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2" windowWidth="15180" windowHeight="7812" tabRatio="673" firstSheet="2" activeTab="2"/>
  </bookViews>
  <sheets>
    <sheet name="TD " sheetId="26" state="hidden" r:id="rId1"/>
    <sheet name="Empresas" sheetId="28" state="hidden" r:id="rId2"/>
    <sheet name="Mercados " sheetId="31" r:id="rId3"/>
    <sheet name="TD Países" sheetId="16" state="hidden" r:id="rId4"/>
    <sheet name="Importaciones" sheetId="4" r:id="rId5"/>
    <sheet name="Diccionario SAS" sheetId="25" state="hidden" r:id="rId6"/>
    <sheet name="Exportaciones" sheetId="33" r:id="rId7"/>
  </sheets>
  <definedNames>
    <definedName name="_xlnm._FilterDatabase" localSheetId="6" hidden="1">Exportaciones!$A$4:$I$1493</definedName>
    <definedName name="_xlnm._FilterDatabase" localSheetId="4" hidden="1">Importaciones!$A$4:$H$611</definedName>
    <definedName name="_xlnm._FilterDatabase" localSheetId="2" hidden="1">'Mercados '!$A$3:$T$44</definedName>
    <definedName name="A">'Mercados '!$C$30355</definedName>
  </definedNames>
  <calcPr calcId="124519"/>
  <pivotCaches>
    <pivotCache cacheId="10" r:id="rId8"/>
    <pivotCache cacheId="11" r:id="rId9"/>
  </pivotCaches>
</workbook>
</file>

<file path=xl/calcChain.xml><?xml version="1.0" encoding="utf-8"?>
<calcChain xmlns="http://schemas.openxmlformats.org/spreadsheetml/2006/main">
  <c r="F2985" i="4"/>
  <c r="G2985"/>
  <c r="F1493" i="33"/>
  <c r="G149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2457" i="4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E44" i="31" l="1"/>
  <c r="H944" i="33" l="1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866" i="4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D44" i="31" l="1"/>
  <c r="H694" i="33" l="1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1153" i="4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N25" i="31" l="1"/>
  <c r="H366" i="33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12" i="4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P44" i="31" l="1"/>
  <c r="H5" i="33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5" i="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N23" i="31" l="1"/>
  <c r="N18" l="1"/>
  <c r="R18" s="1"/>
  <c r="N38"/>
  <c r="R38" s="1"/>
  <c r="I44" l="1"/>
  <c r="N35" l="1"/>
  <c r="N36"/>
  <c r="R36" s="1"/>
  <c r="N31"/>
  <c r="N12"/>
  <c r="N15"/>
  <c r="N13"/>
  <c r="R13" s="1"/>
  <c r="N9"/>
  <c r="N19"/>
  <c r="N11"/>
  <c r="N10"/>
  <c r="N37"/>
  <c r="N14"/>
  <c r="N39"/>
  <c r="R39" s="1"/>
  <c r="N40"/>
  <c r="R40" s="1"/>
  <c r="N27"/>
  <c r="N30"/>
  <c r="N6"/>
  <c r="N29"/>
  <c r="N7"/>
  <c r="N42"/>
  <c r="N33"/>
  <c r="N24"/>
  <c r="N8"/>
  <c r="N43"/>
  <c r="N28"/>
  <c r="N34"/>
  <c r="R34" s="1"/>
  <c r="N32"/>
  <c r="H44"/>
  <c r="N26"/>
  <c r="N22"/>
  <c r="N20"/>
  <c r="N17"/>
  <c r="N16"/>
  <c r="N21"/>
  <c r="N5"/>
  <c r="N4" l="1"/>
  <c r="S4" s="1"/>
  <c r="R4" l="1"/>
  <c r="R42" l="1"/>
  <c r="M44" l="1"/>
  <c r="L44" l="1"/>
  <c r="K44" l="1"/>
  <c r="R37" l="1"/>
  <c r="J44" l="1"/>
  <c r="C44" l="1"/>
  <c r="G44" l="1"/>
  <c r="F44" l="1"/>
  <c r="S28" l="1"/>
  <c r="S8"/>
  <c r="S24"/>
  <c r="S33"/>
  <c r="S29"/>
  <c r="S6"/>
  <c r="S14"/>
  <c r="S11"/>
  <c r="S19"/>
  <c r="S9"/>
  <c r="S35"/>
  <c r="R24" l="1"/>
  <c r="R33" l="1"/>
  <c r="S5" l="1"/>
  <c r="S32"/>
  <c r="S7"/>
  <c r="S22"/>
  <c r="S20"/>
  <c r="S17"/>
  <c r="S16"/>
  <c r="S21"/>
  <c r="S10"/>
  <c r="S15"/>
  <c r="S12"/>
  <c r="S31"/>
  <c r="B44" l="1"/>
  <c r="N44" s="1"/>
  <c r="R44" s="1"/>
  <c r="N46" l="1"/>
  <c r="R31" l="1"/>
  <c r="R22" l="1"/>
  <c r="R30" l="1"/>
  <c r="R32" l="1"/>
  <c r="R29"/>
  <c r="R43"/>
  <c r="R28"/>
  <c r="R27"/>
  <c r="R16"/>
  <c r="R10"/>
  <c r="R12"/>
  <c r="R21"/>
  <c r="R20"/>
  <c r="R8"/>
  <c r="R15"/>
  <c r="R17"/>
  <c r="R7"/>
  <c r="R5"/>
  <c r="R14"/>
  <c r="R11" l="1"/>
  <c r="R9"/>
  <c r="R35"/>
  <c r="R26"/>
  <c r="R19"/>
  <c r="R6"/>
  <c r="C91" i="25" l="1"/>
  <c r="C94"/>
  <c r="C16"/>
</calcChain>
</file>

<file path=xl/sharedStrings.xml><?xml version="1.0" encoding="utf-8"?>
<sst xmlns="http://schemas.openxmlformats.org/spreadsheetml/2006/main" count="24227" uniqueCount="443">
  <si>
    <t>País de destino</t>
  </si>
  <si>
    <t>Nombre exportador</t>
  </si>
  <si>
    <t>CIF en US$</t>
  </si>
  <si>
    <t>Fecha declaración</t>
  </si>
  <si>
    <t>SA</t>
  </si>
  <si>
    <t>Pais de origen</t>
  </si>
  <si>
    <t>Cantidad</t>
  </si>
  <si>
    <t>FOB en US$</t>
  </si>
  <si>
    <t>SOC.COMERCIAL FLORES Y VIVAR L</t>
  </si>
  <si>
    <t>WATT S S.A.</t>
  </si>
  <si>
    <t>NESTLE CHILE S.A.</t>
  </si>
  <si>
    <t>GRIFFITHS SMALLEY</t>
  </si>
  <si>
    <t>DISTR.COM.IMP.,EXP.BENI LTDA</t>
  </si>
  <si>
    <t>IMPORTADORA Y EXPORTADORA MAR &amp; SOL LTDA</t>
  </si>
  <si>
    <t>LATAM AIRLINES GROUP S.A.</t>
  </si>
  <si>
    <t>PROLESUR S.A.</t>
  </si>
  <si>
    <t>INVERS.E IND.VALLE VERDE S.A.</t>
  </si>
  <si>
    <t>DISTRIBUIDORA IMPORT EXPORT FADE LTDA.</t>
  </si>
  <si>
    <t>CELIA BARRAZA SALINAS COMERCIAL EIRL</t>
  </si>
  <si>
    <t>BIGNO AYALA</t>
  </si>
  <si>
    <t>DELGADO SOTO,CARLOS ESAU Y OTRO</t>
  </si>
  <si>
    <t>OLAECHEA MARTINEZ</t>
  </si>
  <si>
    <t>DISTR. IMPORT. Y EXPORT. S.A</t>
  </si>
  <si>
    <t>Ene</t>
  </si>
  <si>
    <t>Argelia</t>
  </si>
  <si>
    <t>Venezuela</t>
  </si>
  <si>
    <t>Colombia</t>
  </si>
  <si>
    <t>República Dominicana</t>
  </si>
  <si>
    <t>Cuba</t>
  </si>
  <si>
    <t>Panamá</t>
  </si>
  <si>
    <t>Costa Rica</t>
  </si>
  <si>
    <t>Nicaragua</t>
  </si>
  <si>
    <t>El Salvador</t>
  </si>
  <si>
    <t>Honduras</t>
  </si>
  <si>
    <t>Guatemala</t>
  </si>
  <si>
    <t>México</t>
  </si>
  <si>
    <t>Ecuador</t>
  </si>
  <si>
    <t>Perú</t>
  </si>
  <si>
    <t>Brasil</t>
  </si>
  <si>
    <t>Bolivia</t>
  </si>
  <si>
    <t>Argentina</t>
  </si>
  <si>
    <t>Corea del Sur</t>
  </si>
  <si>
    <t>LACTEOS DEL SUR S.A.</t>
  </si>
  <si>
    <t>China</t>
  </si>
  <si>
    <t>Emiratos Arabes Unidos</t>
  </si>
  <si>
    <t>Reino Unido</t>
  </si>
  <si>
    <t>Suecia</t>
  </si>
  <si>
    <t>Rusia</t>
  </si>
  <si>
    <t>Feb</t>
  </si>
  <si>
    <t>OSTALMAR S.A.</t>
  </si>
  <si>
    <t>Paraguay</t>
  </si>
  <si>
    <t>Uruguay</t>
  </si>
  <si>
    <t>Japón</t>
  </si>
  <si>
    <t>Mar</t>
  </si>
  <si>
    <t>Trinidad y Tobago</t>
  </si>
  <si>
    <t>Barbados</t>
  </si>
  <si>
    <t>Jamaica</t>
  </si>
  <si>
    <t>TJP INTERNACIONAL S.A.</t>
  </si>
  <si>
    <t>IMPORTACIONES LONQUIMAY LTDA.</t>
  </si>
  <si>
    <t>Terr. Britanico en America</t>
  </si>
  <si>
    <t>Abr</t>
  </si>
  <si>
    <t>Belice</t>
  </si>
  <si>
    <t>Arabia Saudita</t>
  </si>
  <si>
    <t>Taiwán</t>
  </si>
  <si>
    <t>Filipinas</t>
  </si>
  <si>
    <t>May</t>
  </si>
  <si>
    <t>Canadá</t>
  </si>
  <si>
    <t>Jun</t>
  </si>
  <si>
    <t>Jul</t>
  </si>
  <si>
    <t>Marruecos</t>
  </si>
  <si>
    <t>Granada</t>
  </si>
  <si>
    <t>Suiza</t>
  </si>
  <si>
    <t>Holanda</t>
  </si>
  <si>
    <t>Mes</t>
  </si>
  <si>
    <t>FOB/Q</t>
  </si>
  <si>
    <t>Angola</t>
  </si>
  <si>
    <t>Ago</t>
  </si>
  <si>
    <t>Total general</t>
  </si>
  <si>
    <t>Suma de FOB en US$</t>
  </si>
  <si>
    <t>Datos</t>
  </si>
  <si>
    <t>Suma de Cantidad</t>
  </si>
  <si>
    <t>Total Suma de FOB en US$</t>
  </si>
  <si>
    <t>Total Suma de Cantidad</t>
  </si>
  <si>
    <t>Sep</t>
  </si>
  <si>
    <t>Aruba</t>
  </si>
  <si>
    <t>Lactosueros polvo</t>
  </si>
  <si>
    <t>COLUN</t>
  </si>
  <si>
    <t>Oct</t>
  </si>
  <si>
    <t>U.S.A.</t>
  </si>
  <si>
    <t>COLOMBIA</t>
  </si>
  <si>
    <t>Nov</t>
  </si>
  <si>
    <t>Dic</t>
  </si>
  <si>
    <t>Crema de leche</t>
  </si>
  <si>
    <t xml:space="preserve">Leche en Polvo Descremada </t>
  </si>
  <si>
    <t>Leches en polvo Nido, Calo</t>
  </si>
  <si>
    <t>Leche líquida Descremada</t>
  </si>
  <si>
    <t>Leche líquida Entera</t>
  </si>
  <si>
    <t>Leches especiales</t>
  </si>
  <si>
    <t>Leche en Polvo Entera</t>
  </si>
  <si>
    <t>Leche líquida sabor chocolate</t>
  </si>
  <si>
    <t xml:space="preserve">Otras cremas </t>
  </si>
  <si>
    <t>Preparaciones alimenticias infantiles</t>
  </si>
  <si>
    <t>19011010/90</t>
  </si>
  <si>
    <t>Leche líquida Semidescremada</t>
  </si>
  <si>
    <t xml:space="preserve">Leche en Polvo Semidescremada </t>
  </si>
  <si>
    <t>Varios (rallado,parmesano, camembert)</t>
  </si>
  <si>
    <t>4041000/9000</t>
  </si>
  <si>
    <t>Grasa Butirica AMF</t>
  </si>
  <si>
    <t>Los demas lacteos fermentados</t>
  </si>
  <si>
    <t>Queso Fresco</t>
  </si>
  <si>
    <t>Queso Crema</t>
  </si>
  <si>
    <t>Queso Mozarella</t>
  </si>
  <si>
    <t>Queso gauda</t>
  </si>
  <si>
    <t>Manjar - Dulce de leche</t>
  </si>
  <si>
    <t>VENEZUELA</t>
  </si>
  <si>
    <t>HONG KONG</t>
  </si>
  <si>
    <t>RUSIA</t>
  </si>
  <si>
    <t>SA Agregado</t>
  </si>
  <si>
    <t>Producto</t>
  </si>
  <si>
    <t>4022113/14/15/16</t>
  </si>
  <si>
    <t>Diccionario</t>
  </si>
  <si>
    <t>4022117/120</t>
  </si>
  <si>
    <t>4022916/18</t>
  </si>
  <si>
    <t>4029110/20</t>
  </si>
  <si>
    <t>4062000/9040/9090</t>
  </si>
  <si>
    <t>Leche Condensada</t>
  </si>
  <si>
    <t>Los demás yogures</t>
  </si>
  <si>
    <t>Mantequilla</t>
  </si>
  <si>
    <t>Total</t>
  </si>
  <si>
    <t>SA agregado</t>
  </si>
  <si>
    <t>Grupo</t>
  </si>
  <si>
    <t>LL</t>
  </si>
  <si>
    <t>LEP</t>
  </si>
  <si>
    <t>OTROS</t>
  </si>
  <si>
    <t>CONDENSADA</t>
  </si>
  <si>
    <t>SUERO</t>
  </si>
  <si>
    <t>MANTEQUILLA</t>
  </si>
  <si>
    <t>GRASA BUTIRICA</t>
  </si>
  <si>
    <t>QUESO</t>
  </si>
  <si>
    <t>PAI</t>
  </si>
  <si>
    <t>MANJAR</t>
  </si>
  <si>
    <t>Queso</t>
  </si>
  <si>
    <t>BRAVO CORDERO</t>
  </si>
  <si>
    <t>IMP. Y ALIMENTOS ICB FOOD SERV</t>
  </si>
  <si>
    <t>INNOVA LTDA</t>
  </si>
  <si>
    <t>PERU</t>
  </si>
  <si>
    <t>EXPORTACIONES POR EMPRESA 2015 (US$ FOB y KGS.)</t>
  </si>
  <si>
    <t>MEXICO</t>
  </si>
  <si>
    <t>SURLAT</t>
  </si>
  <si>
    <t>BOLIVIA</t>
  </si>
  <si>
    <t>URUGUAY</t>
  </si>
  <si>
    <t>MARCELA ANDREA BORQUEZ TONDREA</t>
  </si>
  <si>
    <t>PANAMA</t>
  </si>
  <si>
    <t>CUBA</t>
  </si>
  <si>
    <t>CHINA</t>
  </si>
  <si>
    <t>ARGENTINA</t>
  </si>
  <si>
    <t>COSTA RICA</t>
  </si>
  <si>
    <t>REP.DOMINICANA</t>
  </si>
  <si>
    <t>ECUADOR</t>
  </si>
  <si>
    <t>HONDURAS</t>
  </si>
  <si>
    <t>NICARAGUA</t>
  </si>
  <si>
    <t>EL SALVADOR</t>
  </si>
  <si>
    <t>GUATEMALA</t>
  </si>
  <si>
    <t>COREA DEL SUR</t>
  </si>
  <si>
    <t>Esta hoja incluye los preparados alimenticios infantiles obtenidos en el cuadro de más abajo.</t>
  </si>
  <si>
    <t>CIF Unitario US$</t>
  </si>
  <si>
    <t>Las demás leches y natas concentradas azucaradas o con edulcorantes</t>
  </si>
  <si>
    <t>Mantequilla (manteca)</t>
  </si>
  <si>
    <t>Leche y nata, sin concentrar ni edulcorar, materia grasa &lt;= al 1% en peso</t>
  </si>
  <si>
    <t>TERR.BRIT.EN AM</t>
  </si>
  <si>
    <t>BELICE</t>
  </si>
  <si>
    <t>Leche condensada</t>
  </si>
  <si>
    <t>Enero</t>
  </si>
  <si>
    <t>BRASIL</t>
  </si>
  <si>
    <t>Queso de cualquier tipo, rallado o en polvo</t>
  </si>
  <si>
    <t xml:space="preserve">Queso edam y del tipo edam </t>
  </si>
  <si>
    <t>Suero de mantequilla, leche y nata cuajadas, kefir y demás leches y natas fermentadas o acidificadas incluso concentrados, con azúcar, aromatizados o con frutas u otros frutos o cacao</t>
  </si>
  <si>
    <t>JAMAICA</t>
  </si>
  <si>
    <t>PARAGUAY</t>
  </si>
  <si>
    <t>JAPON</t>
  </si>
  <si>
    <t>FILIPINAS</t>
  </si>
  <si>
    <t>Suma de FOB/Q</t>
  </si>
  <si>
    <t>Total Suma de FOB/Q</t>
  </si>
  <si>
    <t>Queso Fundido</t>
  </si>
  <si>
    <t>Pastas lácteas para untar</t>
  </si>
  <si>
    <t>Queso de pasta azul</t>
  </si>
  <si>
    <t>Queso parmesano y del tipo parmesano</t>
  </si>
  <si>
    <t>TRINIDADA Y TOBAGO</t>
  </si>
  <si>
    <t>Febrero</t>
  </si>
  <si>
    <t>Marzo</t>
  </si>
  <si>
    <t>Abril</t>
  </si>
  <si>
    <t>Mayo</t>
  </si>
  <si>
    <t>Diferencia</t>
  </si>
  <si>
    <t>%</t>
  </si>
  <si>
    <t>Junio</t>
  </si>
  <si>
    <t>Julio</t>
  </si>
  <si>
    <t>Agosto</t>
  </si>
  <si>
    <t>Septiembre</t>
  </si>
  <si>
    <t>Octubre</t>
  </si>
  <si>
    <t>Noviembre</t>
  </si>
  <si>
    <t>Diciembre</t>
  </si>
  <si>
    <t>04022120</t>
  </si>
  <si>
    <t>19019011</t>
  </si>
  <si>
    <t>04029120</t>
  </si>
  <si>
    <t>04029910</t>
  </si>
  <si>
    <t>19011010</t>
  </si>
  <si>
    <t>04022118</t>
  </si>
  <si>
    <t>04041000</t>
  </si>
  <si>
    <t>04069010</t>
  </si>
  <si>
    <t>04031010</t>
  </si>
  <si>
    <t>04012000</t>
  </si>
  <si>
    <t>04022117</t>
  </si>
  <si>
    <t>04069040</t>
  </si>
  <si>
    <t>04029110</t>
  </si>
  <si>
    <t>04029990</t>
  </si>
  <si>
    <t>04069030</t>
  </si>
  <si>
    <t>04059000</t>
  </si>
  <si>
    <t>04061030</t>
  </si>
  <si>
    <t>Estados Unidos</t>
  </si>
  <si>
    <t>Rep. Dominicana</t>
  </si>
  <si>
    <t>Nata sin azúcar ni edulcorante</t>
  </si>
  <si>
    <t>Dulce de leche (manjar)</t>
  </si>
  <si>
    <t>Nata sin azucarar ni edulcorar</t>
  </si>
  <si>
    <t>Preparaciones para la alimentación infantil acondicionadas para la venta al por menor con un contenido de solidos lacteos superior al 10% en peso</t>
  </si>
  <si>
    <t>Leche en polvo, sin adición de azúcar ni edulcorante, mat. grasa &gt;= al 26%</t>
  </si>
  <si>
    <t>Lactosuero, incluso concentrado, azucarado</t>
  </si>
  <si>
    <t>Queso gouda y del tipo gouda</t>
  </si>
  <si>
    <t>Yogur con frutas</t>
  </si>
  <si>
    <t>Leche y nata, sin concentrar, ni edulcorar, materia grasa &gt; al 1% pero &lt;= al 6% en peso</t>
  </si>
  <si>
    <t>Leche en polvo, sin adición de azúcar ni edulcorante, mat. grasa &gt;= 24% pero &lt; al 26%</t>
  </si>
  <si>
    <t>Leche en estado líquido o semisólido sin azúcar ni edulcorante</t>
  </si>
  <si>
    <t>Queso edam y del tipo edam</t>
  </si>
  <si>
    <t>Las demás materias grasas de la leche</t>
  </si>
  <si>
    <t>Mozzarella</t>
  </si>
  <si>
    <t>04061020</t>
  </si>
  <si>
    <t>04021000</t>
  </si>
  <si>
    <t>04031090</t>
  </si>
  <si>
    <t>04049000</t>
  </si>
  <si>
    <t>04064000</t>
  </si>
  <si>
    <t>04069090</t>
  </si>
  <si>
    <t>04062000</t>
  </si>
  <si>
    <t>04063000</t>
  </si>
  <si>
    <t>04069020</t>
  </si>
  <si>
    <t>04061010</t>
  </si>
  <si>
    <t>04015090</t>
  </si>
  <si>
    <t>04051000</t>
  </si>
  <si>
    <t>04052000</t>
  </si>
  <si>
    <t>04039000</t>
  </si>
  <si>
    <t>04061090</t>
  </si>
  <si>
    <t>España</t>
  </si>
  <si>
    <t>Francia</t>
  </si>
  <si>
    <t>Nueva Zelanda</t>
  </si>
  <si>
    <t>Australia</t>
  </si>
  <si>
    <t>Italia</t>
  </si>
  <si>
    <t>Alemania</t>
  </si>
  <si>
    <t>Bélgica</t>
  </si>
  <si>
    <t>Irlanda</t>
  </si>
  <si>
    <t>Polonia</t>
  </si>
  <si>
    <t>Dinamarca</t>
  </si>
  <si>
    <t>Queso de crema frescos</t>
  </si>
  <si>
    <t>Leche en polvo, concentradas o con adición de edulcorante, en polvo, gránulos, contenido materia grasa &lt;= al 1,5% en peso</t>
  </si>
  <si>
    <t>Los demás productos de componentes naturales de la leche, incluso azucarados</t>
  </si>
  <si>
    <t>Quesos, los demás</t>
  </si>
  <si>
    <t>Queso fundido, excepto el rallado o en polvo</t>
  </si>
  <si>
    <t>Queso cheddar y del tipo cheddar</t>
  </si>
  <si>
    <t>Quesos frescos</t>
  </si>
  <si>
    <t>Las demás leches y natas, sin concentrar ni edulcorar  (desde 2012)</t>
  </si>
  <si>
    <t>Los demás quesos frescos (incluido el de lactosuero y requesón)</t>
  </si>
  <si>
    <t>04011000</t>
  </si>
  <si>
    <t>REINO UNIDO</t>
  </si>
  <si>
    <t>GUYANA</t>
  </si>
  <si>
    <t>BARBADOS</t>
  </si>
  <si>
    <t>Hungría</t>
  </si>
  <si>
    <t>Lituania</t>
  </si>
  <si>
    <t>DOMINICA</t>
  </si>
  <si>
    <t>Haití</t>
  </si>
  <si>
    <t>Total General - 2019</t>
  </si>
  <si>
    <t>04022111</t>
  </si>
  <si>
    <t>Leche en polvo, sin adición de azúcar ni edulcorante, mat. grasa &gt; al 1,5% pero &lt; al 6%</t>
  </si>
  <si>
    <t>04015040</t>
  </si>
  <si>
    <t>Leche y nata, sin concentrar, ni edulcorar, con un contenido de materia grasa = al 26% en peso (desde 2012)</t>
  </si>
  <si>
    <t>PUERTO RICO</t>
  </si>
  <si>
    <t>Emiratos Arabes</t>
  </si>
  <si>
    <t>EMIRATOS ARABES</t>
  </si>
  <si>
    <t>CANADA</t>
  </si>
  <si>
    <t>19019019</t>
  </si>
  <si>
    <t>Las demás preparaciones a base de productos lácteos con un contenido de sólidos lácteos superior al 10% en peso</t>
  </si>
  <si>
    <t>PAI-GRANEL</t>
  </si>
  <si>
    <t>ESPAÑA</t>
  </si>
  <si>
    <t>BANGLADESH</t>
  </si>
  <si>
    <t>Egipto</t>
  </si>
  <si>
    <t>EGIPTO</t>
  </si>
  <si>
    <t xml:space="preserve">Descrip </t>
  </si>
  <si>
    <t>NORUEGA</t>
  </si>
  <si>
    <t>01-01-2020</t>
  </si>
  <si>
    <t>02-01-2020</t>
  </si>
  <si>
    <t>03-01-2020</t>
  </si>
  <si>
    <t>04-01-2020</t>
  </si>
  <si>
    <t>06-01-2020</t>
  </si>
  <si>
    <t>07-01-2020</t>
  </si>
  <si>
    <t>08-01-2020</t>
  </si>
  <si>
    <t>09-01-2020</t>
  </si>
  <si>
    <t>10-01-2020</t>
  </si>
  <si>
    <t>13-01-2020</t>
  </si>
  <si>
    <t>14-01-2020</t>
  </si>
  <si>
    <t>15-01-2020</t>
  </si>
  <si>
    <t>16-01-2020</t>
  </si>
  <si>
    <t>17-01-2020</t>
  </si>
  <si>
    <t>20-01-2020</t>
  </si>
  <si>
    <t>21-01-2020</t>
  </si>
  <si>
    <t>22-01-2020</t>
  </si>
  <si>
    <t>23-01-2020</t>
  </si>
  <si>
    <t>24-01-2020</t>
  </si>
  <si>
    <t>25-01-2020</t>
  </si>
  <si>
    <t>27-01-2020</t>
  </si>
  <si>
    <t>28-01-2020</t>
  </si>
  <si>
    <t>29-01-2020</t>
  </si>
  <si>
    <t>30-01-2020</t>
  </si>
  <si>
    <t>31-01-2020</t>
  </si>
  <si>
    <t>Croacia</t>
  </si>
  <si>
    <t>11-01-2020</t>
  </si>
  <si>
    <t>18-01-2020</t>
  </si>
  <si>
    <t>04022115</t>
  </si>
  <si>
    <t>04022920</t>
  </si>
  <si>
    <t>Leche en polvo, sin adición de azúcar ni edulcorante, mat. grasa = 18%</t>
  </si>
  <si>
    <t>Nata edulcorada</t>
  </si>
  <si>
    <t>EXPORTACIONES POR MERCADO 2020 (US$ FOB y KGS.)</t>
  </si>
  <si>
    <t>Total General - 2020</t>
  </si>
  <si>
    <t>EXPORTACIONES DE LÁCTEOS 2020</t>
  </si>
  <si>
    <t xml:space="preserve">                                                                    IMPORTACIONES DE LÁCTEOS 2020</t>
  </si>
  <si>
    <t>01-02-2020</t>
  </si>
  <si>
    <t>03-02-2020</t>
  </si>
  <si>
    <t>04-02-2020</t>
  </si>
  <si>
    <t>05-02-2020</t>
  </si>
  <si>
    <t>06-02-2020</t>
  </si>
  <si>
    <t>07-02-2020</t>
  </si>
  <si>
    <t>10-02-2020</t>
  </si>
  <si>
    <t>11-02-2020</t>
  </si>
  <si>
    <t>12-02-2020</t>
  </si>
  <si>
    <t>13-02-2020</t>
  </si>
  <si>
    <t>14-02-2020</t>
  </si>
  <si>
    <t>15-02-2020</t>
  </si>
  <si>
    <t>17-02-2020</t>
  </si>
  <si>
    <t>18-02-2020</t>
  </si>
  <si>
    <t>19-02-2020</t>
  </si>
  <si>
    <t>20-02-2020</t>
  </si>
  <si>
    <t>21-02-2020</t>
  </si>
  <si>
    <t>23-02-2020</t>
  </si>
  <si>
    <t>24-02-2020</t>
  </si>
  <si>
    <t>25-02-2020</t>
  </si>
  <si>
    <t>26-02-2020</t>
  </si>
  <si>
    <t>27-02-2020</t>
  </si>
  <si>
    <t>28-02-2020</t>
  </si>
  <si>
    <t>04015030</t>
  </si>
  <si>
    <t>Austria</t>
  </si>
  <si>
    <t>Grecia</t>
  </si>
  <si>
    <t>Leche y nata sin concentrar, ni edulcorar, con un contenido de materia grasa &gt; al 12% pero &lt; al 26% en peso (desde 2012)</t>
  </si>
  <si>
    <t>08-02-2020</t>
  </si>
  <si>
    <t>22-02-2020</t>
  </si>
  <si>
    <t>Qatar</t>
  </si>
  <si>
    <t>Bangladesh</t>
  </si>
  <si>
    <t>QATAR</t>
  </si>
  <si>
    <t>02-03-2020</t>
  </si>
  <si>
    <t>03-03-2020</t>
  </si>
  <si>
    <t>04-03-2020</t>
  </si>
  <si>
    <t>05-03-2020</t>
  </si>
  <si>
    <t>06-03-2020</t>
  </si>
  <si>
    <t>07-03-2020</t>
  </si>
  <si>
    <t>09-03-2020</t>
  </si>
  <si>
    <t>10-03-2020</t>
  </si>
  <si>
    <t>11-03-2020</t>
  </si>
  <si>
    <t>12-03-2020</t>
  </si>
  <si>
    <t>13-03-2020</t>
  </si>
  <si>
    <t>14-03-2020</t>
  </si>
  <si>
    <t>16-03-2020</t>
  </si>
  <si>
    <t>17-03-2020</t>
  </si>
  <si>
    <t>18-03-2020</t>
  </si>
  <si>
    <t>19-03-2020</t>
  </si>
  <si>
    <t>20-03-2020</t>
  </si>
  <si>
    <t>23-03-2020</t>
  </si>
  <si>
    <t>24-03-2020</t>
  </si>
  <si>
    <t>25-03-2020</t>
  </si>
  <si>
    <t>26-03-2020</t>
  </si>
  <si>
    <t>27-03-2020</t>
  </si>
  <si>
    <t>30-03-2020</t>
  </si>
  <si>
    <t>31-03-2020</t>
  </si>
  <si>
    <t>04022918</t>
  </si>
  <si>
    <t>Malasia</t>
  </si>
  <si>
    <t>Turquía</t>
  </si>
  <si>
    <t>Estonia</t>
  </si>
  <si>
    <t>Leche en polvo, edulcorada, contenido materia grasa &gt;= al 26%</t>
  </si>
  <si>
    <t>01-04-2020</t>
  </si>
  <si>
    <t>02-04-2020</t>
  </si>
  <si>
    <t>03-04-2020</t>
  </si>
  <si>
    <t>06-04-2020</t>
  </si>
  <si>
    <t>07-04-2020</t>
  </si>
  <si>
    <t>08-04-2020</t>
  </si>
  <si>
    <t>09-04-2020</t>
  </si>
  <si>
    <t>13-04-2020</t>
  </si>
  <si>
    <t>14-04-2020</t>
  </si>
  <si>
    <t>15-04-2020</t>
  </si>
  <si>
    <t>16-04-2020</t>
  </si>
  <si>
    <t>17-04-2020</t>
  </si>
  <si>
    <t>18-04-2020</t>
  </si>
  <si>
    <t>20-04-2020</t>
  </si>
  <si>
    <t>21-04-2020</t>
  </si>
  <si>
    <t>22-04-2020</t>
  </si>
  <si>
    <t>23-04-2020</t>
  </si>
  <si>
    <t>24-04-2020</t>
  </si>
  <si>
    <t>26-04-2020</t>
  </si>
  <si>
    <t>27-04-2020</t>
  </si>
  <si>
    <t>28-04-2020</t>
  </si>
  <si>
    <t>29-04-2020</t>
  </si>
  <si>
    <t>30-04-2020</t>
  </si>
  <si>
    <t>10-04-2020</t>
  </si>
  <si>
    <t>25-04-2020</t>
  </si>
  <si>
    <t>04-05-2020</t>
  </si>
  <si>
    <t>05-05-2020</t>
  </si>
  <si>
    <t>06-05-2020</t>
  </si>
  <si>
    <t>07-05-2020</t>
  </si>
  <si>
    <t>08-05-2020</t>
  </si>
  <si>
    <t>10-05-2020</t>
  </si>
  <si>
    <t>11-05-2020</t>
  </si>
  <si>
    <t>12-05-2020</t>
  </si>
  <si>
    <t>13-05-2020</t>
  </si>
  <si>
    <t>14-05-2020</t>
  </si>
  <si>
    <t>15-05-2020</t>
  </si>
  <si>
    <t>18-05-2020</t>
  </si>
  <si>
    <t>19-05-2020</t>
  </si>
  <si>
    <t>20-05-2020</t>
  </si>
  <si>
    <t>22-05-2020</t>
  </si>
  <si>
    <t>23-05-2020</t>
  </si>
  <si>
    <t>25-05-2020</t>
  </si>
  <si>
    <t>26-05-2020</t>
  </si>
  <si>
    <t>27-05-2020</t>
  </si>
  <si>
    <t>28-05-2020</t>
  </si>
  <si>
    <t>29-05-2020</t>
  </si>
  <si>
    <t>30-05-2020</t>
  </si>
  <si>
    <t>Singapur</t>
  </si>
  <si>
    <t>02-05-2020</t>
  </si>
  <si>
    <t>16-05-2020</t>
  </si>
  <si>
    <t>21-05-2020</t>
  </si>
  <si>
    <t>Acum 2019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</si>
</sst>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#,##0_);[Red]\(#,##0\)"/>
    <numFmt numFmtId="167" formatCode="#,##0.00_);[Red]\(#,##0.00\)"/>
    <numFmt numFmtId="168" formatCode="&quot; €&quot;#,##0.00_);[Red]\(&quot; €&quot;#,##0.00\)"/>
    <numFmt numFmtId="169" formatCode="#,##0.0_);[Red]\(#,##0.0\)"/>
    <numFmt numFmtId="170" formatCode="0.0"/>
    <numFmt numFmtId="171" formatCode="_-[$$-340A]\ * #,##0_-;\-[$$-340A]\ * #,##0_-;_-[$$-340A]\ * &quot;-&quot;??_-;_-@_-"/>
    <numFmt numFmtId="172" formatCode="dd/mm/yyyy;@"/>
    <numFmt numFmtId="173" formatCode="_ &quot;$&quot;* #,##0.00_ ;_ &quot;$&quot;* \-#,##0.00_ ;_ &quot;$&quot;* &quot;-&quot;_ ;_ @_ "/>
    <numFmt numFmtId="174" formatCode="_ * #,##0.00_ ;_ * \-#,##0.00_ ;_ * &quot;-&quot;_ ;_ @_ "/>
    <numFmt numFmtId="175" formatCode="_-&quot;$&quot;\ * #,##0_-;\-&quot;$&quot;\ * #,##0_-;_-&quot;$&quot;\ * &quot;-&quot;??_-;_-@_-"/>
    <numFmt numFmtId="176" formatCode="0.0%"/>
  </numFmts>
  <fonts count="24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6"/>
      <name val="Arial"/>
      <family val="2"/>
    </font>
    <font>
      <sz val="9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b/>
      <sz val="10"/>
      <color rgb="FF002060"/>
      <name val="Arial"/>
      <family val="2"/>
    </font>
    <font>
      <b/>
      <sz val="10"/>
      <color rgb="FF002060"/>
      <name val="MS Sans Serif"/>
      <family val="2"/>
    </font>
    <font>
      <b/>
      <sz val="9"/>
      <color rgb="FF002060"/>
      <name val="MS Sans Serif"/>
      <family val="2"/>
    </font>
    <font>
      <sz val="9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MS Sans Serif"/>
      <family val="2"/>
    </font>
    <font>
      <b/>
      <sz val="10"/>
      <color rgb="FF00206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10"/>
      <color rgb="FF00206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" fillId="0" borderId="0"/>
    <xf numFmtId="0" fontId="7" fillId="0" borderId="0"/>
    <xf numFmtId="9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pivotButton="1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4" fillId="0" borderId="0" xfId="0" applyFont="1" applyFill="1" applyAlignment="1">
      <alignment horizontal="left"/>
    </xf>
    <xf numFmtId="0" fontId="3" fillId="0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8" xfId="0" applyNumberFormat="1" applyBorder="1"/>
    <xf numFmtId="0" fontId="0" fillId="0" borderId="12" xfId="0" applyNumberFormat="1" applyBorder="1"/>
    <xf numFmtId="0" fontId="0" fillId="0" borderId="4" xfId="0" applyNumberFormat="1" applyBorder="1"/>
    <xf numFmtId="0" fontId="0" fillId="0" borderId="0" xfId="0" applyNumberFormat="1"/>
    <xf numFmtId="0" fontId="8" fillId="2" borderId="2" xfId="0" applyFont="1" applyFill="1" applyBorder="1"/>
    <xf numFmtId="0" fontId="8" fillId="2" borderId="5" xfId="0" applyFont="1" applyFill="1" applyBorder="1"/>
    <xf numFmtId="0" fontId="8" fillId="3" borderId="8" xfId="0" applyFont="1" applyFill="1" applyBorder="1"/>
    <xf numFmtId="170" fontId="0" fillId="0" borderId="2" xfId="0" applyNumberFormat="1" applyBorder="1"/>
    <xf numFmtId="0" fontId="0" fillId="0" borderId="0" xfId="0" applyBorder="1"/>
    <xf numFmtId="0" fontId="0" fillId="4" borderId="1" xfId="0" applyFill="1" applyBorder="1"/>
    <xf numFmtId="0" fontId="0" fillId="0" borderId="1" xfId="0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71" fontId="0" fillId="0" borderId="9" xfId="0" applyNumberFormat="1" applyBorder="1"/>
    <xf numFmtId="171" fontId="0" fillId="0" borderId="2" xfId="0" applyNumberFormat="1" applyBorder="1"/>
    <xf numFmtId="171" fontId="8" fillId="3" borderId="8" xfId="2" applyNumberFormat="1" applyFont="1" applyFill="1" applyBorder="1"/>
    <xf numFmtId="171" fontId="0" fillId="0" borderId="4" xfId="2" applyNumberFormat="1" applyFont="1" applyBorder="1"/>
    <xf numFmtId="171" fontId="0" fillId="0" borderId="5" xfId="0" applyNumberFormat="1" applyBorder="1"/>
    <xf numFmtId="171" fontId="0" fillId="0" borderId="10" xfId="0" applyNumberFormat="1" applyBorder="1"/>
    <xf numFmtId="170" fontId="0" fillId="0" borderId="14" xfId="0" applyNumberFormat="1" applyBorder="1"/>
    <xf numFmtId="171" fontId="0" fillId="0" borderId="0" xfId="0" applyNumberFormat="1"/>
    <xf numFmtId="0" fontId="0" fillId="0" borderId="0" xfId="0" applyBorder="1"/>
    <xf numFmtId="166" fontId="0" fillId="0" borderId="0" xfId="1" applyNumberFormat="1" applyFont="1" applyBorder="1"/>
    <xf numFmtId="166" fontId="8" fillId="3" borderId="8" xfId="1" applyNumberFormat="1" applyFont="1" applyFill="1" applyBorder="1"/>
    <xf numFmtId="171" fontId="0" fillId="0" borderId="8" xfId="0" applyNumberFormat="1" applyBorder="1"/>
    <xf numFmtId="171" fontId="0" fillId="0" borderId="11" xfId="0" applyNumberFormat="1" applyBorder="1"/>
    <xf numFmtId="171" fontId="0" fillId="0" borderId="4" xfId="0" applyNumberFormat="1" applyBorder="1"/>
    <xf numFmtId="171" fontId="0" fillId="0" borderId="12" xfId="0" applyNumberFormat="1" applyBorder="1"/>
    <xf numFmtId="171" fontId="0" fillId="0" borderId="0" xfId="0" applyNumberFormat="1" applyBorder="1"/>
    <xf numFmtId="0" fontId="0" fillId="0" borderId="13" xfId="0" applyBorder="1"/>
    <xf numFmtId="0" fontId="0" fillId="0" borderId="11" xfId="0" pivotButton="1" applyBorder="1"/>
    <xf numFmtId="0" fontId="0" fillId="0" borderId="11" xfId="0" applyBorder="1"/>
    <xf numFmtId="0" fontId="0" fillId="0" borderId="0" xfId="0"/>
    <xf numFmtId="0" fontId="5" fillId="0" borderId="0" xfId="0" applyFont="1" applyBorder="1"/>
    <xf numFmtId="0" fontId="5" fillId="0" borderId="0" xfId="0" applyFont="1"/>
    <xf numFmtId="44" fontId="0" fillId="0" borderId="0" xfId="0" applyNumberFormat="1"/>
    <xf numFmtId="170" fontId="5" fillId="0" borderId="0" xfId="0" applyNumberFormat="1" applyFont="1"/>
    <xf numFmtId="0" fontId="10" fillId="2" borderId="15" xfId="0" applyFont="1" applyFill="1" applyBorder="1"/>
    <xf numFmtId="0" fontId="11" fillId="5" borderId="1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44" fontId="12" fillId="4" borderId="23" xfId="0" applyNumberFormat="1" applyFont="1" applyFill="1" applyBorder="1"/>
    <xf numFmtId="44" fontId="12" fillId="4" borderId="17" xfId="0" applyNumberFormat="1" applyFont="1" applyFill="1" applyBorder="1"/>
    <xf numFmtId="44" fontId="12" fillId="4" borderId="30" xfId="0" applyNumberFormat="1" applyFont="1" applyFill="1" applyBorder="1"/>
    <xf numFmtId="44" fontId="12" fillId="4" borderId="26" xfId="0" applyNumberFormat="1" applyFont="1" applyFill="1" applyBorder="1"/>
    <xf numFmtId="44" fontId="12" fillId="4" borderId="27" xfId="0" applyNumberFormat="1" applyFont="1" applyFill="1" applyBorder="1"/>
    <xf numFmtId="44" fontId="12" fillId="4" borderId="20" xfId="0" applyNumberFormat="1" applyFont="1" applyFill="1" applyBorder="1"/>
    <xf numFmtId="44" fontId="12" fillId="0" borderId="27" xfId="0" applyNumberFormat="1" applyFont="1" applyBorder="1"/>
    <xf numFmtId="44" fontId="12" fillId="0" borderId="23" xfId="0" applyNumberFormat="1" applyFont="1" applyBorder="1"/>
    <xf numFmtId="44" fontId="12" fillId="0" borderId="30" xfId="0" applyNumberFormat="1" applyFont="1" applyBorder="1"/>
    <xf numFmtId="44" fontId="12" fillId="0" borderId="24" xfId="0" applyNumberFormat="1" applyFont="1" applyBorder="1"/>
    <xf numFmtId="44" fontId="12" fillId="0" borderId="28" xfId="0" applyNumberFormat="1" applyFont="1" applyBorder="1"/>
    <xf numFmtId="44" fontId="12" fillId="4" borderId="28" xfId="0" applyNumberFormat="1" applyFont="1" applyFill="1" applyBorder="1"/>
    <xf numFmtId="44" fontId="12" fillId="4" borderId="24" xfId="0" applyNumberFormat="1" applyFont="1" applyFill="1" applyBorder="1"/>
    <xf numFmtId="44" fontId="12" fillId="0" borderId="26" xfId="0" applyNumberFormat="1" applyFont="1" applyBorder="1"/>
    <xf numFmtId="44" fontId="12" fillId="0" borderId="25" xfId="0" applyNumberFormat="1" applyFont="1" applyBorder="1"/>
    <xf numFmtId="44" fontId="12" fillId="4" borderId="25" xfId="0" applyNumberFormat="1" applyFont="1" applyFill="1" applyBorder="1"/>
    <xf numFmtId="44" fontId="12" fillId="0" borderId="20" xfId="0" applyNumberFormat="1" applyFont="1" applyBorder="1"/>
    <xf numFmtId="44" fontId="12" fillId="0" borderId="32" xfId="0" applyNumberFormat="1" applyFont="1" applyBorder="1"/>
    <xf numFmtId="44" fontId="12" fillId="0" borderId="31" xfId="0" applyNumberFormat="1" applyFont="1" applyBorder="1"/>
    <xf numFmtId="0" fontId="16" fillId="0" borderId="0" xfId="0" applyFont="1" applyBorder="1"/>
    <xf numFmtId="0" fontId="16" fillId="0" borderId="0" xfId="0" applyFont="1"/>
    <xf numFmtId="44" fontId="12" fillId="0" borderId="17" xfId="0" applyNumberFormat="1" applyFont="1" applyBorder="1"/>
    <xf numFmtId="44" fontId="12" fillId="0" borderId="0" xfId="0" applyNumberFormat="1" applyFont="1" applyBorder="1"/>
    <xf numFmtId="44" fontId="12" fillId="0" borderId="4" xfId="0" applyNumberFormat="1" applyFont="1" applyBorder="1"/>
    <xf numFmtId="44" fontId="12" fillId="4" borderId="4" xfId="0" applyNumberFormat="1" applyFont="1" applyFill="1" applyBorder="1"/>
    <xf numFmtId="0" fontId="13" fillId="0" borderId="0" xfId="0" applyFont="1"/>
    <xf numFmtId="0" fontId="13" fillId="0" borderId="0" xfId="0" applyFont="1" applyBorder="1"/>
    <xf numFmtId="44" fontId="13" fillId="0" borderId="0" xfId="0" applyNumberFormat="1" applyFont="1" applyBorder="1"/>
    <xf numFmtId="0" fontId="18" fillId="0" borderId="0" xfId="0" applyFont="1"/>
    <xf numFmtId="0" fontId="19" fillId="2" borderId="23" xfId="0" applyFont="1" applyFill="1" applyBorder="1"/>
    <xf numFmtId="0" fontId="15" fillId="0" borderId="0" xfId="0" applyFont="1"/>
    <xf numFmtId="44" fontId="12" fillId="0" borderId="34" xfId="0" applyNumberFormat="1" applyFont="1" applyBorder="1"/>
    <xf numFmtId="0" fontId="18" fillId="2" borderId="15" xfId="0" applyFont="1" applyFill="1" applyBorder="1" applyAlignment="1">
      <alignment horizontal="center"/>
    </xf>
    <xf numFmtId="14" fontId="16" fillId="0" borderId="1" xfId="0" applyNumberFormat="1" applyFont="1" applyBorder="1" applyAlignment="1">
      <alignment horizontal="left"/>
    </xf>
    <xf numFmtId="0" fontId="16" fillId="0" borderId="1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4" borderId="1" xfId="0" applyNumberFormat="1" applyFont="1" applyFill="1" applyBorder="1" applyAlignment="1">
      <alignment horizontal="center"/>
    </xf>
    <xf numFmtId="44" fontId="16" fillId="4" borderId="1" xfId="1" applyNumberFormat="1" applyFont="1" applyFill="1" applyBorder="1"/>
    <xf numFmtId="0" fontId="18" fillId="0" borderId="0" xfId="0" applyFont="1" applyBorder="1"/>
    <xf numFmtId="0" fontId="16" fillId="4" borderId="0" xfId="0" applyNumberFormat="1" applyFont="1" applyFill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67" fontId="16" fillId="4" borderId="1" xfId="1" applyFont="1" applyFill="1" applyBorder="1"/>
    <xf numFmtId="14" fontId="16" fillId="0" borderId="1" xfId="0" applyNumberFormat="1" applyFont="1" applyBorder="1"/>
    <xf numFmtId="44" fontId="16" fillId="0" borderId="0" xfId="1" applyNumberFormat="1" applyFont="1"/>
    <xf numFmtId="0" fontId="16" fillId="4" borderId="1" xfId="0" applyFont="1" applyFill="1" applyBorder="1"/>
    <xf numFmtId="0" fontId="16" fillId="4" borderId="0" xfId="0" applyFont="1" applyFill="1"/>
    <xf numFmtId="44" fontId="18" fillId="5" borderId="22" xfId="2" applyNumberFormat="1" applyFont="1" applyFill="1" applyBorder="1" applyAlignment="1">
      <alignment vertical="center"/>
    </xf>
    <xf numFmtId="44" fontId="18" fillId="5" borderId="21" xfId="2" applyNumberFormat="1" applyFont="1" applyFill="1" applyBorder="1" applyAlignment="1">
      <alignment vertical="center"/>
    </xf>
    <xf numFmtId="44" fontId="18" fillId="5" borderId="15" xfId="2" applyNumberFormat="1" applyFont="1" applyFill="1" applyBorder="1" applyAlignment="1">
      <alignment vertical="center"/>
    </xf>
    <xf numFmtId="171" fontId="13" fillId="0" borderId="0" xfId="0" applyNumberFormat="1" applyFont="1" applyAlignment="1"/>
    <xf numFmtId="0" fontId="18" fillId="4" borderId="29" xfId="0" applyFont="1" applyFill="1" applyBorder="1" applyAlignment="1">
      <alignment horizontal="left"/>
    </xf>
    <xf numFmtId="0" fontId="18" fillId="4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left"/>
    </xf>
    <xf numFmtId="44" fontId="18" fillId="4" borderId="36" xfId="0" applyNumberFormat="1" applyFont="1" applyFill="1" applyBorder="1" applyAlignment="1">
      <alignment horizontal="center"/>
    </xf>
    <xf numFmtId="0" fontId="18" fillId="4" borderId="33" xfId="0" applyFont="1" applyFill="1" applyBorder="1" applyAlignment="1">
      <alignment horizontal="center"/>
    </xf>
    <xf numFmtId="14" fontId="16" fillId="0" borderId="38" xfId="0" applyNumberFormat="1" applyFont="1" applyBorder="1"/>
    <xf numFmtId="0" fontId="16" fillId="4" borderId="38" xfId="0" applyFont="1" applyFill="1" applyBorder="1"/>
    <xf numFmtId="0" fontId="16" fillId="0" borderId="38" xfId="0" applyFont="1" applyBorder="1"/>
    <xf numFmtId="167" fontId="16" fillId="4" borderId="38" xfId="1" applyFont="1" applyFill="1" applyBorder="1"/>
    <xf numFmtId="172" fontId="18" fillId="6" borderId="39" xfId="0" applyNumberFormat="1" applyFont="1" applyFill="1" applyBorder="1" applyAlignment="1">
      <alignment horizontal="left" vertical="center" wrapText="1"/>
    </xf>
    <xf numFmtId="0" fontId="18" fillId="6" borderId="40" xfId="0" applyFont="1" applyFill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left" vertical="center" wrapText="1"/>
    </xf>
    <xf numFmtId="44" fontId="18" fillId="6" borderId="40" xfId="1" applyNumberFormat="1" applyFont="1" applyFill="1" applyBorder="1" applyAlignment="1">
      <alignment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/>
    <xf numFmtId="0" fontId="16" fillId="4" borderId="38" xfId="0" applyNumberFormat="1" applyFont="1" applyFill="1" applyBorder="1" applyAlignment="1">
      <alignment horizontal="center"/>
    </xf>
    <xf numFmtId="44" fontId="16" fillId="4" borderId="38" xfId="1" applyNumberFormat="1" applyFont="1" applyFill="1" applyBorder="1"/>
    <xf numFmtId="0" fontId="18" fillId="4" borderId="35" xfId="0" applyFont="1" applyFill="1" applyBorder="1" applyAlignment="1">
      <alignment horizontal="center"/>
    </xf>
    <xf numFmtId="0" fontId="18" fillId="4" borderId="35" xfId="0" applyFont="1" applyFill="1" applyBorder="1" applyAlignment="1"/>
    <xf numFmtId="0" fontId="18" fillId="4" borderId="37" xfId="0" applyFont="1" applyFill="1" applyBorder="1" applyAlignment="1">
      <alignment horizontal="center"/>
    </xf>
    <xf numFmtId="0" fontId="18" fillId="6" borderId="22" xfId="0" applyNumberFormat="1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vertical="center" wrapText="1"/>
    </xf>
    <xf numFmtId="0" fontId="18" fillId="6" borderId="22" xfId="0" applyFont="1" applyFill="1" applyBorder="1" applyAlignment="1">
      <alignment horizontal="left" vertical="center" wrapText="1"/>
    </xf>
    <xf numFmtId="169" fontId="18" fillId="6" borderId="16" xfId="1" applyNumberFormat="1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18" fillId="4" borderId="1" xfId="0" applyNumberFormat="1" applyFont="1" applyFill="1" applyBorder="1" applyAlignment="1">
      <alignment horizontal="center"/>
    </xf>
    <xf numFmtId="14" fontId="16" fillId="4" borderId="1" xfId="0" applyNumberFormat="1" applyFont="1" applyFill="1" applyBorder="1" applyAlignment="1">
      <alignment horizontal="left"/>
    </xf>
    <xf numFmtId="0" fontId="18" fillId="6" borderId="21" xfId="0" applyFont="1" applyFill="1" applyBorder="1" applyAlignment="1">
      <alignment horizontal="center"/>
    </xf>
    <xf numFmtId="14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18" fillId="4" borderId="18" xfId="0" applyFont="1" applyFill="1" applyBorder="1" applyAlignment="1">
      <alignment horizontal="center"/>
    </xf>
    <xf numFmtId="14" fontId="18" fillId="6" borderId="21" xfId="0" applyNumberFormat="1" applyFont="1" applyFill="1" applyBorder="1" applyAlignment="1">
      <alignment horizontal="center" vertical="center" wrapText="1"/>
    </xf>
    <xf numFmtId="14" fontId="16" fillId="0" borderId="38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16" fillId="0" borderId="1" xfId="0" applyFont="1" applyBorder="1" applyAlignment="1"/>
    <xf numFmtId="0" fontId="16" fillId="0" borderId="1" xfId="0" applyFont="1" applyBorder="1" applyAlignment="1">
      <alignment horizontal="left"/>
    </xf>
    <xf numFmtId="0" fontId="18" fillId="2" borderId="21" xfId="0" applyFont="1" applyFill="1" applyBorder="1" applyAlignment="1">
      <alignment horizontal="center"/>
    </xf>
    <xf numFmtId="49" fontId="18" fillId="2" borderId="15" xfId="0" applyNumberFormat="1" applyFont="1" applyFill="1" applyBorder="1" applyAlignment="1">
      <alignment horizontal="center"/>
    </xf>
    <xf numFmtId="0" fontId="22" fillId="0" borderId="0" xfId="0" applyFont="1"/>
    <xf numFmtId="44" fontId="15" fillId="0" borderId="0" xfId="0" applyNumberFormat="1" applyFont="1" applyBorder="1"/>
    <xf numFmtId="0" fontId="15" fillId="0" borderId="0" xfId="0" applyFont="1" applyBorder="1"/>
    <xf numFmtId="0" fontId="23" fillId="0" borderId="0" xfId="0" applyFont="1"/>
    <xf numFmtId="173" fontId="16" fillId="0" borderId="0" xfId="0" applyNumberFormat="1" applyFont="1"/>
    <xf numFmtId="173" fontId="18" fillId="4" borderId="36" xfId="0" applyNumberFormat="1" applyFont="1" applyFill="1" applyBorder="1" applyAlignment="1">
      <alignment horizontal="center"/>
    </xf>
    <xf numFmtId="173" fontId="18" fillId="6" borderId="40" xfId="2" applyNumberFormat="1" applyFont="1" applyFill="1" applyBorder="1" applyAlignment="1">
      <alignment vertical="center" wrapText="1"/>
    </xf>
    <xf numFmtId="173" fontId="16" fillId="0" borderId="38" xfId="6" applyNumberFormat="1" applyFont="1" applyBorder="1"/>
    <xf numFmtId="173" fontId="16" fillId="0" borderId="1" xfId="6" applyNumberFormat="1" applyFont="1" applyBorder="1"/>
    <xf numFmtId="173" fontId="16" fillId="4" borderId="1" xfId="6" applyNumberFormat="1" applyFont="1" applyFill="1" applyBorder="1"/>
    <xf numFmtId="173" fontId="20" fillId="0" borderId="1" xfId="6" applyNumberFormat="1" applyFont="1" applyBorder="1"/>
    <xf numFmtId="173" fontId="16" fillId="0" borderId="1" xfId="0" applyNumberFormat="1" applyFont="1" applyBorder="1"/>
    <xf numFmtId="174" fontId="16" fillId="0" borderId="0" xfId="6" applyNumberFormat="1" applyFont="1"/>
    <xf numFmtId="174" fontId="18" fillId="4" borderId="36" xfId="6" applyNumberFormat="1" applyFont="1" applyFill="1" applyBorder="1" applyAlignment="1">
      <alignment horizontal="center"/>
    </xf>
    <xf numFmtId="174" fontId="18" fillId="6" borderId="40" xfId="6" applyNumberFormat="1" applyFont="1" applyFill="1" applyBorder="1" applyAlignment="1">
      <alignment horizontal="right" vertical="center" wrapText="1"/>
    </xf>
    <xf numFmtId="174" fontId="16" fillId="0" borderId="38" xfId="6" applyNumberFormat="1" applyFont="1" applyBorder="1"/>
    <xf numFmtId="174" fontId="16" fillId="0" borderId="1" xfId="6" applyNumberFormat="1" applyFont="1" applyBorder="1"/>
    <xf numFmtId="174" fontId="16" fillId="4" borderId="1" xfId="6" applyNumberFormat="1" applyFont="1" applyFill="1" applyBorder="1"/>
    <xf numFmtId="174" fontId="20" fillId="0" borderId="1" xfId="6" applyNumberFormat="1" applyFont="1" applyBorder="1"/>
    <xf numFmtId="174" fontId="18" fillId="6" borderId="22" xfId="6" applyNumberFormat="1" applyFont="1" applyFill="1" applyBorder="1" applyAlignment="1">
      <alignment horizontal="center"/>
    </xf>
    <xf numFmtId="174" fontId="18" fillId="4" borderId="35" xfId="6" applyNumberFormat="1" applyFont="1" applyFill="1" applyBorder="1" applyAlignment="1">
      <alignment horizontal="center"/>
    </xf>
    <xf numFmtId="174" fontId="18" fillId="6" borderId="22" xfId="6" applyNumberFormat="1" applyFont="1" applyFill="1" applyBorder="1" applyAlignment="1">
      <alignment horizontal="center" vertical="center" wrapText="1"/>
    </xf>
    <xf numFmtId="173" fontId="16" fillId="0" borderId="0" xfId="2" applyNumberFormat="1" applyFont="1" applyAlignment="1">
      <alignment horizontal="center"/>
    </xf>
    <xf numFmtId="173" fontId="18" fillId="6" borderId="22" xfId="0" applyNumberFormat="1" applyFont="1" applyFill="1" applyBorder="1" applyAlignment="1">
      <alignment horizontal="center"/>
    </xf>
    <xf numFmtId="173" fontId="18" fillId="4" borderId="35" xfId="0" applyNumberFormat="1" applyFont="1" applyFill="1" applyBorder="1" applyAlignment="1">
      <alignment horizontal="center"/>
    </xf>
    <xf numFmtId="173" fontId="18" fillId="6" borderId="22" xfId="2" applyNumberFormat="1" applyFont="1" applyFill="1" applyBorder="1" applyAlignment="1">
      <alignment horizontal="center" vertical="center" wrapText="1"/>
    </xf>
    <xf numFmtId="173" fontId="16" fillId="0" borderId="1" xfId="1" applyNumberFormat="1" applyFont="1" applyBorder="1"/>
    <xf numFmtId="173" fontId="20" fillId="0" borderId="1" xfId="7" applyNumberFormat="1" applyFont="1" applyBorder="1"/>
    <xf numFmtId="173" fontId="16" fillId="0" borderId="1" xfId="2" applyNumberFormat="1" applyFont="1" applyBorder="1" applyAlignment="1">
      <alignment horizontal="center"/>
    </xf>
    <xf numFmtId="173" fontId="15" fillId="0" borderId="0" xfId="0" applyNumberFormat="1" applyFont="1" applyBorder="1"/>
    <xf numFmtId="166" fontId="16" fillId="4" borderId="20" xfId="1" applyNumberFormat="1" applyFont="1" applyFill="1" applyBorder="1" applyAlignment="1">
      <alignment horizontal="right"/>
    </xf>
    <xf numFmtId="166" fontId="18" fillId="5" borderId="22" xfId="1" applyNumberFormat="1" applyFont="1" applyFill="1" applyBorder="1" applyAlignment="1">
      <alignment vertical="center"/>
    </xf>
    <xf numFmtId="166" fontId="18" fillId="5" borderId="21" xfId="1" applyNumberFormat="1" applyFont="1" applyFill="1" applyBorder="1" applyAlignment="1">
      <alignment vertical="center"/>
    </xf>
    <xf numFmtId="166" fontId="14" fillId="5" borderId="15" xfId="1" applyNumberFormat="1" applyFont="1" applyFill="1" applyBorder="1" applyAlignment="1">
      <alignment vertical="center"/>
    </xf>
    <xf numFmtId="166" fontId="18" fillId="5" borderId="15" xfId="1" applyNumberFormat="1" applyFont="1" applyFill="1" applyBorder="1" applyAlignment="1">
      <alignment vertical="center"/>
    </xf>
    <xf numFmtId="175" fontId="18" fillId="5" borderId="15" xfId="0" applyNumberFormat="1" applyFont="1" applyFill="1" applyBorder="1" applyAlignment="1">
      <alignment horizontal="right"/>
    </xf>
    <xf numFmtId="175" fontId="18" fillId="5" borderId="22" xfId="0" applyNumberFormat="1" applyFont="1" applyFill="1" applyBorder="1" applyAlignment="1">
      <alignment horizontal="right"/>
    </xf>
    <xf numFmtId="166" fontId="16" fillId="4" borderId="23" xfId="1" applyNumberFormat="1" applyFont="1" applyFill="1" applyBorder="1"/>
    <xf numFmtId="166" fontId="14" fillId="5" borderId="21" xfId="1" applyNumberFormat="1" applyFont="1" applyFill="1" applyBorder="1"/>
    <xf numFmtId="166" fontId="13" fillId="0" borderId="0" xfId="1" applyNumberFormat="1" applyFont="1" applyAlignment="1"/>
    <xf numFmtId="166" fontId="18" fillId="5" borderId="15" xfId="1" applyNumberFormat="1" applyFont="1" applyFill="1" applyBorder="1" applyAlignment="1"/>
    <xf numFmtId="166" fontId="18" fillId="2" borderId="24" xfId="1" applyNumberFormat="1" applyFont="1" applyFill="1" applyBorder="1"/>
    <xf numFmtId="166" fontId="18" fillId="2" borderId="26" xfId="1" applyNumberFormat="1" applyFont="1" applyFill="1" applyBorder="1"/>
    <xf numFmtId="166" fontId="18" fillId="2" borderId="27" xfId="1" applyNumberFormat="1" applyFont="1" applyFill="1" applyBorder="1"/>
    <xf numFmtId="166" fontId="13" fillId="0" borderId="23" xfId="1" applyNumberFormat="1" applyFont="1" applyBorder="1"/>
    <xf numFmtId="166" fontId="15" fillId="0" borderId="0" xfId="1" applyNumberFormat="1" applyFont="1"/>
    <xf numFmtId="166" fontId="12" fillId="0" borderId="28" xfId="1" applyNumberFormat="1" applyFont="1" applyBorder="1"/>
    <xf numFmtId="166" fontId="15" fillId="0" borderId="0" xfId="1" applyNumberFormat="1" applyFont="1" applyFill="1"/>
    <xf numFmtId="166" fontId="18" fillId="4" borderId="15" xfId="1" applyNumberFormat="1" applyFont="1" applyFill="1" applyBorder="1"/>
    <xf numFmtId="166" fontId="22" fillId="0" borderId="0" xfId="1" applyNumberFormat="1" applyFont="1"/>
    <xf numFmtId="166" fontId="12" fillId="5" borderId="15" xfId="1" applyNumberFormat="1" applyFont="1" applyFill="1" applyBorder="1"/>
    <xf numFmtId="176" fontId="12" fillId="0" borderId="23" xfId="5" applyNumberFormat="1" applyFont="1" applyBorder="1"/>
    <xf numFmtId="0" fontId="9" fillId="0" borderId="0" xfId="0" applyFont="1" applyFill="1" applyAlignment="1">
      <alignment horizontal="left"/>
    </xf>
    <xf numFmtId="166" fontId="13" fillId="0" borderId="26" xfId="1" applyNumberFormat="1" applyFont="1" applyBorder="1"/>
    <xf numFmtId="0" fontId="18" fillId="6" borderId="21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166" fontId="18" fillId="6" borderId="22" xfId="1" applyNumberFormat="1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</cellXfs>
  <cellStyles count="9">
    <cellStyle name="Millares" xfId="1" builtinId="3"/>
    <cellStyle name="Millares [0]" xfId="6" builtinId="6"/>
    <cellStyle name="Moneda" xfId="2" builtinId="4"/>
    <cellStyle name="Moneda [0]" xfId="7" builtinId="7"/>
    <cellStyle name="Normal" xfId="0" builtinId="0"/>
    <cellStyle name="Normal 2" xfId="3"/>
    <cellStyle name="Normal 3" xfId="4"/>
    <cellStyle name="Normal 4" xfId="8"/>
    <cellStyle name="Porcentual" xfId="5" builtinId="5"/>
  </cellStyles>
  <dxfs count="2">
    <dxf>
      <font>
        <color rgb="FF9C0006"/>
      </font>
    </dxf>
    <dxf>
      <numFmt numFmtId="171" formatCode="_-[$$-340A]\ * #,##0_-;\-[$$-340A]\ * #,##0_-;_-[$$-340A]\ * &quot;-&quot;??_-;_-@_-"/>
    </dxf>
  </dxfs>
  <tableStyles count="0" defaultTableStyle="TableStyleMedium9" defaultPivotStyle="PivotStyleLight16"/>
  <colors>
    <mruColors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EX/2020/09.%20Avance%20%20Exportaciones%20Septiembre%20201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OMEX/2020/09.%20Avance%20%20Exportaciones%20Septiembre%202019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xporlac Chile AG" refreshedDate="42018.675270254629" createdVersion="1" refreshedVersion="4" recordCount="4415" upgradeOnRefresh="1">
  <cacheSource type="worksheet">
    <worksheetSource ref="A3:I3" sheet="Export Enero-Agosto 2019" r:id="rId2"/>
  </cacheSource>
  <cacheFields count="17">
    <cacheField name="LLAVE" numFmtId="0">
      <sharedItems containsString="0" containsBlank="1" containsNumber="1" containsInteger="1" minValue="1" maxValue="396"/>
    </cacheField>
    <cacheField name="Fecha declaración" numFmtId="0">
      <sharedItems containsDate="1" containsMixedTypes="1" minDate="1900-01-05T02:49:04" maxDate="2015-01-01T00:00:00"/>
    </cacheField>
    <cacheField name="Mes" numFmtId="0">
      <sharedItems count="12">
        <s v="Ago"/>
        <s v="Abr"/>
        <s v="Ene"/>
        <s v="Feb"/>
        <s v="Mar"/>
        <s v="May"/>
        <s v="Jun"/>
        <s v="Jul"/>
        <s v="Sep"/>
        <s v="Oct"/>
        <s v="Nov"/>
        <s v="Dic"/>
      </sharedItems>
    </cacheField>
    <cacheField name="RUT-Exportador" numFmtId="0">
      <sharedItems containsSemiMixedTypes="0" containsString="0" containsNumber="1" containsInteger="1" minValue="2386598" maxValue="96954210"/>
    </cacheField>
    <cacheField name="Dig-Ver-Rut" numFmtId="0">
      <sharedItems containsMixedTypes="1" containsNumber="1" containsInteger="1" minValue="0" maxValue="9"/>
    </cacheField>
    <cacheField name="Nombre exportador" numFmtId="0">
      <sharedItems count="48">
        <s v="NESTLE CHILE S.A."/>
        <s v="PROLESUR S.A."/>
        <s v="COOP. AGR. Y LECH. DE LA UNION LTDA."/>
        <s v="LATAM AIRLINES GROUP S.A."/>
        <s v="AGUAS DANONE DE CHILE S A"/>
        <s v="SOC.COMERCIAL FLORES Y VIVAR L"/>
        <s v="CELIA BARRAZA SALINAS COMERCIAL EIRL"/>
        <s v="OLAECHEA MARTINEZ"/>
        <s v="IMPORTADORA Y EXPORTADORA MAR &amp; SOL LTDA"/>
        <s v="PROTEINAS DEL AGRO S.A."/>
        <s v="ABELARDO AURELIO JULIO CUELLO E.I.R.L."/>
        <s v="DELGADO SOTO,CARLOS ESAU Y OTRO"/>
        <s v="DIST.DE HELADOS Y CONGELADOS SA"/>
        <s v="WATT S S.A."/>
        <s v="DISTR. IMPORT. Y EXPORT. S.A"/>
        <s v="FESTO S.A."/>
        <s v="FRANKONIA CORPORAT.IMP.Y EXP.L"/>
        <s v="CARLOS BRIONES Y CIA LTDA"/>
        <s v="COMERCIALIZADORA CHILEAN DELICATESSEN LTDA"/>
        <s v="SURLAT COMERCIAL S.A."/>
        <s v="INVERS.E IND.VALLE VERDE S.A."/>
        <s v="LACTEOS DEL SUR S.A."/>
        <s v="MTG EXPORT-IMPORT LTDA."/>
        <s v="OSTALMAR S.A."/>
        <s v="TJP INTERNACIONAL S.A."/>
        <s v="DITZLER CHILE LIMITADA"/>
        <s v="COMERCIAL MIEMIS LTDA."/>
        <s v="DANONE CHILE S.A."/>
        <s v="IND. DE ALIMENTOS TRENDY S.A."/>
        <s v="DISTRIBUIDORA IMPORT EXPORT FADE LTDA."/>
        <s v="DISTR.COM.IMP.,EXP.BENI LTDA"/>
        <s v="IMPORTACIONES LONQUIMAY LTDA."/>
        <s v="FABAL FRIO S A"/>
        <s v="BIGNO AYALA"/>
        <s v="GRIFFITHS SMALLEY"/>
        <s v="MORALES ZUNIGA"/>
        <s v="CONDOR TRADING EIRL"/>
        <s v="SOC. COMERCIAL INAL Y CIA.LTDA"/>
        <s v="CORCORAN Y CIA.LTDA."/>
        <s v="COMERCIAL GLOBAL TERRA LTDA"/>
        <s v="SANCAR S.A."/>
        <s v="COM. E IND. FINO MORNASCO LTDA"/>
        <s v="ALIMENTOS NUTRABIEN S.A."/>
        <s v="MARTINEZ SORIANO"/>
        <s v="SOC COM E INVERS. GALICIA S.A."/>
        <s v="CONFITES MERELLO S.A."/>
        <s v="VASQUEZ ESPINOZA"/>
        <s v="OSKU ALIMENTOS S.A."/>
      </sharedItems>
    </cacheField>
    <cacheField name="SA Agregado" numFmtId="0">
      <sharedItems containsMixedTypes="1" containsNumber="1" containsInteger="1" minValue="4011000" maxValue="22029031" count="30">
        <s v="19011010/90"/>
        <n v="4021000"/>
        <n v="4022118"/>
        <n v="4022911"/>
        <n v="4029910"/>
        <n v="4029990"/>
        <s v="4022117/120"/>
        <s v="4029110/20"/>
        <n v="4031090"/>
        <s v="4041000/9000"/>
        <n v="19019011"/>
        <n v="4012000"/>
        <n v="4015030"/>
        <n v="4015040"/>
        <s v="4022113/14/15/16"/>
        <n v="4051000"/>
        <n v="4061010"/>
        <s v="4062000/9040/9090"/>
        <n v="22029031"/>
        <n v="4015090"/>
        <s v="4022916/18"/>
        <n v="19019019"/>
        <n v="4069010"/>
        <n v="4011000"/>
        <n v="4059000"/>
        <n v="4031010"/>
        <n v="21050020"/>
        <n v="4061030"/>
        <n v="4039000"/>
        <n v="4061020"/>
      </sharedItems>
    </cacheField>
    <cacheField name="Producto" numFmtId="0">
      <sharedItems count="30">
        <s v="Preparaciones alimenticias infantiles"/>
        <s v="Leche en Polvo Descremada "/>
        <s v="Leche en Polvo Entera"/>
        <s v="Leche líquida sabor chocolate"/>
        <s v="Leche Condensada"/>
        <s v="Las demás leches y natas concentradas"/>
        <s v="Crema de leche"/>
        <s v="Otras cremas "/>
        <s v="Los demás yogures"/>
        <s v="Lactosueros polvo"/>
        <s v="Manjar - Dulce de leche"/>
        <s v="Leche líquida Entera"/>
        <s v="Leche líquida Semidescremada"/>
        <s v="Leches especiales"/>
        <s v="Leche en Polvo Semidescremada "/>
        <s v="Mantequilla"/>
        <s v="Queso Fresco"/>
        <s v="Varios (rallado,parmesano, camembert)"/>
        <s v="Bebidas con contenido lácteo superior al 50%"/>
        <s v="Las demás leches líquidas"/>
        <s v="Leches en polvo Nido, Calo"/>
        <s v="Las demás prep. alimenticias con contenido Lácteo"/>
        <s v="Queso gauda"/>
        <s v="Leche líquida Descremada"/>
        <s v="Grasa Butirica AMF"/>
        <s v="Yogurt, con frutas"/>
        <s v="Helados"/>
        <s v="Queso Mozarella"/>
        <s v="Los demas lacteos fermentados"/>
        <s v="Queso Crema"/>
      </sharedItems>
    </cacheField>
    <cacheField name="SA" numFmtId="0">
      <sharedItems containsSemiMixedTypes="0" containsString="0" containsNumber="1" containsInteger="1" minValue="4011000" maxValue="22029031"/>
    </cacheField>
    <cacheField name="Descrip 1" numFmtId="0">
      <sharedItems/>
    </cacheField>
    <cacheField name="Descrip 2" numFmtId="0">
      <sharedItems containsBlank="1" containsMixedTypes="1" containsNumber="1" containsInteger="1" minValue="0" maxValue="0"/>
    </cacheField>
    <cacheField name="Descrip 3" numFmtId="0">
      <sharedItems containsBlank="1" containsMixedTypes="1" containsNumber="1" containsInteger="1" minValue="0" maxValue="0"/>
    </cacheField>
    <cacheField name="Descrip 4" numFmtId="0">
      <sharedItems containsBlank="1" containsMixedTypes="1" containsNumber="1" containsInteger="1" minValue="0" maxValue="0"/>
    </cacheField>
    <cacheField name="Cantidad" numFmtId="0">
      <sharedItems containsSemiMixedTypes="0" containsString="0" containsNumber="1" minValue="0.33" maxValue="800000"/>
    </cacheField>
    <cacheField name="FOB en US$" numFmtId="0">
      <sharedItems containsSemiMixedTypes="0" containsString="0" containsNumber="1" minValue="2.92" maxValue="4165760"/>
    </cacheField>
    <cacheField name="FOB/Q" numFmtId="0">
      <sharedItems containsSemiMixedTypes="0" containsString="0" containsNumber="1" minValue="0.1" maxValue="272.76190476190476"/>
    </cacheField>
    <cacheField name="País de destino" numFmtId="0">
      <sharedItems count="48">
        <s v="Angola"/>
        <s v="Arabia Saudita"/>
        <s v="Argelia"/>
        <s v="Argentina"/>
        <s v="Barbados"/>
        <s v="Belice"/>
        <s v="Bolivia"/>
        <s v="Brasil"/>
        <s v="Canadá"/>
        <s v="China"/>
        <s v="Colombia"/>
        <s v="Corea del Sur"/>
        <s v="Costa Rica"/>
        <s v="Cuba"/>
        <s v="Ecuador"/>
        <s v="El Salvador"/>
        <s v="Emiratos Arabes Unidos"/>
        <s v="U.S.A."/>
        <s v="Filipinas"/>
        <s v="Granada"/>
        <s v="Guatemala"/>
        <s v="Holanda"/>
        <s v="Honduras"/>
        <s v="Jamaica"/>
        <s v="Japón"/>
        <s v="Marruecos"/>
        <s v="México"/>
        <s v="Nicaragua"/>
        <s v="Panamá"/>
        <s v="Paraguay"/>
        <s v="Perú"/>
        <s v="Reino Unido"/>
        <s v="República Dominicana"/>
        <s v="Rusia"/>
        <s v="Suecia"/>
        <s v="Suiza"/>
        <s v="Taiwán"/>
        <s v="Terr. Britanico en America"/>
        <s v="Trinidad y Tobago"/>
        <s v="Uruguay"/>
        <s v="Venezuela"/>
        <s v="Aruba"/>
        <s v="HONG KONG"/>
        <s v="TERR.BRIT.EN AM" u="1"/>
        <s v="PANAMA" u="1"/>
        <s v="PERU" u="1"/>
        <s v="MEXICO" u="1"/>
        <s v="REP.DOMINICAN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gnacio Ormeño" refreshedDate="42696.411299189815" createdVersion="1" refreshedVersion="3" recordCount="2844" upgradeOnRefresh="1">
  <cacheSource type="worksheet">
    <worksheetSource ref="A3:I3" sheet="Export Enero-Agosto 2019" r:id="rId2"/>
  </cacheSource>
  <cacheFields count="17">
    <cacheField name="Fecha declaración" numFmtId="14">
      <sharedItems containsDate="1" containsMixedTypes="1" minDate="2016-01-02T00:00:00" maxDate="2016-12-11T00:00:00"/>
    </cacheField>
    <cacheField name="Mes" numFmtId="0">
      <sharedItems count="10">
        <s v="Ene"/>
        <s v="Feb"/>
        <s v="Mar"/>
        <s v="Abr"/>
        <s v="May"/>
        <s v="Jun"/>
        <s v="Jul"/>
        <s v="Ago"/>
        <s v="Sep"/>
        <s v="Oct"/>
      </sharedItems>
    </cacheField>
    <cacheField name="RUT-Exportador" numFmtId="0">
      <sharedItems containsNonDate="0" containsString="0" containsBlank="1"/>
    </cacheField>
    <cacheField name="Dig-Ver-Rut" numFmtId="0">
      <sharedItems containsNonDate="0" containsString="0" containsBlank="1"/>
    </cacheField>
    <cacheField name="Nombre exportador" numFmtId="0">
      <sharedItems containsNonDate="0" containsString="0" containsBlank="1"/>
    </cacheField>
    <cacheField name="SA Agregado" numFmtId="1">
      <sharedItems containsMixedTypes="1" containsNumber="1" containsInteger="1" minValue="4011000" maxValue="19019011" count="29">
        <n v="4012000"/>
        <s v="4022117/120"/>
        <n v="4022118"/>
        <n v="4022911"/>
        <s v="4022916/18"/>
        <s v="4029110/20"/>
        <n v="4029910"/>
        <n v="4029990"/>
        <n v="4031090"/>
        <s v="4041000/9000"/>
        <n v="4051000"/>
        <n v="4061030"/>
        <n v="4069010"/>
        <s v="4062000/9040/9090"/>
        <n v="19019011"/>
        <n v="4011000"/>
        <n v="4015040"/>
        <n v="4031010"/>
        <n v="4059000"/>
        <n v="4021000"/>
        <n v="4061010"/>
        <n v="4069030"/>
        <n v="4015030"/>
        <n v="4039000"/>
        <n v="4061020"/>
        <n v="4063000"/>
        <s v="4022113/14/15/16"/>
        <n v="4064000"/>
        <n v="4069020"/>
      </sharedItems>
    </cacheField>
    <cacheField name="Grupo" numFmtId="1">
      <sharedItems/>
    </cacheField>
    <cacheField name="Producto" numFmtId="1">
      <sharedItems count="28">
        <s v="Leche líquida Entera"/>
        <s v="Crema de leche"/>
        <s v="Leche en Polvo Entera"/>
        <s v="Leche líquida sabor chocolate"/>
        <s v="Leches en polvo Nido, Calo"/>
        <s v="Otras cremas "/>
        <s v="Leche condensada"/>
        <s v="Los demás yogures"/>
        <s v="Lactosueros polvo"/>
        <s v="Mantequilla"/>
        <s v="Queso Mozarella"/>
        <s v="Queso gauda"/>
        <s v="Varios (rallado,parmesano, camembert)"/>
        <s v="Manjar - Dulce de leche"/>
        <s v="Leche líquida Descremada"/>
        <s v="Leches especiales"/>
        <s v="Grasa Butirica AMF"/>
        <s v="Leche en Polvo Descremada "/>
        <s v="Queso Fresco"/>
        <s v="Queso edam y del tipo edam "/>
        <s v="Leche líquida Semidescremada"/>
        <s v="Los demas lacteos fermentados"/>
        <s v="Queso Crema"/>
        <s v="Queso Fundido"/>
        <s v="Leche en Polvo Semidescremada "/>
        <s v="Queso de pasta azul"/>
        <s v="Queso"/>
        <s v="Leche y nata, sin concentrar, ni edulcorar, mat grasa &gt; al 1% pero &lt;= al 6% en peso"/>
      </sharedItems>
    </cacheField>
    <cacheField name="SA" numFmtId="0">
      <sharedItems containsSemiMixedTypes="0" containsString="0" containsNumber="1" containsInteger="1" minValue="4011000" maxValue="19019011" count="37">
        <n v="4012000"/>
        <n v="4022117"/>
        <n v="4022118"/>
        <n v="4022911"/>
        <n v="4022918"/>
        <n v="4029110"/>
        <n v="4029120"/>
        <n v="4029910"/>
        <n v="4029990"/>
        <n v="4031090"/>
        <n v="4041000"/>
        <n v="4051000"/>
        <n v="4061030"/>
        <n v="4069010"/>
        <n v="4069090"/>
        <n v="19019011"/>
        <n v="4011000"/>
        <n v="4015040"/>
        <n v="4022916"/>
        <n v="4022920"/>
        <n v="4031010"/>
        <n v="4059000"/>
        <n v="4021000"/>
        <n v="4022120"/>
        <n v="4061010"/>
        <n v="4069030"/>
        <n v="4015030"/>
        <n v="4039000"/>
        <n v="4061020"/>
        <n v="4062000"/>
        <n v="4063000"/>
        <n v="4049000"/>
        <n v="4022116"/>
        <n v="4022115"/>
        <n v="4064000"/>
        <n v="4069020"/>
        <n v="4069040"/>
      </sharedItems>
    </cacheField>
    <cacheField name="Descrip 1" numFmtId="0">
      <sharedItems/>
    </cacheField>
    <cacheField name="Descrip 2" numFmtId="0">
      <sharedItems containsNonDate="0" containsString="0" containsBlank="1"/>
    </cacheField>
    <cacheField name="Descrip 3" numFmtId="0">
      <sharedItems containsNonDate="0" containsString="0" containsBlank="1"/>
    </cacheField>
    <cacheField name="Descrip 4" numFmtId="0">
      <sharedItems containsNonDate="0" containsString="0" containsBlank="1"/>
    </cacheField>
    <cacheField name="Cantidad" numFmtId="166">
      <sharedItems containsSemiMixedTypes="0" containsString="0" containsNumber="1" minValue="0.8" maxValue="825000"/>
    </cacheField>
    <cacheField name="FOB en US$" numFmtId="0">
      <sharedItems containsSemiMixedTypes="0" containsString="0" containsNumber="1" minValue="2" maxValue="2138380.7999999998"/>
    </cacheField>
    <cacheField name="FOB/Q" numFmtId="170">
      <sharedItems containsSemiMixedTypes="0" containsString="0" containsNumber="1" minValue="0.10495382031905963" maxValue="59.0625"/>
    </cacheField>
    <cacheField name="País de destino" numFmtId="0">
      <sharedItems count="34">
        <s v="CHINA"/>
        <s v="BOLIVIA"/>
        <s v="CUBA"/>
        <s v="PERU"/>
        <s v="COLOMBIA"/>
        <s v="ECUADOR"/>
        <s v="PANAMA"/>
        <s v="TERR.BRIT.EN AM"/>
        <s v="URUGUAY"/>
        <s v="ARGENTINA"/>
        <s v="COSTA RICA"/>
        <s v="MEXICO"/>
        <s v="REP.DOMINICANA"/>
        <s v="U.S.A."/>
        <s v="REINO UNIDO"/>
        <s v="EL SALVADOR"/>
        <s v="COREA DEL SUR"/>
        <s v="GUATEMALA"/>
        <s v="RUSIA"/>
        <s v="BARBADOS"/>
        <s v="BELICE"/>
        <s v="HONDURAS"/>
        <s v="NICARAGUA"/>
        <s v="BRASIL"/>
        <s v="FILIPINAS"/>
        <s v="PARAGUAY"/>
        <s v="JAPON"/>
        <s v="AUSTRALIA"/>
        <s v="PUERTO RICO"/>
        <s v="SUECIA"/>
        <s v="TURQUIA"/>
        <s v="VENEZUELA"/>
        <s v="CANADA"/>
        <s v="NUEVA ZELAND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15">
  <r>
    <m/>
    <s v="18-AGO-14"/>
    <x v="0"/>
    <n v="90703000"/>
    <n v="8"/>
    <x v="0"/>
    <x v="0"/>
    <x v="0"/>
    <n v="19011010"/>
    <s v="SIN-CODIGO      ; LECHE EN POLVO; NESTLE-F; DISTINTAS VARIEDADES; PARA"/>
    <s v="USO ALIMENTICIO"/>
    <m/>
    <m/>
    <n v="16128"/>
    <n v="79850.399999999994"/>
    <n v="4.9510416666666659"/>
    <x v="0"/>
  </r>
  <r>
    <m/>
    <s v="25-ABR-14"/>
    <x v="1"/>
    <n v="92347000"/>
    <s v="K"/>
    <x v="1"/>
    <x v="1"/>
    <x v="1"/>
    <n v="4021000"/>
    <s v="SIN-CODIGO      ; LECHE DESCREMADA;"/>
    <s v="PROLESUR-F;"/>
    <s v="EN POLVO;"/>
    <s v="EN SACOS DE 25 KILOS;"/>
    <n v="250000"/>
    <n v="1073400"/>
    <n v="4.2935999999999996"/>
    <x v="1"/>
  </r>
  <r>
    <m/>
    <s v="25-ABR-14"/>
    <x v="1"/>
    <n v="92347000"/>
    <s v="K"/>
    <x v="1"/>
    <x v="1"/>
    <x v="1"/>
    <n v="4021000"/>
    <s v="SIN-CODIGO      ; LECHE DESCREMADA;"/>
    <s v="PROLESUR-F;"/>
    <s v="EN POLVO;"/>
    <s v="EN SACOS DE 25 KILOS;"/>
    <n v="250000"/>
    <n v="1073400"/>
    <n v="4.2935999999999996"/>
    <x v="1"/>
  </r>
  <r>
    <m/>
    <s v="08-ENE-14"/>
    <x v="2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482500"/>
    <n v="4.8250000000000002"/>
    <x v="2"/>
  </r>
  <r>
    <m/>
    <s v="07-FEB-14"/>
    <x v="3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485140"/>
    <n v="4.8513999999999999"/>
    <x v="2"/>
  </r>
  <r>
    <m/>
    <s v="20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485000"/>
    <n v="4.8499999999999996"/>
    <x v="2"/>
  </r>
  <r>
    <m/>
    <s v="26-ABR-14"/>
    <x v="1"/>
    <n v="92347000"/>
    <s v="K"/>
    <x v="1"/>
    <x v="2"/>
    <x v="2"/>
    <n v="4022118"/>
    <s v="SIN-CODIGO      ;  LECHE ;"/>
    <s v="PROLESU-F;"/>
    <s v="ENTERA"/>
    <s v="EN POLVO"/>
    <n v="50000"/>
    <n v="230670"/>
    <n v="4.6134000000000004"/>
    <x v="2"/>
  </r>
  <r>
    <m/>
    <s v="26-ABR-14"/>
    <x v="1"/>
    <n v="92347000"/>
    <s v="K"/>
    <x v="1"/>
    <x v="2"/>
    <x v="2"/>
    <n v="4022118"/>
    <s v="SIN-CODIGO      ;  LECHE ;"/>
    <s v="PROLESU-F;"/>
    <s v="ENTERA"/>
    <s v="EN POLVO"/>
    <n v="175000"/>
    <n v="810677"/>
    <n v="4.6324399999999999"/>
    <x v="2"/>
  </r>
  <r>
    <m/>
    <s v="26-ABR-14"/>
    <x v="1"/>
    <n v="92347000"/>
    <s v="K"/>
    <x v="1"/>
    <x v="2"/>
    <x v="2"/>
    <n v="4022118"/>
    <s v="SIN-CODIGO      ;  LECHE ;"/>
    <s v="PROLESU-F;"/>
    <s v="ENTERA"/>
    <s v="EN POLVO"/>
    <n v="50000"/>
    <n v="231370"/>
    <n v="4.6273999999999997"/>
    <x v="2"/>
  </r>
  <r>
    <m/>
    <s v="06-MAY-14"/>
    <x v="5"/>
    <n v="92347000"/>
    <s v="K"/>
    <x v="1"/>
    <x v="1"/>
    <x v="1"/>
    <n v="4021000"/>
    <s v="SIN-CODIGO      ; LECHE DESCREMADA;"/>
    <s v="PROLESUR-F;"/>
    <s v="EN POLVO;"/>
    <s v="EN SACOS DE 25 KILOS;"/>
    <n v="100000"/>
    <n v="429200"/>
    <n v="4.2919999999999998"/>
    <x v="2"/>
  </r>
  <r>
    <m/>
    <s v="06-MAY-14"/>
    <x v="5"/>
    <n v="92347000"/>
    <s v="K"/>
    <x v="1"/>
    <x v="2"/>
    <x v="2"/>
    <n v="4022118"/>
    <s v="SIN-CODIGO      ;  LECHE ;"/>
    <s v="PROLESU-F;"/>
    <s v="ENTERA"/>
    <s v="EN POLVO"/>
    <n v="25000"/>
    <n v="115800"/>
    <n v="4.6319999999999997"/>
    <x v="2"/>
  </r>
  <r>
    <m/>
    <s v="06-MAY-14"/>
    <x v="5"/>
    <n v="92347000"/>
    <s v="K"/>
    <x v="1"/>
    <x v="2"/>
    <x v="2"/>
    <n v="4022118"/>
    <s v="SIN-CODIGO      ;  LECHE ;"/>
    <s v="PROLESU-F;"/>
    <s v="ENTERA"/>
    <s v="EN POLVO"/>
    <n v="200000"/>
    <n v="926400"/>
    <n v="4.6319999999999997"/>
    <x v="2"/>
  </r>
  <r>
    <m/>
    <s v="06-MAY-14"/>
    <x v="5"/>
    <n v="92347000"/>
    <s v="K"/>
    <x v="1"/>
    <x v="2"/>
    <x v="2"/>
    <n v="4022118"/>
    <s v="SIN-CODIGO      ;  LECHE ;"/>
    <s v="PROLESU-F;"/>
    <s v="ENTERA"/>
    <s v="EN POLVO"/>
    <n v="250000"/>
    <n v="1145500"/>
    <n v="4.5819999999999999"/>
    <x v="2"/>
  </r>
  <r>
    <m/>
    <s v="08-MAY-14"/>
    <x v="5"/>
    <n v="92347000"/>
    <s v="K"/>
    <x v="1"/>
    <x v="2"/>
    <x v="2"/>
    <n v="4022118"/>
    <s v="SIN-CODIGO      ;  LECHE ;"/>
    <s v="PROLESU-F;"/>
    <s v="ENTERA"/>
    <s v="EN POLVO"/>
    <n v="250000"/>
    <n v="1145500"/>
    <n v="4.5819999999999999"/>
    <x v="2"/>
  </r>
  <r>
    <m/>
    <s v="08-MAY-14"/>
    <x v="5"/>
    <n v="92347000"/>
    <s v="K"/>
    <x v="1"/>
    <x v="2"/>
    <x v="2"/>
    <n v="4022118"/>
    <s v="SIN-CODIGO      ;  LECHE ;"/>
    <s v="PROLESU-F;"/>
    <s v="ENTERA"/>
    <s v="EN POLVO"/>
    <n v="250000"/>
    <n v="1145500"/>
    <n v="4.5819999999999999"/>
    <x v="2"/>
  </r>
  <r>
    <m/>
    <s v="28-MAY-14"/>
    <x v="5"/>
    <n v="92347000"/>
    <s v="K"/>
    <x v="1"/>
    <x v="2"/>
    <x v="2"/>
    <n v="4022118"/>
    <s v="SIN-CODIGO      ;  LECHE ;"/>
    <s v="PROLESU-F;"/>
    <s v="ENTERA"/>
    <s v="EN POLVO"/>
    <n v="250000"/>
    <n v="1145500"/>
    <n v="4.5819999999999999"/>
    <x v="2"/>
  </r>
  <r>
    <m/>
    <s v="24-ENE-14"/>
    <x v="2"/>
    <n v="89862200"/>
    <n v="2"/>
    <x v="3"/>
    <x v="3"/>
    <x v="3"/>
    <n v="4022911"/>
    <s v="10029141        ; LECHE; SOPROLE-F; SABOR CHOCOLATE; PARA CONSUMO A BO"/>
    <s v="RDO"/>
    <m/>
    <m/>
    <n v="87.121600000000001"/>
    <n v="199.8"/>
    <n v="2.2933463113625097"/>
    <x v="3"/>
  </r>
  <r>
    <m/>
    <s v="27-ENE-14"/>
    <x v="2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27-ENE-14"/>
    <x v="2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27-ENE-14"/>
    <x v="2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19722.96"/>
    <n v="37218.6"/>
    <n v="1.8870696893366918"/>
    <x v="3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15-FEB-14"/>
    <x v="3"/>
    <n v="90703000"/>
    <n v="8"/>
    <x v="0"/>
    <x v="4"/>
    <x v="4"/>
    <n v="4029910"/>
    <s v="SIN-CODIGO      ; LECHE CONDENSADA; NESTLE-F; 24 X 397G; LIQUIDA"/>
    <m/>
    <m/>
    <m/>
    <n v="20123.135999999999"/>
    <n v="34826.879999999997"/>
    <n v="1.730688497061293"/>
    <x v="3"/>
  </r>
  <r>
    <m/>
    <s v="15-FEB-14"/>
    <x v="3"/>
    <n v="90703000"/>
    <n v="8"/>
    <x v="0"/>
    <x v="4"/>
    <x v="4"/>
    <n v="4029910"/>
    <s v="SIN-CODIGO      ; LECHE CONDENSADA; NESTLE-F; 24 X 397G; LIQUIDA"/>
    <m/>
    <m/>
    <m/>
    <n v="20123.135999999999"/>
    <n v="34826.879999999997"/>
    <n v="1.730688497061293"/>
    <x v="3"/>
  </r>
  <r>
    <m/>
    <s v="15-FEB-14"/>
    <x v="3"/>
    <n v="90703000"/>
    <n v="8"/>
    <x v="0"/>
    <x v="4"/>
    <x v="4"/>
    <n v="4029910"/>
    <s v="SIN-CODIGO      ; LECHE CONDENSADA; NESTLE-F; 24 X 397G; LIQUIDA"/>
    <m/>
    <m/>
    <m/>
    <n v="20021.759999999998"/>
    <n v="35629.440000000002"/>
    <n v="1.7795358649789033"/>
    <x v="3"/>
  </r>
  <r>
    <m/>
    <s v="15-FEB-14"/>
    <x v="3"/>
    <n v="90703000"/>
    <n v="8"/>
    <x v="0"/>
    <x v="4"/>
    <x v="4"/>
    <n v="4029910"/>
    <s v="SIN-CODIGO      ; LECHE CONDENSADA; NESTLE-F; 24 X 397G; LIQUIDA"/>
    <m/>
    <m/>
    <m/>
    <n v="20123.13"/>
    <n v="34826.879999999997"/>
    <n v="1.7306890130909056"/>
    <x v="3"/>
  </r>
  <r>
    <m/>
    <s v="15-FEB-14"/>
    <x v="3"/>
    <n v="90703000"/>
    <n v="8"/>
    <x v="0"/>
    <x v="4"/>
    <x v="4"/>
    <n v="4029910"/>
    <s v="SIN-CODIGO      ; LECHE CONDENSADA; NESTLE-F; 24 X 397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24 X 395G; LIQUIDA"/>
    <m/>
    <m/>
    <m/>
    <n v="20021.759999999998"/>
    <n v="35629.440000000002"/>
    <n v="1.7795358649789033"/>
    <x v="3"/>
  </r>
  <r>
    <m/>
    <s v="20-FEB-14"/>
    <x v="3"/>
    <n v="90703000"/>
    <n v="8"/>
    <x v="0"/>
    <x v="4"/>
    <x v="4"/>
    <n v="4029910"/>
    <s v="SIN-CODIGO      ; LECHE CONDENSADA; NESTLE-F; 96 X 100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96 X 100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96 X 100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96 X 100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96 X 100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CAN 24X397G; PARA USO AL"/>
    <s v="IMENTICIO"/>
    <m/>
    <m/>
    <n v="14901.791999999999"/>
    <n v="25790.36"/>
    <n v="1.7306884970612932"/>
    <x v="3"/>
  </r>
  <r>
    <m/>
    <s v="27-FEB-14"/>
    <x v="3"/>
    <n v="76006856"/>
    <s v="K"/>
    <x v="4"/>
    <x v="0"/>
    <x v="0"/>
    <n v="19011010"/>
    <s v="D76951          ;FORMULA DE INICIACION PARA LACTANTES;DANONE;NUTRILONN"/>
    <s v="ENATAL 1;DE 400 GRAMOS, PARA C"/>
    <s v="ONSUMO ALIMENTICIO INFANTILES."/>
    <m/>
    <n v="2505.12"/>
    <n v="16083.3"/>
    <n v="6.420171488790956"/>
    <x v="3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19983.84"/>
    <n v="35561.96"/>
    <n v="1.7795358649789028"/>
    <x v="3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20113.608"/>
    <n v="34810.39"/>
    <n v="1.730688497061293"/>
    <x v="3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20123.135999999999"/>
    <n v="34826.879999999997"/>
    <n v="1.730688497061293"/>
    <x v="3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20123.135999999999"/>
    <n v="34826.879999999997"/>
    <n v="1.730688497061293"/>
    <x v="3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20123.135999999999"/>
    <n v="34826.879999999997"/>
    <n v="1.730688497061293"/>
    <x v="3"/>
  </r>
  <r>
    <m/>
    <s v="25-MAR-14"/>
    <x v="4"/>
    <n v="90703000"/>
    <n v="8"/>
    <x v="0"/>
    <x v="4"/>
    <x v="4"/>
    <n v="4029910"/>
    <s v="CONDENSADA      ; LECHE CONDENSADA; NESTLE-F; LATA 48 X 397G; PARA USO"/>
    <s v="ALIMENTICIO"/>
    <m/>
    <m/>
    <n v="16153.2"/>
    <n v="28016.82"/>
    <n v="1.7344439491865389"/>
    <x v="3"/>
  </r>
  <r>
    <m/>
    <s v="03-ABR-14"/>
    <x v="1"/>
    <n v="89862200"/>
    <n v="2"/>
    <x v="3"/>
    <x v="3"/>
    <x v="3"/>
    <n v="4022911"/>
    <s v="10029141        ; LECHE; SOPROLE-F; SABOR CHOCOLATE; PARA CONSUMO A BO"/>
    <s v="RDO"/>
    <m/>
    <m/>
    <n v="115.6884"/>
    <n v="722.05"/>
    <n v="6.2413344812444462"/>
    <x v="3"/>
  </r>
  <r>
    <m/>
    <s v="08-MAY-14"/>
    <x v="5"/>
    <n v="89862200"/>
    <n v="2"/>
    <x v="3"/>
    <x v="3"/>
    <x v="3"/>
    <n v="4022911"/>
    <s v="10029141        ; LECHE; SOPROLE-F; SABOR CHOCOLATE; PARA CONSUMO A BO"/>
    <s v="RDO"/>
    <m/>
    <m/>
    <n v="198.54060000000001"/>
    <n v="335.23"/>
    <n v="1.6884707712175746"/>
    <x v="3"/>
  </r>
  <r>
    <m/>
    <s v="08-MAY-14"/>
    <x v="5"/>
    <n v="89862200"/>
    <n v="2"/>
    <x v="3"/>
    <x v="3"/>
    <x v="3"/>
    <n v="4022911"/>
    <s v="10029141        ; LECHE; SOPROLE-F; SABOR CHOCOLATE; PARA CONSUMO A BO"/>
    <s v="RDO"/>
    <m/>
    <m/>
    <n v="158.76400000000001"/>
    <n v="734.55"/>
    <n v="4.6266785921241587"/>
    <x v="3"/>
  </r>
  <r>
    <m/>
    <s v="29-MAY-14"/>
    <x v="5"/>
    <n v="89862200"/>
    <n v="2"/>
    <x v="3"/>
    <x v="3"/>
    <x v="3"/>
    <n v="4022911"/>
    <s v="10029141        ; LECHE; SOPROLE-F; SABOR CHOCOLATE; PARA CONSUMO A BO"/>
    <s v="RDO"/>
    <m/>
    <m/>
    <n v="47.731099999999998"/>
    <n v="257.88"/>
    <n v="5.4027667495616063"/>
    <x v="3"/>
  </r>
  <r>
    <m/>
    <s v="05-MAY-14"/>
    <x v="5"/>
    <n v="90703000"/>
    <n v="8"/>
    <x v="0"/>
    <x v="4"/>
    <x v="4"/>
    <n v="4029910"/>
    <s v="SIN-CODIGO      ; LECHE CONDENSADA; NESTLE-F; LATA 48 X 397G; PARA USO"/>
    <s v="ALIMENTICIO"/>
    <m/>
    <m/>
    <n v="17519.04"/>
    <n v="30806.16"/>
    <n v="1.7584388185654007"/>
    <x v="3"/>
  </r>
  <r>
    <m/>
    <s v="0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0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0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0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22-MAY-14"/>
    <x v="5"/>
    <n v="90703000"/>
    <n v="8"/>
    <x v="0"/>
    <x v="4"/>
    <x v="4"/>
    <n v="4029910"/>
    <s v="SIN-CODIGO      ; LECHE CONDENSADA; NESTLE-F; LATA 24 X 397G; PARA USO"/>
    <s v="ALIMENTICIO"/>
    <m/>
    <m/>
    <n v="20123.135999999999"/>
    <n v="34573.440000000002"/>
    <n v="1.7180940386230061"/>
    <x v="3"/>
  </r>
  <r>
    <m/>
    <s v="22-MAY-14"/>
    <x v="5"/>
    <n v="90703000"/>
    <n v="8"/>
    <x v="0"/>
    <x v="4"/>
    <x v="4"/>
    <n v="4029910"/>
    <s v="SIN-CODIGO      ; LECHE CONDENSADA; NESTLE-F; LATA 24 X 397G; PARA USO"/>
    <s v="ALIMENTICIO"/>
    <m/>
    <m/>
    <n v="20123.135999999999"/>
    <n v="34573.440000000002"/>
    <n v="1.7180940386230061"/>
    <x v="3"/>
  </r>
  <r>
    <m/>
    <s v="22-MAY-14"/>
    <x v="5"/>
    <n v="90703000"/>
    <n v="8"/>
    <x v="0"/>
    <x v="4"/>
    <x v="4"/>
    <n v="4029910"/>
    <s v="SIN-CODIGO      ; LECHE CONDENSADA; NESTLE-F; LATA 24 X 397G; PARA USO"/>
    <s v="ALIMENTICIO"/>
    <m/>
    <m/>
    <n v="20123.135999999999"/>
    <n v="34573.440000000002"/>
    <n v="1.7180940386230061"/>
    <x v="3"/>
  </r>
  <r>
    <m/>
    <s v="27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27-MAY-14"/>
    <x v="5"/>
    <n v="90703000"/>
    <n v="8"/>
    <x v="0"/>
    <x v="4"/>
    <x v="4"/>
    <n v="4029910"/>
    <s v="SIN-CODIGO      ; LECHE CONDENSADA; NESTLE-F; LATA 48 X 397G; PARA USO"/>
    <s v="ALIMENTICIO"/>
    <m/>
    <m/>
    <n v="18201.599999999999"/>
    <n v="32006.400000000001"/>
    <n v="1.758438818565401"/>
    <x v="3"/>
  </r>
  <r>
    <m/>
    <s v="27-MAY-14"/>
    <x v="5"/>
    <n v="90703000"/>
    <n v="8"/>
    <x v="0"/>
    <x v="4"/>
    <x v="4"/>
    <n v="4029910"/>
    <s v="SIN-CODIGO      ; LECHE CONDENSADA; NESTLE-F; LATA 48 X 397G; PARA USO"/>
    <s v="ALIMENTICIO"/>
    <m/>
    <m/>
    <n v="18201.599999999999"/>
    <n v="32006.400000000001"/>
    <n v="1.758438818565401"/>
    <x v="3"/>
  </r>
  <r>
    <m/>
    <s v="29-MAY-14"/>
    <x v="5"/>
    <n v="89862200"/>
    <n v="2"/>
    <x v="3"/>
    <x v="5"/>
    <x v="5"/>
    <n v="4029990"/>
    <s v="10030297        ; DULCE; LATAM-F; DE LECHE; PARA CONSUMO EN VUELOS COM"/>
    <s v="ERCIALES."/>
    <m/>
    <m/>
    <n v="3.3062"/>
    <n v="250.6"/>
    <n v="75.7969874780715"/>
    <x v="3"/>
  </r>
  <r>
    <m/>
    <s v="22-MAY-14"/>
    <x v="5"/>
    <n v="90703000"/>
    <n v="8"/>
    <x v="0"/>
    <x v="4"/>
    <x v="4"/>
    <n v="4029910"/>
    <s v="SIN-CODIGO      ; LECHE CONDENSADA; NESTLE-F; LATA 24 X 397G; PARA USO"/>
    <s v="ALIMENTICIO"/>
    <m/>
    <m/>
    <n v="20123.135999999999"/>
    <n v="34573.440000000002"/>
    <n v="1.7180940386230061"/>
    <x v="3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20123.135999999999"/>
    <n v="34573.440000000002"/>
    <n v="1.7180940386230061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19908"/>
    <n v="35007"/>
    <n v="1.7584388185654007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20027.856"/>
    <n v="34409.74"/>
    <n v="1.7180940386230057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20027.856"/>
    <n v="34409.74"/>
    <n v="1.7180940386230057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19113.168000000001"/>
    <n v="32838.22"/>
    <n v="1.7180940386230059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03-JUL-14"/>
    <x v="7"/>
    <n v="89862200"/>
    <n v="2"/>
    <x v="3"/>
    <x v="3"/>
    <x v="3"/>
    <n v="4022911"/>
    <s v="10029141        ; LECHE; SOPROLE-F; SABOR CHOCOLATE; PARA CONSUMO A BO"/>
    <s v="RDO"/>
    <m/>
    <m/>
    <n v="43.687399999999997"/>
    <n v="101.02"/>
    <n v="2.312337195621621"/>
    <x v="3"/>
  </r>
  <r>
    <m/>
    <s v="21-JUL-14"/>
    <x v="7"/>
    <n v="89862200"/>
    <n v="2"/>
    <x v="3"/>
    <x v="3"/>
    <x v="3"/>
    <n v="4022911"/>
    <s v="10029141        ; LECHE; SOPROLE-F; SABOR CHOCOLATE; PARA CONSUMO A BO"/>
    <s v="RDO"/>
    <m/>
    <m/>
    <n v="82.159400000000005"/>
    <n v="265.16000000000003"/>
    <n v="3.2273848153710958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19955.400000000001"/>
    <n v="35090.35"/>
    <n v="1.7584388185654007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075.495999999999"/>
    <n v="34491.589999999997"/>
    <n v="1.7180940386230057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021.759999999998"/>
    <n v="35207.040000000001"/>
    <n v="1.758438818565401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085.024000000001"/>
    <n v="34507.96"/>
    <n v="1.7180940386230057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09-AGO-14"/>
    <x v="0"/>
    <n v="90703000"/>
    <n v="8"/>
    <x v="0"/>
    <x v="4"/>
    <x v="4"/>
    <n v="4029910"/>
    <s v="SIN-CODIGO      ; LECHE CONDENSADA; NESTLE-F; 24 X 14OZ; PARA USO ALIM"/>
    <s v="ENTICIO"/>
    <m/>
    <m/>
    <n v="19932.576000000001"/>
    <n v="33702.120000000003"/>
    <n v="1.6908060453400504"/>
    <x v="3"/>
  </r>
  <r>
    <m/>
    <s v="09-AGO-14"/>
    <x v="0"/>
    <n v="90703000"/>
    <n v="8"/>
    <x v="0"/>
    <x v="4"/>
    <x v="4"/>
    <n v="4029910"/>
    <s v="SIN-CODIGO      ; LECHE CONDENSADA; NESTLE-F; 24 X 14OZ; PARA USO ALIM"/>
    <s v="ENTICIO"/>
    <m/>
    <m/>
    <n v="20123.135999999999"/>
    <n v="34024.32"/>
    <n v="1.6908060453400504"/>
    <x v="3"/>
  </r>
  <r>
    <m/>
    <s v="07-MAR-14"/>
    <x v="4"/>
    <n v="90703000"/>
    <n v="8"/>
    <x v="0"/>
    <x v="4"/>
    <x v="4"/>
    <n v="4029910"/>
    <s v="SIN-CODIGO      ; LECHE CONDENSADA; NESTLE-F; 48 X 397G; LIQUIDA"/>
    <m/>
    <m/>
    <m/>
    <n v="20142.191999999999"/>
    <n v="34764.730000000003"/>
    <n v="1.7259655751469356"/>
    <x v="4"/>
  </r>
  <r>
    <m/>
    <s v="10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457.279999999999"/>
    <n v="1.7123215785054577"/>
    <x v="4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40246.271999999997"/>
    <n v="68914.559999999998"/>
    <n v="1.7123215785054577"/>
    <x v="4"/>
  </r>
  <r>
    <m/>
    <s v="28-JUL-14"/>
    <x v="7"/>
    <n v="90703000"/>
    <n v="8"/>
    <x v="0"/>
    <x v="4"/>
    <x v="4"/>
    <n v="4029910"/>
    <s v="CONDENSADA      ; LECHE CONDENSADA; NESTLE-F; 48 X 397G; PARA USO ALIM"/>
    <s v="ENTICIO"/>
    <m/>
    <m/>
    <n v="20123.135999999999"/>
    <n v="34457.279999999999"/>
    <n v="1.7123215785054577"/>
    <x v="4"/>
  </r>
  <r>
    <m/>
    <s v="23-ABR-14"/>
    <x v="1"/>
    <n v="90703000"/>
    <n v="8"/>
    <x v="0"/>
    <x v="4"/>
    <x v="4"/>
    <n v="4029910"/>
    <s v="SIN-CODIGO      ; LECHE CONDENSADA; NESTLE-F; LATA 48 X 397G; PARA USO"/>
    <s v="ALIMENTICIO"/>
    <m/>
    <m/>
    <n v="20123.135999999999"/>
    <n v="34731.839999999997"/>
    <n v="1.7259655751469354"/>
    <x v="5"/>
  </r>
  <r>
    <m/>
    <s v="31-ENE-14"/>
    <x v="2"/>
    <n v="78356210"/>
    <n v="3"/>
    <x v="5"/>
    <x v="6"/>
    <x v="6"/>
    <n v="4022117"/>
    <s v="13400           ;CREMA;NESTLE;DE LECHE;48X236"/>
    <m/>
    <m/>
    <m/>
    <n v="566.4"/>
    <n v="150"/>
    <n v="0.26483050847457629"/>
    <x v="6"/>
  </r>
  <r>
    <m/>
    <s v="27-ENE-14"/>
    <x v="2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31-ENE-14"/>
    <x v="2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31-ENE-14"/>
    <x v="2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31-ENE-14"/>
    <x v="2"/>
    <n v="78356210"/>
    <n v="3"/>
    <x v="5"/>
    <x v="2"/>
    <x v="2"/>
    <n v="4022118"/>
    <s v="2234            ;CREMA;26 %;CAJA;1000;NESTLE; PARA BATIR"/>
    <m/>
    <m/>
    <m/>
    <n v="600"/>
    <n v="125"/>
    <n v="0.20833333333333334"/>
    <x v="6"/>
  </r>
  <r>
    <m/>
    <s v="31-ENE-14"/>
    <x v="2"/>
    <n v="78356210"/>
    <n v="3"/>
    <x v="5"/>
    <x v="2"/>
    <x v="2"/>
    <n v="4022118"/>
    <s v="255300          ;LECHE NIDO 1+;26%;CAJA;1600;INSTANTANEA"/>
    <m/>
    <m/>
    <m/>
    <n v="480"/>
    <n v="150"/>
    <n v="0.3125"/>
    <x v="6"/>
  </r>
  <r>
    <m/>
    <s v="31-ENE-14"/>
    <x v="2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672"/>
    <n v="280"/>
    <n v="0.41666666666666669"/>
    <x v="6"/>
  </r>
  <r>
    <m/>
    <s v="31-ENE-14"/>
    <x v="2"/>
    <n v="76018671"/>
    <n v="6"/>
    <x v="6"/>
    <x v="2"/>
    <x v="2"/>
    <n v="4022118"/>
    <s v="SIN-CODIGO      ; LECHE EN POLVO; NIDO; AZUCARADAS; 26% MATERIA GRASA;"/>
    <s v="6X1600 GRS"/>
    <m/>
    <m/>
    <n v="2400"/>
    <n v="1000"/>
    <n v="0.41666666666666669"/>
    <x v="6"/>
  </r>
  <r>
    <m/>
    <s v="29-ENE-14"/>
    <x v="2"/>
    <n v="78356210"/>
    <n v="3"/>
    <x v="5"/>
    <x v="2"/>
    <x v="2"/>
    <n v="4022118"/>
    <s v="308215          ;CREMA PARA BATIR;35 % MATERIA GRASA;TETRA;1000;DE LEC"/>
    <s v="HE"/>
    <m/>
    <m/>
    <n v="1800"/>
    <n v="375"/>
    <n v="0.20833333333333334"/>
    <x v="6"/>
  </r>
  <r>
    <m/>
    <s v="29-ENE-14"/>
    <x v="2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27-ENE-14"/>
    <x v="2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27-ENE-14"/>
    <x v="2"/>
    <n v="78356210"/>
    <n v="3"/>
    <x v="5"/>
    <x v="2"/>
    <x v="2"/>
    <n v="4022118"/>
    <s v="255300          ;LECHE NIDO 1+;26%;CAJA;1600;INSTANTANEA"/>
    <m/>
    <m/>
    <m/>
    <n v="192"/>
    <n v="60"/>
    <n v="0.3125"/>
    <x v="6"/>
  </r>
  <r>
    <m/>
    <s v="27-ENE-14"/>
    <x v="2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27-ENE-14"/>
    <x v="2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22-ENE-14"/>
    <x v="2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13-ENE-14"/>
    <x v="2"/>
    <n v="78356210"/>
    <n v="3"/>
    <x v="5"/>
    <x v="2"/>
    <x v="2"/>
    <n v="4022118"/>
    <s v="2234            ;CREMA;26 %;CAJA;1000;NESTLE; PARA BATIR"/>
    <m/>
    <m/>
    <m/>
    <n v="1200"/>
    <n v="250"/>
    <n v="0.20833333333333334"/>
    <x v="6"/>
  </r>
  <r>
    <m/>
    <s v="13-ENE-14"/>
    <x v="2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13-ENE-14"/>
    <x v="2"/>
    <n v="78356210"/>
    <n v="3"/>
    <x v="5"/>
    <x v="2"/>
    <x v="2"/>
    <n v="4022118"/>
    <s v="2234            ;CREMA;26 %;CAJA;1000;NESTLE; PARA BATIR"/>
    <m/>
    <m/>
    <m/>
    <n v="1200"/>
    <n v="250"/>
    <n v="0.20833333333333334"/>
    <x v="6"/>
  </r>
  <r>
    <m/>
    <s v="13-ENE-14"/>
    <x v="2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3-ENE-14"/>
    <x v="2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13-ENE-14"/>
    <x v="2"/>
    <n v="78356210"/>
    <n v="3"/>
    <x v="5"/>
    <x v="2"/>
    <x v="2"/>
    <n v="4022118"/>
    <s v="2536            ;LECHE NIDO 3+;26%;CAJA;1600;EN POLVO"/>
    <m/>
    <m/>
    <m/>
    <n v="288"/>
    <n v="90"/>
    <n v="0.3125"/>
    <x v="6"/>
  </r>
  <r>
    <m/>
    <s v="13-ENE-14"/>
    <x v="2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31-ENE-14"/>
    <x v="2"/>
    <n v="76018671"/>
    <n v="6"/>
    <x v="6"/>
    <x v="7"/>
    <x v="7"/>
    <n v="4029120"/>
    <s v="1232            ; CREMA; LONCO; DE LECHE; 12X1000 GRS."/>
    <m/>
    <m/>
    <m/>
    <n v="1200"/>
    <n v="300"/>
    <n v="0.25"/>
    <x v="6"/>
  </r>
  <r>
    <m/>
    <s v="31-ENE-14"/>
    <x v="2"/>
    <n v="76018671"/>
    <n v="6"/>
    <x v="6"/>
    <x v="7"/>
    <x v="7"/>
    <n v="4029120"/>
    <s v="3292            ; CREMA; SOPROLE; DE LECHE; 12X1000 GRS,"/>
    <m/>
    <m/>
    <m/>
    <n v="588"/>
    <n v="147"/>
    <n v="0.25"/>
    <x v="6"/>
  </r>
  <r>
    <m/>
    <s v="31-ENE-14"/>
    <x v="2"/>
    <n v="76018671"/>
    <n v="6"/>
    <x v="6"/>
    <x v="7"/>
    <x v="7"/>
    <n v="4029120"/>
    <s v="1232            ; CREMA; LONCO; DE LECHE; 12X1000 GRS."/>
    <m/>
    <m/>
    <m/>
    <n v="1200"/>
    <n v="300"/>
    <n v="0.25"/>
    <x v="6"/>
  </r>
  <r>
    <m/>
    <s v="31-ENE-14"/>
    <x v="2"/>
    <n v="76018671"/>
    <n v="6"/>
    <x v="6"/>
    <x v="7"/>
    <x v="7"/>
    <n v="4029120"/>
    <s v="3292            ; CREMA; SOPROLE; DE LECHE; 12X1000 GRS,"/>
    <m/>
    <m/>
    <m/>
    <n v="1200"/>
    <n v="250"/>
    <n v="0.20833333333333334"/>
    <x v="6"/>
  </r>
  <r>
    <m/>
    <s v="31-ENE-14"/>
    <x v="2"/>
    <n v="76018671"/>
    <n v="6"/>
    <x v="6"/>
    <x v="7"/>
    <x v="7"/>
    <n v="4029120"/>
    <s v="SIN-CODIGO      ; CREMA; NESTLE; DE LECHE; 12X250 GRS"/>
    <m/>
    <m/>
    <m/>
    <n v="300"/>
    <n v="160"/>
    <n v="0.53333333333333333"/>
    <x v="6"/>
  </r>
  <r>
    <m/>
    <s v="31-ENE-14"/>
    <x v="2"/>
    <n v="76018671"/>
    <n v="6"/>
    <x v="6"/>
    <x v="7"/>
    <x v="7"/>
    <n v="4029120"/>
    <s v="1232            ; CREMA; LONCO; DE LECHE; 12X1000 GRS."/>
    <m/>
    <m/>
    <m/>
    <n v="600"/>
    <n v="150"/>
    <n v="0.25"/>
    <x v="6"/>
  </r>
  <r>
    <m/>
    <s v="31-ENE-14"/>
    <x v="2"/>
    <n v="76018671"/>
    <n v="6"/>
    <x v="6"/>
    <x v="7"/>
    <x v="7"/>
    <n v="4029120"/>
    <s v="Z997            ; CREMA; NESTLE; DE LECHE; 48X236 GRS"/>
    <m/>
    <m/>
    <m/>
    <n v="2265.6"/>
    <n v="700"/>
    <n v="0.30896892655367231"/>
    <x v="6"/>
  </r>
  <r>
    <m/>
    <s v="31-ENE-14"/>
    <x v="2"/>
    <n v="76018671"/>
    <n v="6"/>
    <x v="6"/>
    <x v="7"/>
    <x v="7"/>
    <n v="4029120"/>
    <s v="1232            ; CREMA; LONCO; DE LECHE; 12X1000 GRS."/>
    <m/>
    <m/>
    <m/>
    <n v="1200"/>
    <n v="280"/>
    <n v="0.23333333333333334"/>
    <x v="6"/>
  </r>
  <r>
    <m/>
    <s v="31-ENE-14"/>
    <x v="2"/>
    <n v="76018671"/>
    <n v="6"/>
    <x v="6"/>
    <x v="7"/>
    <x v="7"/>
    <n v="4029120"/>
    <s v="3292            ; CREMA; SOPROLE; DE LECHE; 12X1000 GRS,"/>
    <m/>
    <m/>
    <m/>
    <n v="600"/>
    <n v="140"/>
    <n v="0.23333333333333334"/>
    <x v="6"/>
  </r>
  <r>
    <m/>
    <s v="31-ENE-14"/>
    <x v="2"/>
    <n v="76018671"/>
    <n v="6"/>
    <x v="6"/>
    <x v="7"/>
    <x v="7"/>
    <n v="4029120"/>
    <s v="1232            ; CREMA; LONCO; DE LECHE; 12X1000 GRS."/>
    <m/>
    <m/>
    <m/>
    <n v="2400"/>
    <n v="560"/>
    <n v="0.23333333333333334"/>
    <x v="6"/>
  </r>
  <r>
    <m/>
    <s v="31-ENE-14"/>
    <x v="2"/>
    <n v="76018671"/>
    <n v="6"/>
    <x v="6"/>
    <x v="7"/>
    <x v="7"/>
    <n v="4029120"/>
    <s v="3292            ; CREMA; SOPROLE; DE LECHE; 12X1000 GRS,"/>
    <m/>
    <m/>
    <m/>
    <n v="600"/>
    <n v="140"/>
    <n v="0.23333333333333334"/>
    <x v="6"/>
  </r>
  <r>
    <m/>
    <s v="29-ENE-14"/>
    <x v="2"/>
    <n v="90703000"/>
    <n v="8"/>
    <x v="0"/>
    <x v="7"/>
    <x v="7"/>
    <n v="4029120"/>
    <s v="12094276        ; CREMA; NESTLE; DE LECHE; SIN ADISION DE AZUCAR, EN E"/>
    <s v="NVASES DE 48 X 236GRS, PARA CO"/>
    <s v="NSUMO HUMANO"/>
    <m/>
    <n v="1003.7334"/>
    <n v="7985.7"/>
    <n v="7.9559970804996629"/>
    <x v="6"/>
  </r>
  <r>
    <m/>
    <s v="29-ENE-14"/>
    <x v="2"/>
    <n v="90703000"/>
    <n v="8"/>
    <x v="0"/>
    <x v="7"/>
    <x v="7"/>
    <n v="4029120"/>
    <s v="12187977        ; NO EXISTE; MAGGI; SOPA DE POLLO Y FIDEOS; SIN ADISIO"/>
    <s v="N DE AZUCAR,  EN ENVASES DE 20"/>
    <s v="X 70 GRS, PARA CONSUMO HUMANO"/>
    <m/>
    <n v="760.7242"/>
    <n v="935.28"/>
    <n v="1.22946003295281"/>
    <x v="6"/>
  </r>
  <r>
    <m/>
    <s v="06-ENE-14"/>
    <x v="2"/>
    <n v="90703000"/>
    <n v="8"/>
    <x v="0"/>
    <x v="4"/>
    <x v="4"/>
    <n v="4029910"/>
    <s v="12022715        ; LECHE CONDENSADA; NESTLE; LIQUIDA; DE 48 X 397 GRS.,"/>
    <s v="PARA CONSUMO HUMANO"/>
    <m/>
    <m/>
    <n v="16464.383999999998"/>
    <n v="26308.799999999999"/>
    <n v="1.5979219143576828"/>
    <x v="6"/>
  </r>
  <r>
    <m/>
    <s v="31-ENE-14"/>
    <x v="2"/>
    <n v="78356210"/>
    <n v="3"/>
    <x v="5"/>
    <x v="8"/>
    <x v="8"/>
    <n v="4031090"/>
    <s v="308096          ;YOGURT;LONCOLECHE;LIQUIDO;30X200 CC."/>
    <m/>
    <m/>
    <m/>
    <n v="600"/>
    <n v="180"/>
    <n v="0.3"/>
    <x v="6"/>
  </r>
  <r>
    <m/>
    <s v="31-ENE-14"/>
    <x v="2"/>
    <n v="76018671"/>
    <n v="6"/>
    <x v="6"/>
    <x v="8"/>
    <x v="8"/>
    <n v="4031090"/>
    <s v="6474            ; YOGURT LIQUIDO; YOGU YOGU; CON SABOR; 30X200 GRS"/>
    <m/>
    <m/>
    <m/>
    <n v="600"/>
    <n v="170"/>
    <n v="0.28333333333333333"/>
    <x v="6"/>
  </r>
  <r>
    <m/>
    <s v="31-ENE-14"/>
    <x v="2"/>
    <n v="76018671"/>
    <n v="6"/>
    <x v="6"/>
    <x v="8"/>
    <x v="8"/>
    <n v="4031090"/>
    <s v="6474            ; YOGURT LIQUIDO; YOGU YOGU; CON SABOR; 30X200 GRS"/>
    <m/>
    <m/>
    <m/>
    <n v="600"/>
    <n v="150"/>
    <n v="0.25"/>
    <x v="6"/>
  </r>
  <r>
    <m/>
    <s v="31-ENE-14"/>
    <x v="2"/>
    <n v="76018671"/>
    <n v="6"/>
    <x v="6"/>
    <x v="8"/>
    <x v="8"/>
    <n v="4031090"/>
    <s v="6474            ; YOGURT LIQUIDO; YOGU YOGU; CON SABOR; 30X200 GRS"/>
    <m/>
    <m/>
    <m/>
    <n v="600"/>
    <n v="190"/>
    <n v="0.31666666666666665"/>
    <x v="6"/>
  </r>
  <r>
    <m/>
    <s v="31-ENE-14"/>
    <x v="2"/>
    <n v="76018671"/>
    <n v="6"/>
    <x v="6"/>
    <x v="8"/>
    <x v="8"/>
    <n v="4031090"/>
    <s v="SIN-CODIGO      ; YOGURT LIQUIDO; YOGU YOGU; CON SABOR; 12X1000 CC"/>
    <m/>
    <m/>
    <m/>
    <n v="600"/>
    <n v="125"/>
    <n v="0.20833333333333334"/>
    <x v="6"/>
  </r>
  <r>
    <m/>
    <s v="22-ENE-14"/>
    <x v="2"/>
    <n v="78356210"/>
    <n v="3"/>
    <x v="5"/>
    <x v="8"/>
    <x v="8"/>
    <n v="4031090"/>
    <s v="308096          ;YOGURT;LONCOLECHE;LIQUIDO;30X200 CC."/>
    <m/>
    <m/>
    <m/>
    <n v="3000"/>
    <n v="900"/>
    <n v="0.3"/>
    <x v="6"/>
  </r>
  <r>
    <m/>
    <s v="13-ENE-14"/>
    <x v="2"/>
    <n v="78356210"/>
    <n v="3"/>
    <x v="5"/>
    <x v="8"/>
    <x v="8"/>
    <n v="4031090"/>
    <s v="308096          ;YOGURT;LONCOLECHE;LIQUIDO;30X200 CC."/>
    <m/>
    <m/>
    <m/>
    <n v="600"/>
    <n v="180"/>
    <n v="0.3"/>
    <x v="6"/>
  </r>
  <r>
    <m/>
    <s v="13-ENE-14"/>
    <x v="2"/>
    <n v="78356210"/>
    <n v="3"/>
    <x v="5"/>
    <x v="8"/>
    <x v="8"/>
    <n v="4031090"/>
    <s v="308541          ;YOGUR;LONCOLECHE;LIQUIDO;12X1000 CC."/>
    <m/>
    <m/>
    <m/>
    <n v="600"/>
    <n v="100"/>
    <n v="0.16666666666666666"/>
    <x v="6"/>
  </r>
  <r>
    <m/>
    <s v="13-ENE-14"/>
    <x v="2"/>
    <n v="78356210"/>
    <n v="3"/>
    <x v="5"/>
    <x v="8"/>
    <x v="8"/>
    <n v="4031090"/>
    <s v="308096          ;YOGURT;LONCOLECHE;LIQUIDO;30X200 CC."/>
    <m/>
    <m/>
    <m/>
    <n v="1200"/>
    <n v="400"/>
    <n v="0.33333333333333331"/>
    <x v="6"/>
  </r>
  <r>
    <m/>
    <s v="13-ENE-14"/>
    <x v="2"/>
    <n v="78356210"/>
    <n v="3"/>
    <x v="5"/>
    <x v="8"/>
    <x v="8"/>
    <n v="4031090"/>
    <s v="308541          ;YOGUR;LONCOLECHE;LIQUIDO;12X1000 CC."/>
    <m/>
    <m/>
    <m/>
    <n v="600"/>
    <n v="100"/>
    <n v="0.16666666666666666"/>
    <x v="6"/>
  </r>
  <r>
    <m/>
    <s v="08-ENE-14"/>
    <x v="2"/>
    <n v="81094100"/>
    <n v="6"/>
    <x v="2"/>
    <x v="9"/>
    <x v="9"/>
    <n v="4041000"/>
    <s v="2055392         ; LACTOSUERO; LACTOLUN; EXTRA AGLOMERADO; ENVASE SACO"/>
    <s v="SDE 25 KGS..EN POLVO;"/>
    <m/>
    <m/>
    <n v="22500"/>
    <n v="29326.5"/>
    <n v="1.3033999999999999"/>
    <x v="6"/>
  </r>
  <r>
    <m/>
    <s v="29-ENE-14"/>
    <x v="2"/>
    <n v="90703000"/>
    <n v="8"/>
    <x v="0"/>
    <x v="0"/>
    <x v="0"/>
    <n v="19011010"/>
    <s v="11001163        ; LECHE (NAN); NESTLE; SOY; EN ENVASE DE 6 X 400 GRS,"/>
    <s v="APTO PARA CONSUMO INFANTIL"/>
    <m/>
    <m/>
    <n v="345.6"/>
    <n v="3136.32"/>
    <n v="9.0749999999999993"/>
    <x v="6"/>
  </r>
  <r>
    <m/>
    <s v="29-ENE-14"/>
    <x v="2"/>
    <n v="90703000"/>
    <n v="8"/>
    <x v="0"/>
    <x v="0"/>
    <x v="0"/>
    <n v="19011010"/>
    <s v="12182898        ; LECHE (NAN); NESTLE; CONFORT LR; EN ENVASE DE 12 X 4"/>
    <s v="00 GRS, APTO PARA CONSUMO INFA"/>
    <s v="NTIL"/>
    <m/>
    <n v="403.2"/>
    <n v="4289.04"/>
    <n v="10.637500000000001"/>
    <x v="6"/>
  </r>
  <r>
    <m/>
    <s v="14-ENE-14"/>
    <x v="2"/>
    <n v="90703000"/>
    <n v="8"/>
    <x v="0"/>
    <x v="0"/>
    <x v="0"/>
    <n v="19011010"/>
    <s v="12182898        ; LECHE (NAN); NESTLE; CONFORT LR; EN ENVASE DE 12 X 4"/>
    <s v="00 GRS, APTO PARA CONSUMO INFA"/>
    <s v="NTIL"/>
    <m/>
    <n v="550.02200000000005"/>
    <n v="3016.8"/>
    <n v="5.4848715142303401"/>
    <x v="6"/>
  </r>
  <r>
    <m/>
    <s v="31-ENE-14"/>
    <x v="2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31-ENE-14"/>
    <x v="2"/>
    <n v="78356210"/>
    <n v="3"/>
    <x v="5"/>
    <x v="10"/>
    <x v="10"/>
    <n v="19019011"/>
    <s v="308150          ;MANJAR;WATTS;DE LECHE;10X1000"/>
    <m/>
    <m/>
    <m/>
    <n v="550"/>
    <n v="100"/>
    <n v="0.18181818181818182"/>
    <x v="6"/>
  </r>
  <r>
    <m/>
    <s v="31-ENE-14"/>
    <x v="2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31-ENE-14"/>
    <x v="2"/>
    <n v="76018671"/>
    <n v="6"/>
    <x v="6"/>
    <x v="10"/>
    <x v="10"/>
    <n v="19019011"/>
    <s v="7478            ; MANJAR; CALO; DE LECHE; 10X1000 GRS."/>
    <m/>
    <m/>
    <m/>
    <n v="1000"/>
    <n v="200"/>
    <n v="0.2"/>
    <x v="6"/>
  </r>
  <r>
    <m/>
    <s v="31-ENE-14"/>
    <x v="2"/>
    <n v="76018671"/>
    <n v="6"/>
    <x v="6"/>
    <x v="10"/>
    <x v="10"/>
    <n v="19019011"/>
    <s v="0107            ; MANJAR; NESTLE; DE LECHE; 12X1000 GRS."/>
    <m/>
    <m/>
    <m/>
    <n v="2400"/>
    <n v="560"/>
    <n v="0.23333333333333334"/>
    <x v="6"/>
  </r>
  <r>
    <m/>
    <s v="31-ENE-14"/>
    <x v="2"/>
    <n v="76018671"/>
    <n v="6"/>
    <x v="6"/>
    <x v="10"/>
    <x v="10"/>
    <n v="19019011"/>
    <s v="7478            ; MANJAR; CALO; DE LECHE; 10X1000 GRS."/>
    <m/>
    <m/>
    <m/>
    <n v="1500"/>
    <n v="300"/>
    <n v="0.2"/>
    <x v="6"/>
  </r>
  <r>
    <m/>
    <s v="31-ENE-14"/>
    <x v="2"/>
    <n v="76018671"/>
    <n v="6"/>
    <x v="6"/>
    <x v="10"/>
    <x v="10"/>
    <n v="19019011"/>
    <s v="7478            ; MANJAR; CALO; DE LECHE; 10X1000 GRS."/>
    <m/>
    <m/>
    <m/>
    <n v="1000"/>
    <n v="220"/>
    <n v="0.22"/>
    <x v="6"/>
  </r>
  <r>
    <m/>
    <s v="31-ENE-14"/>
    <x v="2"/>
    <n v="76018671"/>
    <n v="6"/>
    <x v="6"/>
    <x v="10"/>
    <x v="10"/>
    <n v="19019011"/>
    <s v="0107            ; MANJAR; NESTLE; DE LECHE; 12X1000 GRS."/>
    <m/>
    <m/>
    <m/>
    <n v="1920"/>
    <n v="480"/>
    <n v="0.25"/>
    <x v="6"/>
  </r>
  <r>
    <m/>
    <s v="31-ENE-14"/>
    <x v="2"/>
    <n v="76018671"/>
    <n v="6"/>
    <x v="6"/>
    <x v="10"/>
    <x v="10"/>
    <n v="19019011"/>
    <s v="0106            ; MANJAR; NESTLE; DE LECHE; 4X12X200 GRS"/>
    <m/>
    <m/>
    <m/>
    <n v="1440"/>
    <n v="450"/>
    <n v="0.3125"/>
    <x v="6"/>
  </r>
  <r>
    <m/>
    <s v="31-ENE-14"/>
    <x v="2"/>
    <n v="76018671"/>
    <n v="6"/>
    <x v="6"/>
    <x v="10"/>
    <x v="10"/>
    <n v="19019011"/>
    <s v="0108            ; MANJAR; NESTLE; DE LECHE; 24X500 GRS."/>
    <m/>
    <m/>
    <m/>
    <n v="600"/>
    <n v="150"/>
    <n v="0.25"/>
    <x v="6"/>
  </r>
  <r>
    <m/>
    <s v="31-ENE-14"/>
    <x v="2"/>
    <n v="76018671"/>
    <n v="6"/>
    <x v="6"/>
    <x v="10"/>
    <x v="10"/>
    <n v="19019011"/>
    <s v="0107            ; MANJAR; NESTLE; DE LECHE; 12X1000 GRS."/>
    <m/>
    <m/>
    <m/>
    <n v="2400"/>
    <n v="560"/>
    <n v="0.23333333333333334"/>
    <x v="6"/>
  </r>
  <r>
    <m/>
    <s v="31-ENE-14"/>
    <x v="2"/>
    <n v="76018671"/>
    <n v="6"/>
    <x v="6"/>
    <x v="10"/>
    <x v="10"/>
    <n v="19019011"/>
    <s v="3214            ; MANJAR; NESTLE; DE LECHE; 4X12X200 GRS."/>
    <m/>
    <m/>
    <m/>
    <n v="1920"/>
    <n v="560"/>
    <n v="0.29166666666666669"/>
    <x v="6"/>
  </r>
  <r>
    <m/>
    <s v="27-ENE-14"/>
    <x v="2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7-ENE-14"/>
    <x v="2"/>
    <n v="78356210"/>
    <n v="3"/>
    <x v="5"/>
    <x v="10"/>
    <x v="10"/>
    <n v="19019011"/>
    <s v="308150          ;MANJAR;WATTS;DE LECHE;10X1000"/>
    <m/>
    <m/>
    <m/>
    <n v="3000"/>
    <n v="600"/>
    <n v="0.2"/>
    <x v="6"/>
  </r>
  <r>
    <m/>
    <s v="27-ENE-14"/>
    <x v="2"/>
    <n v="78356210"/>
    <n v="3"/>
    <x v="5"/>
    <x v="10"/>
    <x v="10"/>
    <n v="19019011"/>
    <s v="111270          ;MANJAR;NESTLE;DE LECHE;12X1000"/>
    <m/>
    <m/>
    <m/>
    <n v="2400"/>
    <n v="440"/>
    <n v="0.18333333333333332"/>
    <x v="6"/>
  </r>
  <r>
    <m/>
    <s v="27-ENE-14"/>
    <x v="2"/>
    <n v="78356210"/>
    <n v="3"/>
    <x v="5"/>
    <x v="10"/>
    <x v="10"/>
    <n v="19019011"/>
    <s v="007244          ;MANJAR;NESTLE;DE LECHE;04X12X200 GRS."/>
    <m/>
    <m/>
    <m/>
    <n v="960"/>
    <n v="220"/>
    <n v="0.22916666666666666"/>
    <x v="6"/>
  </r>
  <r>
    <m/>
    <s v="27-ENE-14"/>
    <x v="2"/>
    <n v="78356210"/>
    <n v="3"/>
    <x v="5"/>
    <x v="10"/>
    <x v="10"/>
    <n v="19019011"/>
    <s v="260233          ;MANJAR;NESTLE;DE LECHE;24X500 GRS."/>
    <m/>
    <m/>
    <m/>
    <n v="600"/>
    <n v="110"/>
    <n v="0.18333333333333332"/>
    <x v="6"/>
  </r>
  <r>
    <m/>
    <s v="22-ENE-14"/>
    <x v="2"/>
    <n v="78356210"/>
    <n v="3"/>
    <x v="5"/>
    <x v="10"/>
    <x v="10"/>
    <n v="19019011"/>
    <s v="111270          ;MANJAR;NESTLE;DE LECHE;12X1000"/>
    <m/>
    <m/>
    <m/>
    <n v="1800"/>
    <n v="375"/>
    <n v="0.20833333333333334"/>
    <x v="6"/>
  </r>
  <r>
    <m/>
    <s v="22-ENE-14"/>
    <x v="2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22-ENE-14"/>
    <x v="2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16-ENE-14"/>
    <x v="2"/>
    <n v="78356210"/>
    <n v="3"/>
    <x v="5"/>
    <x v="10"/>
    <x v="10"/>
    <n v="19019011"/>
    <s v="260233          ;MANJAR;NESTLE;DE LECHE;24X500 GRS."/>
    <m/>
    <m/>
    <m/>
    <n v="1200"/>
    <n v="250"/>
    <n v="0.20833333333333334"/>
    <x v="6"/>
  </r>
  <r>
    <m/>
    <s v="16-ENE-14"/>
    <x v="2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16-ENE-14"/>
    <x v="2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3-ENE-14"/>
    <x v="2"/>
    <n v="78356210"/>
    <n v="3"/>
    <x v="5"/>
    <x v="10"/>
    <x v="10"/>
    <n v="19019011"/>
    <s v="308150          ;MANJAR;WATTS;DE LECHE;10X1000"/>
    <m/>
    <m/>
    <m/>
    <n v="1000"/>
    <n v="200"/>
    <n v="0.2"/>
    <x v="6"/>
  </r>
  <r>
    <m/>
    <s v="13-ENE-14"/>
    <x v="2"/>
    <n v="78356210"/>
    <n v="3"/>
    <x v="5"/>
    <x v="10"/>
    <x v="10"/>
    <n v="19019011"/>
    <s v="007244          ;MANJAR;NESTLE;DE LECHE;04X12X200 GRS."/>
    <m/>
    <m/>
    <m/>
    <n v="960"/>
    <n v="230"/>
    <n v="0.23958333333333334"/>
    <x v="6"/>
  </r>
  <r>
    <m/>
    <s v="13-ENE-14"/>
    <x v="2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13-ENE-14"/>
    <x v="2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3-ENE-14"/>
    <x v="2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3-ENE-14"/>
    <x v="2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3-ENE-14"/>
    <x v="2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13-ENE-14"/>
    <x v="2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3-ENE-14"/>
    <x v="2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s v="13-ENE-14"/>
    <x v="2"/>
    <n v="78356210"/>
    <n v="3"/>
    <x v="5"/>
    <x v="10"/>
    <x v="10"/>
    <n v="19019011"/>
    <s v="007244          ;MANJAR;NESTLE;DE LECHE;04X12X200 GRS."/>
    <m/>
    <m/>
    <m/>
    <n v="1440"/>
    <n v="375"/>
    <n v="0.26041666666666669"/>
    <x v="6"/>
  </r>
  <r>
    <m/>
    <s v="13-ENE-14"/>
    <x v="2"/>
    <n v="78356210"/>
    <n v="3"/>
    <x v="5"/>
    <x v="10"/>
    <x v="10"/>
    <n v="19019011"/>
    <s v="260233          ;MANJAR;NESTLE;DE LECHE;24X500 GRS."/>
    <m/>
    <m/>
    <m/>
    <n v="960"/>
    <n v="128"/>
    <n v="0.13333333333333333"/>
    <x v="6"/>
  </r>
  <r>
    <m/>
    <s v="13-ENE-14"/>
    <x v="2"/>
    <n v="78356210"/>
    <n v="3"/>
    <x v="5"/>
    <x v="10"/>
    <x v="10"/>
    <n v="19019011"/>
    <s v="111270          ;MANJAR;NESTLE;DE LECHE;12X1000"/>
    <m/>
    <m/>
    <m/>
    <n v="960"/>
    <n v="128"/>
    <n v="0.13333333333333333"/>
    <x v="6"/>
  </r>
  <r>
    <m/>
    <s v="13-ENE-14"/>
    <x v="2"/>
    <n v="78356210"/>
    <n v="3"/>
    <x v="5"/>
    <x v="10"/>
    <x v="10"/>
    <n v="19019011"/>
    <s v="007244          ;MANJAR;NESTLE;DE LECHE;04X12X200 GRS."/>
    <m/>
    <m/>
    <m/>
    <n v="288"/>
    <n v="45"/>
    <n v="0.15625"/>
    <x v="6"/>
  </r>
  <r>
    <m/>
    <s v="13-ENE-14"/>
    <x v="2"/>
    <n v="78356210"/>
    <n v="3"/>
    <x v="5"/>
    <x v="10"/>
    <x v="10"/>
    <n v="19019011"/>
    <s v="111270          ;MANJAR;NESTLE;DE LECHE;12X1000"/>
    <m/>
    <m/>
    <m/>
    <n v="1200"/>
    <n v="230"/>
    <n v="0.19166666666666668"/>
    <x v="6"/>
  </r>
  <r>
    <m/>
    <s v="13-ENE-14"/>
    <x v="2"/>
    <n v="78356210"/>
    <n v="3"/>
    <x v="5"/>
    <x v="10"/>
    <x v="10"/>
    <n v="19019011"/>
    <s v="260233          ;MANJAR;NESTLE;DE LECHE;24X500 GRS."/>
    <m/>
    <m/>
    <m/>
    <n v="1200"/>
    <n v="230"/>
    <n v="0.19166666666666668"/>
    <x v="6"/>
  </r>
  <r>
    <m/>
    <s v="06-ENE-14"/>
    <x v="2"/>
    <n v="90703000"/>
    <n v="8"/>
    <x v="0"/>
    <x v="10"/>
    <x v="10"/>
    <n v="19019011"/>
    <s v="12100279        ; MANJAR; NESTLE; DE LECHE; EN ENVASES DE 24 X 500 GRS"/>
    <s v="., PARA CONSUMO HUMANO"/>
    <m/>
    <m/>
    <n v="1584"/>
    <n v="2621.52"/>
    <n v="1.655"/>
    <x v="6"/>
  </r>
  <r>
    <m/>
    <s v="27-FEB-14"/>
    <x v="3"/>
    <n v="2386598"/>
    <s v="K"/>
    <x v="7"/>
    <x v="11"/>
    <x v="11"/>
    <n v="4012000"/>
    <s v="04012000        ;LECHE DESCREMADA;OLAECHEA-F;1% MAT.GRASA;LIQUIDA"/>
    <m/>
    <m/>
    <m/>
    <n v="123.84"/>
    <n v="15.6"/>
    <n v="0.12596899224806202"/>
    <x v="6"/>
  </r>
  <r>
    <m/>
    <s v="27-FEB-14"/>
    <x v="3"/>
    <n v="2386598"/>
    <s v="K"/>
    <x v="7"/>
    <x v="12"/>
    <x v="12"/>
    <n v="4015030"/>
    <s v="04015030        ;LECHE LIQUIDA;OLAECHEA-F;SEMI DESCREMADA;15% MAT,GRAS"/>
    <s v="A"/>
    <m/>
    <m/>
    <n v="247.68"/>
    <n v="31.2"/>
    <n v="0.12596899224806202"/>
    <x v="6"/>
  </r>
  <r>
    <m/>
    <s v="27-FEB-14"/>
    <x v="3"/>
    <n v="2386598"/>
    <s v="K"/>
    <x v="7"/>
    <x v="13"/>
    <x v="13"/>
    <n v="4015040"/>
    <s v="04015040        ;LECHE ENTERA;OLAECHEA-F;26% MATERIA GRASA;LIQUIDA"/>
    <m/>
    <m/>
    <m/>
    <n v="902.1"/>
    <n v="148.62"/>
    <n v="0.16474891918856002"/>
    <x v="6"/>
  </r>
  <r>
    <m/>
    <s v="27-FEB-14"/>
    <x v="3"/>
    <n v="2386598"/>
    <s v="K"/>
    <x v="7"/>
    <x v="14"/>
    <x v="14"/>
    <n v="4022115"/>
    <s v="04022115        ;LECHE EN POLVO;CALO;SEMIDESCREMADA;18% MAT.GRASA"/>
    <m/>
    <m/>
    <m/>
    <n v="138"/>
    <n v="111.2"/>
    <n v="0.80579710144927541"/>
    <x v="6"/>
  </r>
  <r>
    <m/>
    <s v="27-FEB-14"/>
    <x v="3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27-FEB-14"/>
    <x v="3"/>
    <n v="78356210"/>
    <n v="3"/>
    <x v="5"/>
    <x v="6"/>
    <x v="6"/>
    <n v="4022117"/>
    <s v="017493          ;CREMA;NESTLE;DE LECHE;48X236"/>
    <m/>
    <m/>
    <m/>
    <n v="1132.8"/>
    <n v="300"/>
    <n v="0.26483050847457629"/>
    <x v="6"/>
  </r>
  <r>
    <m/>
    <s v="28-FEB-14"/>
    <x v="3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03-FEB-14"/>
    <x v="3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1440"/>
    <n v="600"/>
    <n v="0.41666666666666669"/>
    <x v="6"/>
  </r>
  <r>
    <m/>
    <s v="10-FEB-14"/>
    <x v="3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500"/>
    <n v="0.52083333333333337"/>
    <x v="6"/>
  </r>
  <r>
    <m/>
    <s v="11-FEB-14"/>
    <x v="3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11-FEB-14"/>
    <x v="3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11-FEB-14"/>
    <x v="3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11-FEB-14"/>
    <x v="3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1-FEB-14"/>
    <x v="3"/>
    <n v="78356210"/>
    <n v="3"/>
    <x v="5"/>
    <x v="2"/>
    <x v="2"/>
    <n v="4022118"/>
    <s v="2234            ;CREMA;26 %;CAJA;1000;NESTLE; PARA BATIR"/>
    <m/>
    <m/>
    <m/>
    <n v="1200"/>
    <n v="250"/>
    <n v="0.20833333333333334"/>
    <x v="6"/>
  </r>
  <r>
    <m/>
    <s v="11-FEB-14"/>
    <x v="3"/>
    <n v="78356210"/>
    <n v="3"/>
    <x v="5"/>
    <x v="2"/>
    <x v="2"/>
    <n v="4022118"/>
    <s v="255300          ;LECHE NIDO 1+;26%;CAJA;1600;INSTANTANEA"/>
    <m/>
    <m/>
    <m/>
    <n v="960"/>
    <n v="300"/>
    <n v="0.3125"/>
    <x v="6"/>
  </r>
  <r>
    <m/>
    <s v="13-FEB-14"/>
    <x v="3"/>
    <n v="78356210"/>
    <n v="3"/>
    <x v="5"/>
    <x v="2"/>
    <x v="2"/>
    <n v="4022118"/>
    <s v="308215          ;CREMA PARA BATIR;35 % MATERIA GRASA;TETRA;1000;DE LEC"/>
    <s v="HE"/>
    <m/>
    <m/>
    <n v="4080"/>
    <n v="850"/>
    <n v="0.20833333333333334"/>
    <x v="6"/>
  </r>
  <r>
    <m/>
    <s v="19-FEB-14"/>
    <x v="3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1920"/>
    <n v="900"/>
    <n v="0.46875"/>
    <x v="6"/>
  </r>
  <r>
    <m/>
    <s v="19-FEB-14"/>
    <x v="3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960"/>
    <n v="400"/>
    <n v="0.41666666666666669"/>
    <x v="6"/>
  </r>
  <r>
    <m/>
    <s v="27-FEB-14"/>
    <x v="3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27-FEB-14"/>
    <x v="3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27-FEB-14"/>
    <x v="3"/>
    <n v="78356210"/>
    <n v="3"/>
    <x v="5"/>
    <x v="2"/>
    <x v="2"/>
    <n v="4022118"/>
    <s v="2234            ;CREMA;26 %;CAJA;1000;NESTLE; PARA BATIR"/>
    <m/>
    <m/>
    <m/>
    <n v="1380"/>
    <n v="287.5"/>
    <n v="0.20833333333333334"/>
    <x v="6"/>
  </r>
  <r>
    <m/>
    <s v="27-FEB-14"/>
    <x v="3"/>
    <n v="78356210"/>
    <n v="3"/>
    <x v="5"/>
    <x v="2"/>
    <x v="2"/>
    <n v="4022118"/>
    <s v="173             ;LECHE NIDO;26 %;CAJA;1600 GRS.;INSTANTANEA"/>
    <m/>
    <m/>
    <m/>
    <n v="768"/>
    <n v="256"/>
    <n v="0.33333333333333331"/>
    <x v="6"/>
  </r>
  <r>
    <m/>
    <s v="28-FEB-14"/>
    <x v="3"/>
    <n v="78356210"/>
    <n v="3"/>
    <x v="5"/>
    <x v="2"/>
    <x v="2"/>
    <n v="4022118"/>
    <s v="308215          ;CREMA PARA BATIR;35 % MATERIA GRASA;TETRA;1000;DE LEC"/>
    <s v="HE"/>
    <m/>
    <m/>
    <n v="3000"/>
    <n v="625"/>
    <n v="0.20833333333333334"/>
    <x v="6"/>
  </r>
  <r>
    <m/>
    <s v="28-FEB-14"/>
    <x v="3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03-FEB-14"/>
    <x v="3"/>
    <n v="76018671"/>
    <n v="6"/>
    <x v="6"/>
    <x v="7"/>
    <x v="7"/>
    <n v="4029120"/>
    <s v="3292            ; CREMA; SOPROLE; DE LECHE; 12X1000 GRS,"/>
    <m/>
    <m/>
    <m/>
    <n v="1200"/>
    <n v="280"/>
    <n v="0.23333333333333334"/>
    <x v="6"/>
  </r>
  <r>
    <m/>
    <s v="03-FEB-14"/>
    <x v="3"/>
    <n v="76018671"/>
    <n v="6"/>
    <x v="6"/>
    <x v="7"/>
    <x v="7"/>
    <n v="4029120"/>
    <s v="1232            ; CREMA; LONCO; DE LECHE; 12X1000 GRS."/>
    <m/>
    <m/>
    <m/>
    <n v="1200"/>
    <n v="280"/>
    <n v="0.23333333333333334"/>
    <x v="6"/>
  </r>
  <r>
    <m/>
    <s v="03-FEB-14"/>
    <x v="3"/>
    <n v="76018671"/>
    <n v="6"/>
    <x v="6"/>
    <x v="7"/>
    <x v="7"/>
    <n v="4029120"/>
    <s v="1232            ; CREMA; LONCO; DE LECHE; 12X1000 GRS."/>
    <m/>
    <m/>
    <m/>
    <n v="600"/>
    <n v="145"/>
    <n v="0.24166666666666667"/>
    <x v="6"/>
  </r>
  <r>
    <m/>
    <s v="03-FEB-14"/>
    <x v="3"/>
    <n v="76018671"/>
    <n v="6"/>
    <x v="6"/>
    <x v="7"/>
    <x v="7"/>
    <n v="4029120"/>
    <s v="3292            ; CREMA; SOPROLE; DE LECHE; 12X1000 GRS,"/>
    <m/>
    <m/>
    <m/>
    <n v="600"/>
    <n v="145"/>
    <n v="0.24166666666666667"/>
    <x v="6"/>
  </r>
  <r>
    <m/>
    <s v="10-FEB-14"/>
    <x v="3"/>
    <n v="76181622"/>
    <n v="5"/>
    <x v="8"/>
    <x v="7"/>
    <x v="7"/>
    <n v="4029120"/>
    <s v="761828          ; CREMA; MARCA: LONCO; MODELO, TIPO O VARIEDAD: DE LEC"/>
    <s v="HE; 12X1 LT"/>
    <m/>
    <m/>
    <n v="6000"/>
    <n v="1500"/>
    <n v="0.25"/>
    <x v="6"/>
  </r>
  <r>
    <m/>
    <s v="10-FEB-14"/>
    <x v="3"/>
    <n v="76181622"/>
    <n v="5"/>
    <x v="8"/>
    <x v="7"/>
    <x v="7"/>
    <n v="4029120"/>
    <s v="761820          ; CREMA; NESTLE; DE LECHE; 48X236 GRS"/>
    <m/>
    <m/>
    <m/>
    <n v="3398.4"/>
    <n v="750"/>
    <n v="0.22069209039548021"/>
    <x v="6"/>
  </r>
  <r>
    <m/>
    <s v="10-FEB-14"/>
    <x v="3"/>
    <n v="76181622"/>
    <n v="5"/>
    <x v="8"/>
    <x v="7"/>
    <x v="7"/>
    <n v="4029120"/>
    <s v="761819          ; CREMA ESPESA; SOPROLE; DE LECHE; 12X1 LT"/>
    <m/>
    <m/>
    <m/>
    <n v="1800"/>
    <n v="450"/>
    <n v="0.25"/>
    <x v="6"/>
  </r>
  <r>
    <m/>
    <s v="10-FEB-14"/>
    <x v="3"/>
    <n v="76181622"/>
    <n v="5"/>
    <x v="8"/>
    <x v="7"/>
    <x v="7"/>
    <n v="4029120"/>
    <s v="761819          ; CREMA ESPESA; SOPROLE; DE LECHE; 12X1 LT"/>
    <m/>
    <m/>
    <m/>
    <n v="1200"/>
    <n v="300"/>
    <n v="0.25"/>
    <x v="6"/>
  </r>
  <r>
    <m/>
    <s v="12-FEB-14"/>
    <x v="3"/>
    <n v="90703000"/>
    <n v="8"/>
    <x v="0"/>
    <x v="7"/>
    <x v="7"/>
    <n v="4029120"/>
    <s v="12094276        ; CREMA; NESTLE; DE LECHE; SIN ADISION DE AZUCAR, EN E"/>
    <s v="NVASES DE 48 X 236GRS, PARA CO"/>
    <s v="NSUMO HUMANO"/>
    <m/>
    <n v="1005.6631"/>
    <n v="12104.64"/>
    <n v="12.036476231453655"/>
    <x v="6"/>
  </r>
  <r>
    <m/>
    <s v="19-FEB-14"/>
    <x v="3"/>
    <n v="76018671"/>
    <n v="6"/>
    <x v="6"/>
    <x v="7"/>
    <x v="7"/>
    <n v="4029120"/>
    <s v="1232            ; CREMA; LONCO; DE LECHE; 12X1000 GRS."/>
    <m/>
    <m/>
    <m/>
    <n v="2400"/>
    <n v="560"/>
    <n v="0.23333333333333334"/>
    <x v="6"/>
  </r>
  <r>
    <m/>
    <s v="19-FEB-14"/>
    <x v="3"/>
    <n v="76018671"/>
    <n v="6"/>
    <x v="6"/>
    <x v="7"/>
    <x v="7"/>
    <n v="4029120"/>
    <s v="P458            ; CREMA; NESTLE; DE LECHE; 48X236 GRS."/>
    <m/>
    <m/>
    <m/>
    <n v="1132.8"/>
    <n v="300"/>
    <n v="0.26483050847457629"/>
    <x v="6"/>
  </r>
  <r>
    <m/>
    <s v="19-FEB-14"/>
    <x v="3"/>
    <n v="76018671"/>
    <n v="6"/>
    <x v="6"/>
    <x v="7"/>
    <x v="7"/>
    <n v="4029120"/>
    <s v="1232            ; CREMA; LONCO; DE LECHE; 12X1000 GRS."/>
    <m/>
    <m/>
    <m/>
    <n v="1440"/>
    <n v="336"/>
    <n v="0.23333333333333334"/>
    <x v="6"/>
  </r>
  <r>
    <m/>
    <s v="19-FEB-14"/>
    <x v="3"/>
    <n v="76018671"/>
    <n v="6"/>
    <x v="6"/>
    <x v="7"/>
    <x v="7"/>
    <n v="4029120"/>
    <s v="3292            ; CREMA; SOPROLE; DE LECHE; 12X1000 GRS,"/>
    <m/>
    <m/>
    <m/>
    <n v="600"/>
    <n v="140"/>
    <n v="0.23333333333333334"/>
    <x v="6"/>
  </r>
  <r>
    <m/>
    <s v="03-FEB-14"/>
    <x v="3"/>
    <n v="90703000"/>
    <n v="8"/>
    <x v="0"/>
    <x v="4"/>
    <x v="4"/>
    <n v="4029910"/>
    <s v="12022715        ; LECHE CONDENSADA; NESTLE; LIQUIDA; DE 48 X 397 GRS.,"/>
    <s v="PARA CONSUMO HUMANO"/>
    <m/>
    <m/>
    <n v="12805.632"/>
    <n v="21181.439999999999"/>
    <n v="1.6540722082283794"/>
    <x v="6"/>
  </r>
  <r>
    <m/>
    <s v="03-FEB-14"/>
    <x v="3"/>
    <n v="90703000"/>
    <n v="8"/>
    <x v="0"/>
    <x v="4"/>
    <x v="4"/>
    <n v="4029910"/>
    <s v="12022715        ; LECHE CONDENSADA; NESTLE; LIQUIDA; DE 48 X 397 GRS.,"/>
    <s v="PARA CONSUMO HUMANO"/>
    <m/>
    <m/>
    <n v="20123.135999999999"/>
    <n v="33285.120000000003"/>
    <n v="1.6540722082283799"/>
    <x v="6"/>
  </r>
  <r>
    <m/>
    <s v="21-FEB-14"/>
    <x v="3"/>
    <n v="90703000"/>
    <n v="8"/>
    <x v="0"/>
    <x v="4"/>
    <x v="4"/>
    <n v="4029910"/>
    <s v="12022715        ; LECHE CONDENSADA; NESTLE; LIQUIDA; DE 48 X 397 GRS.,"/>
    <s v="PARA CONSUMO HUMANO"/>
    <m/>
    <m/>
    <n v="14635.008"/>
    <n v="24207.37"/>
    <n v="1.6540728915214804"/>
    <x v="6"/>
  </r>
  <r>
    <m/>
    <s v="25-FEB-14"/>
    <x v="3"/>
    <n v="90703000"/>
    <n v="8"/>
    <x v="0"/>
    <x v="4"/>
    <x v="4"/>
    <n v="4029910"/>
    <s v="12022715        ; LECHE CONDENSADA; NESTLE; LIQUIDA; DE 48 X 397 GRS.,"/>
    <s v="PARA CONSUMO HUMANO"/>
    <m/>
    <m/>
    <n v="20123.135999999999"/>
    <n v="33285.120000000003"/>
    <n v="1.6540722082283799"/>
    <x v="6"/>
  </r>
  <r>
    <m/>
    <s v="26-FEB-14"/>
    <x v="3"/>
    <n v="90703000"/>
    <n v="8"/>
    <x v="0"/>
    <x v="4"/>
    <x v="4"/>
    <n v="4029910"/>
    <s v="12022715        ; LECHE CONDENSADA; NESTLE; LIQUIDA; DE 48 X 397 GRS.,"/>
    <s v="PARA CONSUMO HUMANO"/>
    <m/>
    <m/>
    <n v="18293.759999999998"/>
    <n v="30259.200000000001"/>
    <n v="1.6540722082283796"/>
    <x v="6"/>
  </r>
  <r>
    <m/>
    <s v="11-FEB-14"/>
    <x v="3"/>
    <n v="78356210"/>
    <n v="3"/>
    <x v="5"/>
    <x v="8"/>
    <x v="8"/>
    <n v="4031090"/>
    <s v="308096          ;YOGURT;LONCOLECHE;LIQUIDO;30X200 CC."/>
    <m/>
    <m/>
    <m/>
    <n v="1500"/>
    <n v="450"/>
    <n v="0.3"/>
    <x v="6"/>
  </r>
  <r>
    <m/>
    <s v="13-FEB-14"/>
    <x v="3"/>
    <n v="78356210"/>
    <n v="3"/>
    <x v="5"/>
    <x v="8"/>
    <x v="8"/>
    <n v="4031090"/>
    <s v="308096          ;YOGURT;LONCOLECHE;LIQUIDO;30X200 CC."/>
    <m/>
    <m/>
    <m/>
    <n v="300"/>
    <n v="90"/>
    <n v="0.3"/>
    <x v="6"/>
  </r>
  <r>
    <m/>
    <s v="19-FEB-14"/>
    <x v="3"/>
    <n v="76018671"/>
    <n v="6"/>
    <x v="6"/>
    <x v="8"/>
    <x v="8"/>
    <n v="4031090"/>
    <s v="6474            ; YOGURT LIQUIDO; YOGU YOGU; CON SABOR; 30X200 GRS"/>
    <m/>
    <m/>
    <m/>
    <n v="540"/>
    <n v="180"/>
    <n v="0.33333333333333331"/>
    <x v="6"/>
  </r>
  <r>
    <m/>
    <s v="19-FEB-14"/>
    <x v="3"/>
    <n v="76018671"/>
    <n v="6"/>
    <x v="6"/>
    <x v="8"/>
    <x v="8"/>
    <n v="4031090"/>
    <s v="P%LO            ; YOGURT LIQUIDO; YOGU YOGU; CON SABOR; 12X1000 GRS"/>
    <m/>
    <m/>
    <m/>
    <n v="504"/>
    <n v="84"/>
    <n v="0.16666666666666666"/>
    <x v="6"/>
  </r>
  <r>
    <m/>
    <s v="19-FEB-14"/>
    <x v="3"/>
    <n v="76018671"/>
    <n v="6"/>
    <x v="6"/>
    <x v="8"/>
    <x v="8"/>
    <n v="4031090"/>
    <s v="6474            ; YOGURT LIQUIDO; YOGU YOGU; CON SABOR; 30X200 GRS"/>
    <m/>
    <m/>
    <m/>
    <n v="1200"/>
    <n v="300"/>
    <n v="0.25"/>
    <x v="6"/>
  </r>
  <r>
    <m/>
    <s v="27-FEB-14"/>
    <x v="3"/>
    <n v="78356210"/>
    <n v="3"/>
    <x v="5"/>
    <x v="8"/>
    <x v="8"/>
    <n v="4031090"/>
    <s v="308096          ;YOGURT;LONCOLECHE;LIQUIDO;30X200 CC."/>
    <m/>
    <m/>
    <m/>
    <n v="600"/>
    <n v="160"/>
    <n v="0.26666666666666666"/>
    <x v="6"/>
  </r>
  <r>
    <m/>
    <s v="27-FEB-14"/>
    <x v="3"/>
    <n v="78356210"/>
    <n v="3"/>
    <x v="5"/>
    <x v="8"/>
    <x v="8"/>
    <n v="4031090"/>
    <s v="308541          ;YOGUR;LONCOLECHE;LIQUIDO;12X1000 CC."/>
    <m/>
    <m/>
    <m/>
    <n v="360"/>
    <n v="54"/>
    <n v="0.15"/>
    <x v="6"/>
  </r>
  <r>
    <m/>
    <s v="04-FEB-14"/>
    <x v="3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33480"/>
    <n v="1.24"/>
    <x v="6"/>
  </r>
  <r>
    <m/>
    <s v="27-FEB-14"/>
    <x v="3"/>
    <n v="2386598"/>
    <s v="K"/>
    <x v="7"/>
    <x v="15"/>
    <x v="15"/>
    <n v="4051000"/>
    <s v="04051000        ;MANTEQUILLA;OLAECHEA-F;DE LECHE;PANES Y POTES"/>
    <m/>
    <m/>
    <m/>
    <n v="90"/>
    <n v="45.36"/>
    <n v="0.504"/>
    <x v="6"/>
  </r>
  <r>
    <m/>
    <s v="27-FEB-14"/>
    <x v="3"/>
    <n v="2386598"/>
    <s v="K"/>
    <x v="7"/>
    <x v="16"/>
    <x v="16"/>
    <n v="4061010"/>
    <s v="04061010        ;QUESILLO;SOPROLE;FRESCO;"/>
    <m/>
    <m/>
    <m/>
    <n v="64"/>
    <n v="28.16"/>
    <n v="0.44"/>
    <x v="6"/>
  </r>
  <r>
    <m/>
    <s v="27-FEB-14"/>
    <x v="3"/>
    <n v="2386598"/>
    <s v="K"/>
    <x v="7"/>
    <x v="17"/>
    <x v="17"/>
    <n v="4069040"/>
    <s v="04069040        ;QUESO;OLAECHEA-F;PARMESANO;EN TROZOS"/>
    <m/>
    <m/>
    <m/>
    <n v="47.6"/>
    <n v="73.8"/>
    <n v="1.5504201680672267"/>
    <x v="6"/>
  </r>
  <r>
    <m/>
    <s v="12-FEB-14"/>
    <x v="3"/>
    <n v="90703000"/>
    <n v="8"/>
    <x v="0"/>
    <x v="0"/>
    <x v="0"/>
    <n v="19011010"/>
    <s v="12100013        ; LECHE (NAN); NESTLE; LACTOSE FREE; EN ENVASE DE 12 X"/>
    <s v="400 GRS, APTO PARA CONSUMO IN"/>
    <s v="FANTIL"/>
    <m/>
    <n v="744.93560000000002"/>
    <n v="15593.6"/>
    <n v="20.932816205857257"/>
    <x v="6"/>
  </r>
  <r>
    <m/>
    <s v="12-FEB-14"/>
    <x v="3"/>
    <n v="90703000"/>
    <n v="8"/>
    <x v="0"/>
    <x v="0"/>
    <x v="0"/>
    <n v="19011010"/>
    <s v="12182898        ; LECHE (NAN); NESTLE; CONFORT LR; EN ENVASE DE 12 X 4"/>
    <s v="00 GRS, APTO PARA CONSUMO INFA"/>
    <s v="NTIL"/>
    <m/>
    <n v="139.6754"/>
    <n v="3063.6"/>
    <n v="21.933712020871248"/>
    <x v="6"/>
  </r>
  <r>
    <m/>
    <s v="20-FEB-14"/>
    <x v="3"/>
    <n v="90703000"/>
    <n v="8"/>
    <x v="0"/>
    <x v="0"/>
    <x v="0"/>
    <n v="19011010"/>
    <s v="SIN-CODIGO      ; PREPARACION PARA LA ALIMENTACI; PRE-NAN;  POLVO PURE"/>
    <s v="ZA TECNICA; CON UN CONTENIDO D"/>
    <s v="E SOLIDOS LACTEOS SUPERIOR AL"/>
    <s v="10 % EN PESO,CAJAS DE 12 UNIDA"/>
    <n v="96"/>
    <n v="1067"/>
    <n v="11.114583333333334"/>
    <x v="6"/>
  </r>
  <r>
    <m/>
    <s v="03-FEB-14"/>
    <x v="3"/>
    <n v="76018671"/>
    <n v="6"/>
    <x v="6"/>
    <x v="10"/>
    <x v="10"/>
    <n v="19019011"/>
    <s v="0107            ; MANJAR; NESTLE; DE LECHE; 12X1000 GRS."/>
    <m/>
    <m/>
    <m/>
    <n v="2400"/>
    <n v="600"/>
    <n v="0.25"/>
    <x v="6"/>
  </r>
  <r>
    <m/>
    <s v="03-FEB-14"/>
    <x v="3"/>
    <n v="76018671"/>
    <n v="6"/>
    <x v="6"/>
    <x v="10"/>
    <x v="10"/>
    <n v="19019011"/>
    <s v="0106            ; MANJAR; NESTLE; DE LECHE; 4X12X200 GRS"/>
    <m/>
    <m/>
    <m/>
    <n v="960"/>
    <n v="280"/>
    <n v="0.29166666666666669"/>
    <x v="6"/>
  </r>
  <r>
    <m/>
    <s v="03-FEB-14"/>
    <x v="3"/>
    <n v="90703000"/>
    <n v="8"/>
    <x v="0"/>
    <x v="10"/>
    <x v="10"/>
    <n v="19019011"/>
    <s v="12100278        ; MANJAR; NESTLE; DE LECHE; EN ENVASES DE 12 X 1 KGS,"/>
    <s v="PARA CONSUMO HUMANO"/>
    <m/>
    <m/>
    <n v="3780"/>
    <n v="6259.05"/>
    <n v="1.6558333333333335"/>
    <x v="6"/>
  </r>
  <r>
    <m/>
    <s v="03-FEB-14"/>
    <x v="3"/>
    <n v="90703000"/>
    <n v="8"/>
    <x v="0"/>
    <x v="10"/>
    <x v="10"/>
    <n v="19019011"/>
    <s v="12100279        ; MANJAR; NESTLE; DE LECHE; EN ENVASES DE 24 X 500 GRS"/>
    <s v="., PARA CONSUMO HUMANO"/>
    <m/>
    <m/>
    <n v="1584"/>
    <n v="2698.08"/>
    <n v="1.7033333333333334"/>
    <x v="6"/>
  </r>
  <r>
    <m/>
    <s v="10-FEB-14"/>
    <x v="3"/>
    <n v="76181622"/>
    <n v="5"/>
    <x v="8"/>
    <x v="10"/>
    <x v="10"/>
    <n v="19019011"/>
    <s v="761842          ; MANJAR; NESTLE; DE LECHE; 12X1 KL"/>
    <m/>
    <m/>
    <m/>
    <n v="4800"/>
    <n v="1200"/>
    <n v="0.25"/>
    <x v="6"/>
  </r>
  <r>
    <m/>
    <s v="10-FEB-14"/>
    <x v="3"/>
    <n v="76181622"/>
    <n v="5"/>
    <x v="8"/>
    <x v="10"/>
    <x v="10"/>
    <n v="19019011"/>
    <s v="761836          ; MANJAR; CALO; DE LECHE; 10X1"/>
    <m/>
    <m/>
    <m/>
    <n v="3000"/>
    <n v="600"/>
    <n v="0.2"/>
    <x v="6"/>
  </r>
  <r>
    <m/>
    <s v="11-FEB-14"/>
    <x v="3"/>
    <n v="78356210"/>
    <n v="3"/>
    <x v="5"/>
    <x v="10"/>
    <x v="10"/>
    <n v="19019011"/>
    <s v="308150          ;MANJAR;WATTS;DE LECHE;10X1000"/>
    <m/>
    <m/>
    <m/>
    <n v="1000"/>
    <n v="200"/>
    <n v="0.2"/>
    <x v="6"/>
  </r>
  <r>
    <m/>
    <s v="11-FEB-14"/>
    <x v="3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11-FEB-14"/>
    <x v="3"/>
    <n v="78356210"/>
    <n v="3"/>
    <x v="5"/>
    <x v="10"/>
    <x v="10"/>
    <n v="19019011"/>
    <s v="111270          ;MANJAR;NESTLE;DE LECHE;12X1000"/>
    <m/>
    <m/>
    <m/>
    <n v="360"/>
    <n v="48"/>
    <n v="0.13333333333333333"/>
    <x v="6"/>
  </r>
  <r>
    <m/>
    <s v="13-FEB-14"/>
    <x v="3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19-FEB-14"/>
    <x v="3"/>
    <n v="76018671"/>
    <n v="6"/>
    <x v="6"/>
    <x v="10"/>
    <x v="10"/>
    <n v="19019011"/>
    <s v="0106            ; MANJAR; NESTLE; DE LECHE; 4X12X200 GRS"/>
    <m/>
    <m/>
    <m/>
    <n v="960"/>
    <n v="250"/>
    <n v="0.26041666666666669"/>
    <x v="6"/>
  </r>
  <r>
    <m/>
    <s v="19-FEB-14"/>
    <x v="3"/>
    <n v="76018671"/>
    <n v="6"/>
    <x v="6"/>
    <x v="10"/>
    <x v="10"/>
    <n v="19019011"/>
    <s v="0108            ; MANJAR; NESTLE; DE LECHE; 24X500 GRS."/>
    <m/>
    <m/>
    <m/>
    <n v="1200"/>
    <n v="250"/>
    <n v="0.20833333333333334"/>
    <x v="6"/>
  </r>
  <r>
    <m/>
    <s v="19-FEB-14"/>
    <x v="3"/>
    <n v="76018671"/>
    <n v="6"/>
    <x v="6"/>
    <x v="10"/>
    <x v="10"/>
    <n v="19019011"/>
    <s v="3214            ; MANJAR; NESTLE; DE LECHE; 4X12X200 GRS."/>
    <m/>
    <m/>
    <m/>
    <n v="960"/>
    <n v="250"/>
    <n v="0.26041666666666669"/>
    <x v="6"/>
  </r>
  <r>
    <m/>
    <s v="21-FEB-14"/>
    <x v="3"/>
    <n v="90703000"/>
    <n v="8"/>
    <x v="0"/>
    <x v="10"/>
    <x v="10"/>
    <n v="19019011"/>
    <s v="12100278        ; MANJAR; NESTLE; DE LECHE; EN ENVASES DE 12 X 1 KGS,"/>
    <s v="PARA CONSUMO HUMANO"/>
    <m/>
    <m/>
    <n v="3780"/>
    <n v="6259.05"/>
    <n v="1.6558333333333335"/>
    <x v="6"/>
  </r>
  <r>
    <m/>
    <s v="22-FEB-14"/>
    <x v="3"/>
    <n v="76467260"/>
    <n v="7"/>
    <x v="10"/>
    <x v="10"/>
    <x v="10"/>
    <n v="19019011"/>
    <s v="09203           ; MANJAR; CALO; DE LECHE; 10X1 KG"/>
    <m/>
    <m/>
    <m/>
    <n v="1000"/>
    <n v="200"/>
    <n v="0.2"/>
    <x v="6"/>
  </r>
  <r>
    <m/>
    <s v="26-FEB-14"/>
    <x v="3"/>
    <n v="90703000"/>
    <n v="8"/>
    <x v="0"/>
    <x v="10"/>
    <x v="10"/>
    <n v="19019011"/>
    <s v="12100279        ; MANJAR; NESTLE; DE LECHE; EN ENVASES DE 24 X 500 GRS"/>
    <s v="., PARA CONSUMO HUMANO"/>
    <m/>
    <m/>
    <n v="1584"/>
    <n v="2698.08"/>
    <n v="1.7033333333333334"/>
    <x v="6"/>
  </r>
  <r>
    <m/>
    <s v="27-FEB-14"/>
    <x v="3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27-FEB-14"/>
    <x v="3"/>
    <n v="78356210"/>
    <n v="3"/>
    <x v="5"/>
    <x v="10"/>
    <x v="10"/>
    <n v="19019011"/>
    <s v="260233          ;MANJAR;NESTLE;DE LECHE;24X500 GRS."/>
    <m/>
    <m/>
    <m/>
    <n v="1200"/>
    <n v="250"/>
    <n v="0.20833333333333334"/>
    <x v="6"/>
  </r>
  <r>
    <m/>
    <s v="28-FEB-14"/>
    <x v="3"/>
    <n v="78356210"/>
    <n v="3"/>
    <x v="5"/>
    <x v="10"/>
    <x v="10"/>
    <n v="19019011"/>
    <s v="308150          ;MANJAR;WATTS;DE LECHE;10X1000"/>
    <m/>
    <m/>
    <m/>
    <n v="2500"/>
    <n v="500"/>
    <n v="0.2"/>
    <x v="6"/>
  </r>
  <r>
    <m/>
    <s v="28-FEB-14"/>
    <x v="3"/>
    <n v="78356210"/>
    <n v="3"/>
    <x v="5"/>
    <x v="10"/>
    <x v="10"/>
    <n v="19019011"/>
    <s v="007244          ;MANJAR;NESTLE;DE LECHE;04X12X200 GRS."/>
    <m/>
    <m/>
    <m/>
    <n v="1440"/>
    <n v="375"/>
    <n v="0.26041666666666669"/>
    <x v="6"/>
  </r>
  <r>
    <m/>
    <s v="28-FEB-14"/>
    <x v="3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8-FEB-14"/>
    <x v="3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27-FEB-14"/>
    <x v="3"/>
    <n v="2386598"/>
    <s v="K"/>
    <x v="7"/>
    <x v="18"/>
    <x v="18"/>
    <n v="22029031"/>
    <s v="22029031        ;LECHE SABORIZADA;OLAECHEA-F;CHOCOLATADA;LIQUIDA"/>
    <m/>
    <m/>
    <m/>
    <n v="871.2"/>
    <n v="150.30000000000001"/>
    <n v="0.1725206611570248"/>
    <x v="6"/>
  </r>
  <r>
    <m/>
    <s v="27-FEB-14"/>
    <x v="3"/>
    <n v="2386598"/>
    <s v="K"/>
    <x v="7"/>
    <x v="18"/>
    <x v="18"/>
    <n v="22029031"/>
    <s v="22029031        ;LECHE SABORIZADA;REGIMEL;CHOCOLATADA;LIQUIDA"/>
    <m/>
    <m/>
    <m/>
    <n v="180.38"/>
    <n v="62.52"/>
    <n v="0.34660161880474555"/>
    <x v="6"/>
  </r>
  <r>
    <m/>
    <s v="27-FEB-14"/>
    <x v="3"/>
    <n v="78356210"/>
    <n v="3"/>
    <x v="5"/>
    <x v="18"/>
    <x v="18"/>
    <n v="22029031"/>
    <s v="57-007          ;LECHE;SOPROLE;CHOCOLATADA;30X200"/>
    <m/>
    <m/>
    <m/>
    <n v="180"/>
    <n v="60"/>
    <n v="0.33333333333333331"/>
    <x v="6"/>
  </r>
  <r>
    <m/>
    <s v="03-MAR-14"/>
    <x v="4"/>
    <n v="78356210"/>
    <n v="3"/>
    <x v="5"/>
    <x v="1"/>
    <x v="1"/>
    <n v="4021000"/>
    <s v="287900          ;LECHE SVELTY;NESTLE;ACTIFIBRAS;12X800 GRS."/>
    <m/>
    <m/>
    <m/>
    <n v="288"/>
    <n v="75"/>
    <n v="0.26041666666666669"/>
    <x v="6"/>
  </r>
  <r>
    <m/>
    <s v="03-MAR-14"/>
    <x v="4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3-MAR-14"/>
    <x v="4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10-MAR-14"/>
    <x v="4"/>
    <n v="76018671"/>
    <n v="6"/>
    <x v="6"/>
    <x v="2"/>
    <x v="2"/>
    <n v="4022118"/>
    <s v="3603            ; LECHE NIDO; LECHE NIDO; MATERIA GRASA (%): 26; CAPAC"/>
    <s v="IDAD ENVASE (KN): 1600 GRS.; E"/>
    <s v="N POLVO"/>
    <m/>
    <n v="480"/>
    <n v="200"/>
    <n v="0.41666666666666669"/>
    <x v="6"/>
  </r>
  <r>
    <m/>
    <s v="10-MAR-14"/>
    <x v="4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960"/>
    <n v="400"/>
    <n v="0.41666666666666669"/>
    <x v="6"/>
  </r>
  <r>
    <m/>
    <s v="18-MAR-14"/>
    <x v="4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960"/>
    <n v="500"/>
    <n v="0.52083333333333337"/>
    <x v="6"/>
  </r>
  <r>
    <m/>
    <s v="18-MAR-14"/>
    <x v="4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480"/>
    <n v="250"/>
    <n v="0.52083333333333337"/>
    <x v="6"/>
  </r>
  <r>
    <m/>
    <s v="18-MAR-14"/>
    <x v="4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480"/>
    <n v="250"/>
    <n v="0.52083333333333337"/>
    <x v="6"/>
  </r>
  <r>
    <m/>
    <s v="18-MAR-14"/>
    <x v="4"/>
    <n v="78356210"/>
    <n v="3"/>
    <x v="5"/>
    <x v="2"/>
    <x v="2"/>
    <n v="4022118"/>
    <s v="371400          ;LECHE NIDO;26%;CAJA;1600;EN POLVO"/>
    <m/>
    <m/>
    <m/>
    <n v="1440"/>
    <n v="450"/>
    <n v="0.3125"/>
    <x v="6"/>
  </r>
  <r>
    <m/>
    <s v="18-MAR-14"/>
    <x v="4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2880"/>
    <n v="1500"/>
    <n v="0.52083333333333337"/>
    <x v="6"/>
  </r>
  <r>
    <m/>
    <s v="18-MAR-14"/>
    <x v="4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1440"/>
    <n v="750"/>
    <n v="0.52083333333333337"/>
    <x v="6"/>
  </r>
  <r>
    <m/>
    <s v="18-MAR-14"/>
    <x v="4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960"/>
    <n v="500"/>
    <n v="0.52083333333333337"/>
    <x v="6"/>
  </r>
  <r>
    <m/>
    <s v="24-MAR-14"/>
    <x v="4"/>
    <n v="76018671"/>
    <n v="6"/>
    <x v="6"/>
    <x v="2"/>
    <x v="2"/>
    <n v="4022118"/>
    <s v="3603            ; LECHE NIDO; LECHE NIDO;  MATERIA GRASA (%): 26;  CAP"/>
    <s v="ACIDAD ENVASE (KN): 1600 GRS.;"/>
    <s v="EN POLVO"/>
    <m/>
    <n v="1440"/>
    <n v="600"/>
    <n v="0.41666666666666669"/>
    <x v="6"/>
  </r>
  <r>
    <m/>
    <s v="26-MAR-14"/>
    <x v="4"/>
    <n v="78356210"/>
    <n v="3"/>
    <x v="5"/>
    <x v="2"/>
    <x v="2"/>
    <n v="4022118"/>
    <s v="07-001          ;CREMA PARA BATIR;35 % MATERIA GRASA;TETRA;1000 ML.;DE"/>
    <s v="LECHE"/>
    <m/>
    <m/>
    <n v="360"/>
    <n v="45"/>
    <n v="0.125"/>
    <x v="6"/>
  </r>
  <r>
    <m/>
    <s v="26-MAR-14"/>
    <x v="4"/>
    <n v="78356210"/>
    <n v="3"/>
    <x v="5"/>
    <x v="2"/>
    <x v="2"/>
    <n v="4022118"/>
    <s v="308215          ;CREMA PARA BATIR;35 % MATERIA GRASA;TETRA;1000;DE LEC"/>
    <s v="HE"/>
    <m/>
    <m/>
    <n v="360"/>
    <n v="45"/>
    <n v="0.125"/>
    <x v="6"/>
  </r>
  <r>
    <m/>
    <s v="26-MAR-14"/>
    <x v="4"/>
    <n v="78356210"/>
    <n v="3"/>
    <x v="5"/>
    <x v="2"/>
    <x v="2"/>
    <n v="4022118"/>
    <s v="255300          ;LECHE NIDO 1+;26%;CAJA;1600;INSTANTANEA"/>
    <m/>
    <m/>
    <m/>
    <n v="960"/>
    <n v="300"/>
    <n v="0.3125"/>
    <x v="6"/>
  </r>
  <r>
    <m/>
    <s v="31-MAR-14"/>
    <x v="4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31-MAR-14"/>
    <x v="4"/>
    <n v="78356210"/>
    <n v="3"/>
    <x v="5"/>
    <x v="2"/>
    <x v="2"/>
    <n v="4022118"/>
    <s v="371400          ;LECHE NIDO;26%;CAJA;1600;EN POLVO"/>
    <m/>
    <m/>
    <m/>
    <n v="768"/>
    <n v="240"/>
    <n v="0.3125"/>
    <x v="6"/>
  </r>
  <r>
    <m/>
    <s v="31-MAR-14"/>
    <x v="4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04-MAR-14"/>
    <x v="4"/>
    <n v="76467260"/>
    <n v="7"/>
    <x v="10"/>
    <x v="7"/>
    <x v="7"/>
    <n v="4029120"/>
    <s v="07003           ; CREMA PARA BATIR; LONCO; DE LECHE; 12X1 LT"/>
    <m/>
    <m/>
    <m/>
    <n v="4320"/>
    <n v="720"/>
    <n v="0.16666666666666666"/>
    <x v="6"/>
  </r>
  <r>
    <m/>
    <s v="05-MAR-14"/>
    <x v="4"/>
    <n v="53317875"/>
    <n v="8"/>
    <x v="11"/>
    <x v="7"/>
    <x v="7"/>
    <n v="4029120"/>
    <s v="533120          ; CREMA PARA BATIR; LONCO; DE LECHE; 12X1 LT"/>
    <m/>
    <m/>
    <m/>
    <n v="4800"/>
    <n v="800"/>
    <n v="0.16666666666666666"/>
    <x v="6"/>
  </r>
  <r>
    <m/>
    <s v="10-MAR-14"/>
    <x v="4"/>
    <n v="76018671"/>
    <n v="6"/>
    <x v="6"/>
    <x v="7"/>
    <x v="7"/>
    <n v="4029120"/>
    <s v="1232            ; CREMA; LONCO; DE LECHE; 12X1000 GRS."/>
    <m/>
    <m/>
    <m/>
    <n v="2400"/>
    <n v="560"/>
    <n v="0.23333333333333334"/>
    <x v="6"/>
  </r>
  <r>
    <m/>
    <s v="10-MAR-14"/>
    <x v="4"/>
    <n v="76018671"/>
    <n v="6"/>
    <x v="6"/>
    <x v="7"/>
    <x v="7"/>
    <n v="4029120"/>
    <s v="3292            ; CREMA; SOPROLE; DE LECHE; 12X1000 GRS,"/>
    <m/>
    <m/>
    <m/>
    <n v="600"/>
    <n v="140"/>
    <n v="0.23333333333333334"/>
    <x v="6"/>
  </r>
  <r>
    <m/>
    <s v="10-MAR-14"/>
    <x v="4"/>
    <n v="76018671"/>
    <n v="6"/>
    <x v="6"/>
    <x v="7"/>
    <x v="7"/>
    <n v="4029120"/>
    <s v="1232            ; CREMA; LONCO; DE LECHE; 12X1000 GRS."/>
    <m/>
    <m/>
    <m/>
    <n v="1200"/>
    <n v="280"/>
    <n v="0.23333333333333334"/>
    <x v="6"/>
  </r>
  <r>
    <m/>
    <s v="10-MAR-14"/>
    <x v="4"/>
    <n v="76018671"/>
    <n v="6"/>
    <x v="6"/>
    <x v="7"/>
    <x v="7"/>
    <n v="4029120"/>
    <s v="0160            ; CREMA DE LECHE; LONCOLECHE; PARA BATIR; 12X1000 GRS."/>
    <m/>
    <m/>
    <m/>
    <n v="1200"/>
    <n v="250"/>
    <n v="0.20833333333333334"/>
    <x v="6"/>
  </r>
  <r>
    <m/>
    <s v="10-MAR-14"/>
    <x v="4"/>
    <n v="76018671"/>
    <n v="6"/>
    <x v="6"/>
    <x v="7"/>
    <x v="7"/>
    <n v="4029120"/>
    <s v="1232            ; CREMA; LONCO; DE LECHE; 12X1000 GRS."/>
    <m/>
    <m/>
    <m/>
    <n v="1200"/>
    <n v="240"/>
    <n v="0.2"/>
    <x v="6"/>
  </r>
  <r>
    <m/>
    <s v="18-MAR-14"/>
    <x v="4"/>
    <n v="76181622"/>
    <n v="5"/>
    <x v="8"/>
    <x v="7"/>
    <x v="7"/>
    <n v="4029120"/>
    <s v="761819          ; CREMA ESPESA; SOPROLE; DE LECHE; 12X1 LT"/>
    <m/>
    <m/>
    <m/>
    <n v="1200"/>
    <n v="300"/>
    <n v="0.25"/>
    <x v="6"/>
  </r>
  <r>
    <m/>
    <s v="18-MAR-14"/>
    <x v="4"/>
    <n v="76181622"/>
    <n v="5"/>
    <x v="8"/>
    <x v="7"/>
    <x v="7"/>
    <n v="4029120"/>
    <s v="761828          ; CREMA; MARCA: LONCO; MODELO, TIPO O VARIEDAD: DE LEC"/>
    <s v="HE; 12X1 LT"/>
    <m/>
    <m/>
    <n v="1200"/>
    <n v="300"/>
    <n v="0.25"/>
    <x v="6"/>
  </r>
  <r>
    <m/>
    <s v="24-MAR-14"/>
    <x v="4"/>
    <n v="76018671"/>
    <n v="6"/>
    <x v="6"/>
    <x v="7"/>
    <x v="7"/>
    <n v="4029120"/>
    <s v="3292            ; CREMA; SOPROLE; DE LECHE; 12X1000 GRS,"/>
    <m/>
    <m/>
    <m/>
    <n v="1200"/>
    <n v="280"/>
    <n v="0.23333333333333334"/>
    <x v="6"/>
  </r>
  <r>
    <m/>
    <s v="24-MAR-14"/>
    <x v="4"/>
    <n v="76018671"/>
    <n v="6"/>
    <x v="6"/>
    <x v="7"/>
    <x v="7"/>
    <n v="4029120"/>
    <s v="1232            ; CREMA; LONCO; DE LECHE; 12X1000 GRS."/>
    <m/>
    <m/>
    <m/>
    <n v="948"/>
    <n v="221.2"/>
    <n v="0.23333333333333331"/>
    <x v="6"/>
  </r>
  <r>
    <m/>
    <s v="24-MAR-14"/>
    <x v="4"/>
    <n v="76018671"/>
    <n v="6"/>
    <x v="6"/>
    <x v="7"/>
    <x v="7"/>
    <n v="4029120"/>
    <s v="1405            ; CREMA; NESTLE; DE LECHE; 12X1000 GRS."/>
    <m/>
    <m/>
    <m/>
    <n v="660"/>
    <n v="154"/>
    <n v="0.23333333333333334"/>
    <x v="6"/>
  </r>
  <r>
    <m/>
    <s v="24-MAR-14"/>
    <x v="4"/>
    <n v="76018671"/>
    <n v="6"/>
    <x v="6"/>
    <x v="7"/>
    <x v="7"/>
    <n v="4029120"/>
    <s v="P458            ; CREMA; NESTLE; DE LECHE; 48X236 GRS."/>
    <m/>
    <m/>
    <m/>
    <n v="566.4"/>
    <n v="200"/>
    <n v="0.35310734463276838"/>
    <x v="6"/>
  </r>
  <r>
    <m/>
    <s v="24-MAR-14"/>
    <x v="4"/>
    <n v="76018671"/>
    <n v="6"/>
    <x v="6"/>
    <x v="7"/>
    <x v="7"/>
    <n v="4029120"/>
    <s v="1907            ; CREMA DE LECHE; SOPROLE; LIQUIDA; 12X250 GRS."/>
    <m/>
    <m/>
    <m/>
    <n v="90"/>
    <n v="45"/>
    <n v="0.5"/>
    <x v="6"/>
  </r>
  <r>
    <m/>
    <s v="24-MAR-14"/>
    <x v="4"/>
    <n v="76018671"/>
    <n v="6"/>
    <x v="6"/>
    <x v="7"/>
    <x v="7"/>
    <n v="4029120"/>
    <s v="3292            ; CREMA; SOPROLE; DE LECHE; 12X1000 GRS,"/>
    <m/>
    <m/>
    <m/>
    <n v="1800"/>
    <n v="375"/>
    <n v="0.20833333333333334"/>
    <x v="6"/>
  </r>
  <r>
    <m/>
    <s v="03-MAR-14"/>
    <x v="4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24-MAR-14"/>
    <x v="4"/>
    <n v="76018671"/>
    <n v="6"/>
    <x v="6"/>
    <x v="4"/>
    <x v="4"/>
    <n v="4029910"/>
    <s v="2385            ; LECHE; NESTLE; CONDENSADA; 48X397 GRS."/>
    <m/>
    <m/>
    <m/>
    <n v="952.8"/>
    <n v="200"/>
    <n v="0.20990764063811923"/>
    <x v="6"/>
  </r>
  <r>
    <m/>
    <s v="24-MAR-14"/>
    <x v="4"/>
    <n v="76018671"/>
    <n v="6"/>
    <x v="6"/>
    <x v="4"/>
    <x v="4"/>
    <n v="4029910"/>
    <s v="2385            ; LECHE; NESTLE; CONDENSADA; 48X397 GRS."/>
    <m/>
    <m/>
    <m/>
    <n v="952.8"/>
    <n v="200"/>
    <n v="0.20990764063811923"/>
    <x v="6"/>
  </r>
  <r>
    <m/>
    <s v="26-MAR-14"/>
    <x v="4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31-MAR-14"/>
    <x v="4"/>
    <n v="78356210"/>
    <n v="3"/>
    <x v="5"/>
    <x v="4"/>
    <x v="4"/>
    <n v="4029910"/>
    <s v="11600           ;LECHE;NESTLE;CONDENSADA;48X397"/>
    <m/>
    <m/>
    <m/>
    <n v="571.67999999999995"/>
    <n v="90"/>
    <n v="0.15743073047858944"/>
    <x v="6"/>
  </r>
  <r>
    <m/>
    <s v="10-MAR-14"/>
    <x v="4"/>
    <n v="76018671"/>
    <n v="6"/>
    <x v="6"/>
    <x v="8"/>
    <x v="8"/>
    <n v="4031090"/>
    <s v="6474            ; YOGURT LIQUIDO; YOGU YOGU; CON SABOR; 30X200 GRS"/>
    <m/>
    <m/>
    <m/>
    <n v="780"/>
    <n v="195"/>
    <n v="0.25"/>
    <x v="6"/>
  </r>
  <r>
    <m/>
    <s v="10-MAR-14"/>
    <x v="4"/>
    <n v="76018671"/>
    <n v="6"/>
    <x v="6"/>
    <x v="8"/>
    <x v="8"/>
    <n v="4031090"/>
    <s v="6474            ; YOGURT LIQUIDO; YOGU YOGU; CON SABOR; 30X200 GRS"/>
    <m/>
    <m/>
    <m/>
    <n v="1020"/>
    <n v="289"/>
    <n v="0.28333333333333333"/>
    <x v="6"/>
  </r>
  <r>
    <m/>
    <s v="18-MAR-14"/>
    <x v="4"/>
    <n v="78356210"/>
    <n v="3"/>
    <x v="5"/>
    <x v="8"/>
    <x v="8"/>
    <n v="4031090"/>
    <s v="308096          ;YOGURT;LONCOLECHE;LIQUIDO;30X200 CC."/>
    <m/>
    <m/>
    <m/>
    <n v="300"/>
    <n v="90"/>
    <n v="0.3"/>
    <x v="6"/>
  </r>
  <r>
    <m/>
    <s v="24-MAR-14"/>
    <x v="4"/>
    <n v="76018671"/>
    <n v="6"/>
    <x v="6"/>
    <x v="8"/>
    <x v="8"/>
    <n v="4031090"/>
    <s v="6474            ; YOGURT LIQUIDO; YOGU YOGU; CON SABOR; 30X200 GRS"/>
    <m/>
    <m/>
    <m/>
    <n v="1800"/>
    <n v="450"/>
    <n v="0.25"/>
    <x v="6"/>
  </r>
  <r>
    <m/>
    <s v="24-MAR-14"/>
    <x v="4"/>
    <n v="76018671"/>
    <n v="6"/>
    <x v="6"/>
    <x v="8"/>
    <x v="8"/>
    <n v="4031090"/>
    <s v="P%LO            ; YOGURT LIQUIDO; YOGU YOGU; CON SABOR; 12X1000 GRS"/>
    <m/>
    <m/>
    <m/>
    <n v="840"/>
    <n v="154"/>
    <n v="0.18333333333333332"/>
    <x v="6"/>
  </r>
  <r>
    <m/>
    <s v="28-MAR-14"/>
    <x v="4"/>
    <n v="78356210"/>
    <n v="3"/>
    <x v="5"/>
    <x v="8"/>
    <x v="8"/>
    <n v="4031090"/>
    <s v="308096          ;YOGURT;LONCOLECHE;LIQUIDO;30X200 CC."/>
    <m/>
    <m/>
    <m/>
    <n v="600"/>
    <n v="180"/>
    <n v="0.3"/>
    <x v="6"/>
  </r>
  <r>
    <m/>
    <s v="31-MAR-14"/>
    <x v="4"/>
    <n v="78356210"/>
    <n v="3"/>
    <x v="5"/>
    <x v="8"/>
    <x v="8"/>
    <n v="4031090"/>
    <s v="308096          ;YOGURT;LONCOLECHE;LIQUIDO;30X200 CC."/>
    <m/>
    <m/>
    <m/>
    <n v="1200"/>
    <n v="360"/>
    <n v="0.3"/>
    <x v="6"/>
  </r>
  <r>
    <m/>
    <s v="31-MAR-14"/>
    <x v="4"/>
    <n v="78356210"/>
    <n v="3"/>
    <x v="5"/>
    <x v="8"/>
    <x v="8"/>
    <n v="4031090"/>
    <s v="308541          ;YOGUR;LONCOLECHE;LIQUIDO;12X1000 CC."/>
    <m/>
    <m/>
    <m/>
    <n v="360"/>
    <n v="60"/>
    <n v="0.16666666666666666"/>
    <x v="6"/>
  </r>
  <r>
    <m/>
    <s v="06-MAR-14"/>
    <x v="4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31050"/>
    <n v="1.1499999999999999"/>
    <x v="6"/>
  </r>
  <r>
    <m/>
    <s v="31-MAR-14"/>
    <x v="4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31347"/>
    <n v="1.161"/>
    <x v="6"/>
  </r>
  <r>
    <m/>
    <s v="03-MAR-14"/>
    <x v="4"/>
    <n v="78356210"/>
    <n v="3"/>
    <x v="5"/>
    <x v="17"/>
    <x v="17"/>
    <n v="4062000"/>
    <s v="28-001          ;QUESO;DOS ALAMOS;RALLADO;6X25X40 GRS."/>
    <m/>
    <m/>
    <m/>
    <n v="60"/>
    <n v="20"/>
    <n v="0.33333333333333331"/>
    <x v="6"/>
  </r>
  <r>
    <m/>
    <s v="18-MAR-14"/>
    <x v="4"/>
    <n v="76181622"/>
    <n v="5"/>
    <x v="8"/>
    <x v="0"/>
    <x v="0"/>
    <n v="19011010"/>
    <s v="761830          ; PREPARACION ALIMENTICIA INFANT; NESTLE; EN POLVO; 18"/>
    <s v="X400 GRS ; MILO"/>
    <m/>
    <m/>
    <n v="504"/>
    <n v="210"/>
    <n v="0.41666666666666669"/>
    <x v="6"/>
  </r>
  <r>
    <m/>
    <s v="18-MAR-14"/>
    <x v="4"/>
    <n v="76181622"/>
    <n v="5"/>
    <x v="8"/>
    <x v="0"/>
    <x v="0"/>
    <n v="19011010"/>
    <s v="761848          ; PREPARACION ALIMENTICIA INFANT; NESTLE; EN POLVO; 15"/>
    <s v="X1 KL; MILO"/>
    <m/>
    <m/>
    <n v="750"/>
    <n v="150"/>
    <n v="0.2"/>
    <x v="6"/>
  </r>
  <r>
    <m/>
    <s v="18-MAR-14"/>
    <x v="4"/>
    <n v="76181622"/>
    <n v="5"/>
    <x v="8"/>
    <x v="0"/>
    <x v="0"/>
    <n v="19011010"/>
    <s v="761830          ; PREPARACION ALIMENTICIA INFANT; NESTLE; EN POLVO; 18"/>
    <s v="X400 GRS ; MILO"/>
    <m/>
    <m/>
    <n v="720"/>
    <n v="300"/>
    <n v="0.41666666666666669"/>
    <x v="6"/>
  </r>
  <r>
    <m/>
    <s v="04-MAR-14"/>
    <x v="4"/>
    <n v="76467260"/>
    <n v="7"/>
    <x v="10"/>
    <x v="10"/>
    <x v="10"/>
    <n v="19019011"/>
    <s v="07033           ; MANJAR; NESTLE; DE LECHE; 24X500 GRS"/>
    <m/>
    <m/>
    <m/>
    <n v="840"/>
    <n v="140"/>
    <n v="0.16666666666666666"/>
    <x v="6"/>
  </r>
  <r>
    <m/>
    <s v="04-MAR-14"/>
    <x v="4"/>
    <n v="76467260"/>
    <n v="7"/>
    <x v="10"/>
    <x v="10"/>
    <x v="10"/>
    <n v="19019011"/>
    <s v="07031           ; MANJAR; NESTLE; DE LECHE; 4X12X200 GRS"/>
    <m/>
    <m/>
    <m/>
    <n v="672"/>
    <n v="140"/>
    <n v="0.20833333333333334"/>
    <x v="6"/>
  </r>
  <r>
    <m/>
    <s v="04-MAR-14"/>
    <x v="4"/>
    <n v="76467260"/>
    <n v="7"/>
    <x v="10"/>
    <x v="10"/>
    <x v="10"/>
    <n v="19019011"/>
    <s v="07032           ; MANJAR; NESTLE; DE LECHE; 12X1 KG"/>
    <m/>
    <m/>
    <m/>
    <n v="2760"/>
    <n v="460"/>
    <n v="0.16666666666666666"/>
    <x v="6"/>
  </r>
  <r>
    <m/>
    <s v="05-MAR-14"/>
    <x v="4"/>
    <n v="53317875"/>
    <n v="8"/>
    <x v="11"/>
    <x v="10"/>
    <x v="10"/>
    <n v="19019011"/>
    <s v="533121          ; MANJAR; CALO; DE LECHE; 10X1 KL"/>
    <m/>
    <m/>
    <m/>
    <n v="1200"/>
    <n v="200"/>
    <n v="0.16666666666666666"/>
    <x v="6"/>
  </r>
  <r>
    <m/>
    <s v="10-MAR-14"/>
    <x v="4"/>
    <n v="76018671"/>
    <n v="6"/>
    <x v="6"/>
    <x v="10"/>
    <x v="10"/>
    <n v="19019011"/>
    <s v="3214            ; MANJAR; NESTLE; DE LECHE; 4X12X200 GRS."/>
    <m/>
    <m/>
    <m/>
    <n v="480"/>
    <n v="140"/>
    <n v="0.29166666666666669"/>
    <x v="6"/>
  </r>
  <r>
    <m/>
    <s v="10-MAR-14"/>
    <x v="4"/>
    <n v="76018671"/>
    <n v="6"/>
    <x v="6"/>
    <x v="10"/>
    <x v="10"/>
    <n v="19019011"/>
    <s v="7478            ; MANJAR; CALO; DE LECHE; 10X1000 GRS."/>
    <m/>
    <m/>
    <m/>
    <n v="500"/>
    <n v="125"/>
    <n v="0.25"/>
    <x v="6"/>
  </r>
  <r>
    <m/>
    <s v="10-MAR-14"/>
    <x v="4"/>
    <n v="76018671"/>
    <n v="6"/>
    <x v="6"/>
    <x v="10"/>
    <x v="10"/>
    <n v="19019011"/>
    <s v="0108            ; MANJAR; NESTLE; DE LECHE; 24X500 GRS."/>
    <m/>
    <m/>
    <m/>
    <n v="360"/>
    <n v="75"/>
    <n v="0.20833333333333334"/>
    <x v="6"/>
  </r>
  <r>
    <m/>
    <s v="10-MAR-14"/>
    <x v="4"/>
    <n v="76018671"/>
    <n v="6"/>
    <x v="6"/>
    <x v="10"/>
    <x v="10"/>
    <n v="19019011"/>
    <s v="0106            ; MANJAR; NESTLE; DE LECHE; 4X12X200 GRS"/>
    <m/>
    <m/>
    <m/>
    <n v="288"/>
    <n v="75"/>
    <n v="0.26041666666666669"/>
    <x v="6"/>
  </r>
  <r>
    <m/>
    <s v="18-MAR-14"/>
    <x v="4"/>
    <n v="76181622"/>
    <n v="5"/>
    <x v="8"/>
    <x v="10"/>
    <x v="10"/>
    <n v="19019011"/>
    <s v="761842          ; MANJAR; NESTLE; DE LECHE; 12X1 KL"/>
    <m/>
    <m/>
    <m/>
    <n v="3000"/>
    <n v="750"/>
    <n v="0.25"/>
    <x v="6"/>
  </r>
  <r>
    <m/>
    <s v="18-MAR-14"/>
    <x v="4"/>
    <n v="76181622"/>
    <n v="5"/>
    <x v="8"/>
    <x v="10"/>
    <x v="10"/>
    <n v="19019011"/>
    <s v="761836          ; MANJAR; CALO; DE LECHE; 10X1"/>
    <m/>
    <m/>
    <m/>
    <n v="1000"/>
    <n v="250"/>
    <n v="0.25"/>
    <x v="6"/>
  </r>
  <r>
    <m/>
    <s v="18-MAR-14"/>
    <x v="4"/>
    <n v="78356210"/>
    <n v="3"/>
    <x v="5"/>
    <x v="10"/>
    <x v="10"/>
    <n v="19019011"/>
    <s v="111270          ;MANJAR;NESTLE;DE LECHE;12X1000"/>
    <m/>
    <m/>
    <m/>
    <n v="1800"/>
    <n v="375"/>
    <n v="0.20833333333333334"/>
    <x v="6"/>
  </r>
  <r>
    <m/>
    <s v="18-MAR-14"/>
    <x v="4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24-MAR-14"/>
    <x v="4"/>
    <n v="76018671"/>
    <n v="6"/>
    <x v="6"/>
    <x v="10"/>
    <x v="10"/>
    <n v="19019011"/>
    <s v="0108            ; MANJAR; NESTLE; DE LECHE; 24X500 GRS."/>
    <m/>
    <m/>
    <m/>
    <n v="1800"/>
    <n v="450"/>
    <n v="0.25"/>
    <x v="6"/>
  </r>
  <r>
    <m/>
    <s v="25-MAR-14"/>
    <x v="4"/>
    <n v="76467260"/>
    <n v="7"/>
    <x v="10"/>
    <x v="10"/>
    <x v="10"/>
    <n v="19019011"/>
    <s v="07032           ; MANJAR; NESTLE; DE LECHE; 12X1 KG"/>
    <m/>
    <m/>
    <m/>
    <n v="1200"/>
    <n v="200"/>
    <n v="0.16666666666666666"/>
    <x v="6"/>
  </r>
  <r>
    <m/>
    <s v="26-MAR-14"/>
    <x v="4"/>
    <n v="78356210"/>
    <n v="3"/>
    <x v="5"/>
    <x v="10"/>
    <x v="10"/>
    <n v="19019011"/>
    <s v="111270          ;MANJAR;NESTLE;DE LECHE;12X1000"/>
    <m/>
    <m/>
    <m/>
    <n v="3000"/>
    <n v="375"/>
    <n v="0.125"/>
    <x v="6"/>
  </r>
  <r>
    <m/>
    <s v="26-MAR-14"/>
    <x v="4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6-MAR-14"/>
    <x v="4"/>
    <n v="78356210"/>
    <n v="3"/>
    <x v="5"/>
    <x v="10"/>
    <x v="10"/>
    <n v="19019011"/>
    <s v="111270          ;MANJAR;NESTLE;DE LECHE;12X1000"/>
    <m/>
    <m/>
    <m/>
    <n v="1200"/>
    <n v="160"/>
    <n v="0.13333333333333333"/>
    <x v="6"/>
  </r>
  <r>
    <m/>
    <s v="28-MAR-14"/>
    <x v="4"/>
    <n v="78356210"/>
    <n v="3"/>
    <x v="5"/>
    <x v="10"/>
    <x v="10"/>
    <n v="19019011"/>
    <s v="111270          ;MANJAR;NESTLE;DE LECHE;12X1000"/>
    <m/>
    <m/>
    <m/>
    <n v="144"/>
    <n v="30"/>
    <n v="0.20833333333333334"/>
    <x v="6"/>
  </r>
  <r>
    <m/>
    <s v="31-MAR-14"/>
    <x v="4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10-MAR-14"/>
    <x v="4"/>
    <n v="76018671"/>
    <n v="6"/>
    <x v="6"/>
    <x v="18"/>
    <x v="18"/>
    <n v="22029031"/>
    <s v="SIN-CODIGO      ; LECHE LIQUIDA; SOPROLE; CON SABOR; 12X1000 CC."/>
    <m/>
    <m/>
    <m/>
    <n v="600"/>
    <n v="100"/>
    <n v="0.16666666666666666"/>
    <x v="6"/>
  </r>
  <r>
    <m/>
    <s v="10-MAR-14"/>
    <x v="4"/>
    <n v="76018671"/>
    <n v="6"/>
    <x v="6"/>
    <x v="18"/>
    <x v="18"/>
    <n v="22029031"/>
    <s v="SIN-CODIGO      ; LECHE LIQUIDA; SOPROLE; CON SABOR; 30X200 CC"/>
    <m/>
    <m/>
    <m/>
    <n v="420"/>
    <n v="140"/>
    <n v="0.33333333333333331"/>
    <x v="6"/>
  </r>
  <r>
    <m/>
    <s v="18-MAR-14"/>
    <x v="4"/>
    <n v="76181622"/>
    <n v="5"/>
    <x v="8"/>
    <x v="18"/>
    <x v="18"/>
    <n v="22029031"/>
    <s v="761873          ; BEBIDA DE LECHE; YOGU YOGU; LIQUIDO; 12X1 LT"/>
    <m/>
    <m/>
    <m/>
    <n v="1200"/>
    <n v="300"/>
    <n v="0.25"/>
    <x v="6"/>
  </r>
  <r>
    <m/>
    <s v="18-MAR-14"/>
    <x v="4"/>
    <n v="78356210"/>
    <n v="3"/>
    <x v="5"/>
    <x v="18"/>
    <x v="18"/>
    <n v="22029031"/>
    <s v="308212          ;LECHE;LOCOLECHE;SABOR PLATANO;12X1000"/>
    <m/>
    <m/>
    <m/>
    <n v="480"/>
    <n v="80"/>
    <n v="0.16666666666666666"/>
    <x v="6"/>
  </r>
  <r>
    <m/>
    <s v="18-MAR-14"/>
    <x v="4"/>
    <n v="76181622"/>
    <n v="5"/>
    <x v="8"/>
    <x v="18"/>
    <x v="18"/>
    <n v="22029031"/>
    <s v="761872          ; BEBIDA DE LECHE; YOGU YOGU; LIQUIDO; 30X200 GRS"/>
    <m/>
    <m/>
    <m/>
    <n v="1800"/>
    <n v="600"/>
    <n v="0.33333333333333331"/>
    <x v="6"/>
  </r>
  <r>
    <m/>
    <s v="28-ABR-14"/>
    <x v="1"/>
    <n v="78356210"/>
    <n v="3"/>
    <x v="5"/>
    <x v="19"/>
    <x v="19"/>
    <n v="4015090"/>
    <s v="030018          ;LECHE NATURAL;SOPROLE;LIQUIDA;31% MATERIA GRASA"/>
    <m/>
    <m/>
    <m/>
    <n v="1200"/>
    <n v="200"/>
    <n v="0.16666666666666666"/>
    <x v="6"/>
  </r>
  <r>
    <m/>
    <s v="15-ABR-14"/>
    <x v="1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15-ABR-14"/>
    <x v="1"/>
    <n v="78356210"/>
    <n v="3"/>
    <x v="5"/>
    <x v="6"/>
    <x v="6"/>
    <n v="4022117"/>
    <s v="017493          ;CREMA;NESTLE;DE LECHE;48X236"/>
    <m/>
    <m/>
    <m/>
    <n v="566.4"/>
    <n v="165"/>
    <n v="0.2913135593220339"/>
    <x v="6"/>
  </r>
  <r>
    <m/>
    <s v="15-ABR-14"/>
    <x v="1"/>
    <n v="78356210"/>
    <n v="3"/>
    <x v="5"/>
    <x v="2"/>
    <x v="2"/>
    <n v="4022118"/>
    <s v="371400          ;LECHE NIDO;26%;CAJA;1600;EN POLVO"/>
    <m/>
    <m/>
    <m/>
    <n v="960"/>
    <n v="300"/>
    <n v="0.3125"/>
    <x v="6"/>
  </r>
  <r>
    <m/>
    <s v="15-ABR-14"/>
    <x v="1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15-ABR-14"/>
    <x v="1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15-ABR-14"/>
    <x v="1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15-ABR-14"/>
    <x v="1"/>
    <n v="78356210"/>
    <n v="3"/>
    <x v="5"/>
    <x v="2"/>
    <x v="2"/>
    <n v="4022118"/>
    <s v="07-001          ;CREMA PARA BATIR;35 % MATERIA GRASA;TETRA;1000 ML.;DE"/>
    <s v="LECHE"/>
    <m/>
    <m/>
    <n v="1800"/>
    <n v="375"/>
    <n v="0.20833333333333334"/>
    <x v="6"/>
  </r>
  <r>
    <m/>
    <s v="15-ABR-14"/>
    <x v="1"/>
    <n v="78356210"/>
    <n v="3"/>
    <x v="5"/>
    <x v="2"/>
    <x v="2"/>
    <n v="4022118"/>
    <s v="308215          ;CREMA PARA BATIR;35 % MATERIA GRASA;TETRA;1000;DE LEC"/>
    <s v="HE"/>
    <m/>
    <m/>
    <n v="1800"/>
    <n v="375"/>
    <n v="0.20833333333333334"/>
    <x v="6"/>
  </r>
  <r>
    <m/>
    <s v="15-ABR-14"/>
    <x v="1"/>
    <n v="78356210"/>
    <n v="3"/>
    <x v="5"/>
    <x v="2"/>
    <x v="2"/>
    <n v="4022118"/>
    <s v="371400          ;LECHE NIDO;26%;CAJA;1600;EN POLVO"/>
    <m/>
    <m/>
    <m/>
    <n v="768"/>
    <n v="256"/>
    <n v="0.33333333333333331"/>
    <x v="6"/>
  </r>
  <r>
    <m/>
    <s v="24-ABR-14"/>
    <x v="1"/>
    <n v="76018671"/>
    <n v="6"/>
    <x v="6"/>
    <x v="2"/>
    <x v="2"/>
    <n v="4022118"/>
    <s v="3603            ; LECHE NIDO; LECHE NIDO;  MATERIA GRASA (%): 26;  CAP"/>
    <s v="ACIDAD ENVASE (KN): 1600 GRS.;"/>
    <s v="EN POLVO"/>
    <m/>
    <n v="960"/>
    <n v="400"/>
    <n v="0.41666666666666669"/>
    <x v="6"/>
  </r>
  <r>
    <m/>
    <s v="24-ABR-14"/>
    <x v="1"/>
    <n v="76018671"/>
    <n v="6"/>
    <x v="6"/>
    <x v="2"/>
    <x v="2"/>
    <n v="4022118"/>
    <s v="3603            ; LECHE NIDO; LECHE NIDO;  MATERIA GRASA (%): 26;  CAP"/>
    <s v="ACIDAD ENVASE (KN): 1600 GRS.;"/>
    <s v="EN POLVO"/>
    <m/>
    <n v="4809.6000000000004"/>
    <n v="1200"/>
    <n v="0.249500998003992"/>
    <x v="6"/>
  </r>
  <r>
    <m/>
    <s v="24-ABR-14"/>
    <x v="1"/>
    <n v="76018671"/>
    <n v="6"/>
    <x v="6"/>
    <x v="2"/>
    <x v="2"/>
    <n v="4022118"/>
    <s v="SIN-CODIGO      ; LECHE EN POLVO; NIDO; 26% MATERIA GRASA; 6X1600 GRS"/>
    <m/>
    <m/>
    <m/>
    <n v="480"/>
    <n v="200"/>
    <n v="0.41666666666666669"/>
    <x v="6"/>
  </r>
  <r>
    <m/>
    <s v="28-ABR-14"/>
    <x v="1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28-ABR-14"/>
    <x v="1"/>
    <n v="78356210"/>
    <n v="3"/>
    <x v="5"/>
    <x v="2"/>
    <x v="2"/>
    <n v="4022118"/>
    <s v="371400          ;LECHE NIDO;26%;CAJA;1600;EN POLVO"/>
    <m/>
    <m/>
    <m/>
    <n v="1920"/>
    <n v="600"/>
    <n v="0.3125"/>
    <x v="6"/>
  </r>
  <r>
    <m/>
    <s v="28-ABR-14"/>
    <x v="1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28-ABR-14"/>
    <x v="1"/>
    <n v="78356210"/>
    <n v="3"/>
    <x v="5"/>
    <x v="2"/>
    <x v="2"/>
    <n v="4022118"/>
    <s v="3717            ;LECHE NIDO;26%;CAJA;1600;INSTANTANEA"/>
    <m/>
    <m/>
    <m/>
    <n v="480"/>
    <n v="150"/>
    <n v="0.3125"/>
    <x v="6"/>
  </r>
  <r>
    <m/>
    <s v="28-ABR-14"/>
    <x v="1"/>
    <n v="78356210"/>
    <n v="3"/>
    <x v="5"/>
    <x v="2"/>
    <x v="2"/>
    <n v="4022118"/>
    <s v="308215          ;CREMA PARA BATIR;35 % MATERIA GRASA;TETRA;1000;DE LEC"/>
    <s v="HE"/>
    <m/>
    <m/>
    <n v="360"/>
    <n v="45"/>
    <n v="0.125"/>
    <x v="6"/>
  </r>
  <r>
    <m/>
    <s v="03-ABR-14"/>
    <x v="1"/>
    <n v="90703000"/>
    <n v="8"/>
    <x v="0"/>
    <x v="7"/>
    <x v="7"/>
    <n v="4029120"/>
    <s v="12187977        ; NO EXISTE; MAGGI; SOPA DE POLLO Y FIDEOS; SIN ADISIO"/>
    <s v="N DE AZUCAR,  EN ENVASES DE 20"/>
    <s v="X 70 GRS, PARA CONSUMO HUMANO"/>
    <m/>
    <n v="1814.4"/>
    <n v="5611.68"/>
    <n v="3.092857142857143"/>
    <x v="6"/>
  </r>
  <r>
    <m/>
    <s v="03-ABR-14"/>
    <x v="1"/>
    <n v="90703000"/>
    <n v="8"/>
    <x v="0"/>
    <x v="7"/>
    <x v="7"/>
    <n v="4029120"/>
    <s v="12187976        ; SOPA; MAGGI; SOPA DE POLLO Y ARROZ; SIN ADISION DE A"/>
    <s v="ZUCAR,  EN ENVASES DE 20 X 70"/>
    <s v="GRS, PARA CONSUMO HUMANO"/>
    <m/>
    <n v="1512"/>
    <n v="4881.6000000000004"/>
    <n v="3.2285714285714286"/>
    <x v="6"/>
  </r>
  <r>
    <m/>
    <s v="03-ABR-14"/>
    <x v="1"/>
    <n v="90703000"/>
    <n v="8"/>
    <x v="0"/>
    <x v="7"/>
    <x v="7"/>
    <n v="4029120"/>
    <s v="12188184        ; CREMA ; MAGGI; CREMA DE POLLO SACHET; SIN ADISION DE"/>
    <s v="AZUCAR,  EN ENVASES DE 20 X 7"/>
    <s v="2 GRS, PARA CONSUMO HUMANO"/>
    <m/>
    <n v="1244.1600000000001"/>
    <n v="4112.6400000000003"/>
    <n v="3.3055555555555558"/>
    <x v="6"/>
  </r>
  <r>
    <m/>
    <s v="24-ABR-14"/>
    <x v="1"/>
    <n v="76018671"/>
    <n v="6"/>
    <x v="6"/>
    <x v="7"/>
    <x v="7"/>
    <n v="4029120"/>
    <s v="3292            ; CREMA; SOPROLE; DE LECHE; 12X1000 GRS,"/>
    <m/>
    <m/>
    <m/>
    <n v="3600"/>
    <n v="840"/>
    <n v="0.23333333333333334"/>
    <x v="6"/>
  </r>
  <r>
    <m/>
    <s v="24-ABR-14"/>
    <x v="1"/>
    <n v="76018671"/>
    <n v="6"/>
    <x v="6"/>
    <x v="7"/>
    <x v="7"/>
    <n v="4029120"/>
    <s v="1405            ; CREMA; NESTLE; DE LECHE; 12X1000 GRS."/>
    <m/>
    <m/>
    <m/>
    <n v="600"/>
    <n v="150"/>
    <n v="0.25"/>
    <x v="6"/>
  </r>
  <r>
    <m/>
    <s v="24-ABR-14"/>
    <x v="1"/>
    <n v="76018671"/>
    <n v="6"/>
    <x v="6"/>
    <x v="7"/>
    <x v="7"/>
    <n v="4029120"/>
    <s v="3292            ; CREMA; SOPROLE; DE LECHE; 12X1000 GRS,"/>
    <m/>
    <m/>
    <m/>
    <n v="1200"/>
    <n v="280"/>
    <n v="0.23333333333333334"/>
    <x v="6"/>
  </r>
  <r>
    <m/>
    <s v="24-ABR-14"/>
    <x v="1"/>
    <n v="76018671"/>
    <n v="6"/>
    <x v="6"/>
    <x v="7"/>
    <x v="7"/>
    <n v="4029120"/>
    <s v="P458            ; CREMA; NESTLE; DE LECHE; 48X236 GRS."/>
    <m/>
    <m/>
    <m/>
    <n v="566.4"/>
    <n v="175"/>
    <n v="0.30896892655367231"/>
    <x v="6"/>
  </r>
  <r>
    <m/>
    <s v="24-ABR-14"/>
    <x v="1"/>
    <n v="76018671"/>
    <n v="6"/>
    <x v="6"/>
    <x v="7"/>
    <x v="7"/>
    <n v="4029120"/>
    <s v="3292            ; CREMA; SOPROLE; DE LECHE; 12X1000 GRS,"/>
    <m/>
    <m/>
    <m/>
    <n v="1200"/>
    <n v="200"/>
    <n v="0.16666666666666666"/>
    <x v="6"/>
  </r>
  <r>
    <m/>
    <s v="24-ABR-14"/>
    <x v="1"/>
    <n v="76018671"/>
    <n v="6"/>
    <x v="6"/>
    <x v="7"/>
    <x v="7"/>
    <n v="4029120"/>
    <s v="SIN-CODIGO      ; CREMA; LONCO; DE LECHE; 12X1000 GRS"/>
    <m/>
    <m/>
    <m/>
    <n v="600"/>
    <n v="140"/>
    <n v="0.23333333333333334"/>
    <x v="6"/>
  </r>
  <r>
    <m/>
    <s v="03-ABR-14"/>
    <x v="1"/>
    <n v="90703000"/>
    <n v="8"/>
    <x v="0"/>
    <x v="4"/>
    <x v="4"/>
    <n v="4029910"/>
    <s v="12022715        ; LECHE CONDENSADA; NESTLE; LIQUIDA; DE 48 X 397 GRS.,"/>
    <s v="PARA CONSUMO HUMANO"/>
    <m/>
    <m/>
    <n v="8232.19"/>
    <n v="13616.64"/>
    <n v="1.6540726100831005"/>
    <x v="6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20123.135999999999"/>
    <n v="33285.120000000003"/>
    <n v="1.6540722082283799"/>
    <x v="6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20123.135999999999"/>
    <n v="33285.120000000003"/>
    <n v="1.6540722082283799"/>
    <x v="6"/>
  </r>
  <r>
    <m/>
    <s v="15-ABR-14"/>
    <x v="1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15-ABR-14"/>
    <x v="1"/>
    <n v="78356210"/>
    <n v="3"/>
    <x v="5"/>
    <x v="4"/>
    <x v="4"/>
    <n v="4029910"/>
    <s v="11600           ;LECHE;NESTLE;CONDENSADA;48X397"/>
    <m/>
    <m/>
    <m/>
    <n v="571.67999999999995"/>
    <n v="90"/>
    <n v="0.15743073047858944"/>
    <x v="6"/>
  </r>
  <r>
    <m/>
    <s v="24-ABR-14"/>
    <x v="1"/>
    <n v="76018671"/>
    <n v="6"/>
    <x v="6"/>
    <x v="4"/>
    <x v="4"/>
    <n v="4029910"/>
    <s v="2385            ; LECHE; NESTLE; CONDENSADA; 48X397 GRS."/>
    <m/>
    <m/>
    <m/>
    <n v="952.8"/>
    <n v="200"/>
    <n v="0.20990764063811923"/>
    <x v="6"/>
  </r>
  <r>
    <m/>
    <s v="28-ABR-14"/>
    <x v="1"/>
    <n v="78356210"/>
    <n v="3"/>
    <x v="5"/>
    <x v="4"/>
    <x v="4"/>
    <n v="4029910"/>
    <s v="11600           ;LECHE;NESTLE;CONDENSADA;48X397"/>
    <m/>
    <m/>
    <m/>
    <n v="2858.4"/>
    <n v="450"/>
    <n v="0.15743073047858941"/>
    <x v="6"/>
  </r>
  <r>
    <m/>
    <s v="15-ABR-14"/>
    <x v="1"/>
    <n v="78356210"/>
    <n v="3"/>
    <x v="5"/>
    <x v="8"/>
    <x v="8"/>
    <n v="4031090"/>
    <s v="308096          ;YOGURT;LONCOLECHE;LIQUIDO;30X200 CC."/>
    <m/>
    <m/>
    <m/>
    <n v="1200"/>
    <n v="340"/>
    <n v="0.28333333333333333"/>
    <x v="6"/>
  </r>
  <r>
    <m/>
    <s v="15-ABR-14"/>
    <x v="1"/>
    <n v="78356210"/>
    <n v="3"/>
    <x v="5"/>
    <x v="8"/>
    <x v="8"/>
    <n v="4031090"/>
    <s v="308541          ;YOGUR;LONCOLECHE;LIQUIDO;12X1000 CC."/>
    <m/>
    <m/>
    <m/>
    <n v="360"/>
    <n v="54"/>
    <n v="0.15"/>
    <x v="6"/>
  </r>
  <r>
    <m/>
    <s v="15-ABR-14"/>
    <x v="1"/>
    <n v="78356210"/>
    <n v="3"/>
    <x v="5"/>
    <x v="8"/>
    <x v="8"/>
    <n v="4031090"/>
    <s v="308096          ;YOGURT;LONCOLECHE;LIQUIDO;30X200 CC."/>
    <m/>
    <m/>
    <m/>
    <n v="600"/>
    <n v="170"/>
    <n v="0.28333333333333333"/>
    <x v="6"/>
  </r>
  <r>
    <m/>
    <s v="15-ABR-14"/>
    <x v="1"/>
    <n v="78356210"/>
    <n v="3"/>
    <x v="5"/>
    <x v="8"/>
    <x v="8"/>
    <n v="4031090"/>
    <s v="308541          ;YOGUR;LONCOLECHE;LIQUIDO;12X1000 CC."/>
    <m/>
    <m/>
    <m/>
    <n v="600"/>
    <n v="100"/>
    <n v="0.16666666666666666"/>
    <x v="6"/>
  </r>
  <r>
    <m/>
    <s v="24-ABR-14"/>
    <x v="1"/>
    <n v="76018671"/>
    <n v="6"/>
    <x v="6"/>
    <x v="8"/>
    <x v="8"/>
    <n v="4031090"/>
    <s v="6474            ; YOGURT LIQUIDO; YOGU YOGU; CON SABOR; 30X200 GRS"/>
    <m/>
    <m/>
    <m/>
    <n v="1800"/>
    <n v="540"/>
    <n v="0.3"/>
    <x v="6"/>
  </r>
  <r>
    <m/>
    <s v="24-ABR-14"/>
    <x v="1"/>
    <n v="76018671"/>
    <n v="6"/>
    <x v="6"/>
    <x v="8"/>
    <x v="8"/>
    <n v="4031090"/>
    <s v="6474            ; YOGURT LIQUIDO; YOGU YOGU; CON SABOR; 30X200 GRS"/>
    <m/>
    <m/>
    <m/>
    <n v="1800"/>
    <n v="480"/>
    <n v="0.26666666666666666"/>
    <x v="6"/>
  </r>
  <r>
    <m/>
    <s v="24-ABR-14"/>
    <x v="1"/>
    <n v="76018671"/>
    <n v="6"/>
    <x v="6"/>
    <x v="8"/>
    <x v="8"/>
    <n v="4031090"/>
    <s v="6474            ; YOGURT LIQUIDO; YOGU YOGU; CON SABOR; 30X200 GRS"/>
    <m/>
    <m/>
    <m/>
    <n v="900"/>
    <n v="270"/>
    <n v="0.3"/>
    <x v="6"/>
  </r>
  <r>
    <m/>
    <s v="24-ABR-14"/>
    <x v="1"/>
    <n v="76018671"/>
    <n v="6"/>
    <x v="6"/>
    <x v="8"/>
    <x v="8"/>
    <n v="4031090"/>
    <s v="6474            ; YOGURT LIQUIDO; YOGU YOGU; CON SABOR; 30X200 GRS"/>
    <m/>
    <m/>
    <m/>
    <n v="2400"/>
    <n v="640"/>
    <n v="0.26666666666666666"/>
    <x v="6"/>
  </r>
  <r>
    <m/>
    <s v="24-ABR-14"/>
    <x v="1"/>
    <n v="76018671"/>
    <n v="6"/>
    <x v="6"/>
    <x v="8"/>
    <x v="8"/>
    <n v="4031090"/>
    <s v="SIN-CODIGO      ; YOGURT LIQUIDO; YOGU YOGU; CON SABOR; 30X200 CC."/>
    <m/>
    <m/>
    <m/>
    <n v="600"/>
    <n v="150"/>
    <n v="0.25"/>
    <x v="6"/>
  </r>
  <r>
    <m/>
    <s v="28-ABR-14"/>
    <x v="1"/>
    <n v="78356210"/>
    <n v="3"/>
    <x v="5"/>
    <x v="8"/>
    <x v="8"/>
    <n v="4031090"/>
    <s v="308096          ;YOGURT;LONCOLECHE;LIQUIDO;30X200 CC."/>
    <m/>
    <m/>
    <m/>
    <n v="900"/>
    <n v="255"/>
    <n v="0.28333333333333333"/>
    <x v="6"/>
  </r>
  <r>
    <m/>
    <s v="28-ABR-14"/>
    <x v="1"/>
    <n v="78356210"/>
    <n v="3"/>
    <x v="5"/>
    <x v="8"/>
    <x v="8"/>
    <n v="4031090"/>
    <s v="308096          ;YOGURT;LONCOLECHE;LIQUIDO;30X200 CC."/>
    <m/>
    <m/>
    <m/>
    <n v="1800"/>
    <n v="600"/>
    <n v="0.33333333333333331"/>
    <x v="6"/>
  </r>
  <r>
    <m/>
    <s v="03-ABR-14"/>
    <x v="1"/>
    <n v="90703000"/>
    <n v="8"/>
    <x v="0"/>
    <x v="10"/>
    <x v="10"/>
    <n v="19019011"/>
    <s v="12100278        ; MANJAR; NESTLE; DE LECHE; EN ENVASES DE 12 X 1 KGS,"/>
    <s v="PARA CONSUMO HUMANO"/>
    <m/>
    <m/>
    <n v="7560"/>
    <n v="12518.1"/>
    <n v="1.6558333333333335"/>
    <x v="6"/>
  </r>
  <r>
    <m/>
    <s v="03-ABR-14"/>
    <x v="1"/>
    <n v="90703000"/>
    <n v="8"/>
    <x v="0"/>
    <x v="10"/>
    <x v="10"/>
    <n v="19019011"/>
    <s v="12100279        ; MANJAR; NESTLE; DE LECHE; EN ENVASES DE 24 X 500 GRS"/>
    <s v="., PARA CONSUMO HUMANO"/>
    <m/>
    <m/>
    <n v="2376"/>
    <n v="4047.12"/>
    <n v="1.7033333333333334"/>
    <x v="6"/>
  </r>
  <r>
    <m/>
    <s v="15-ABR-14"/>
    <x v="1"/>
    <n v="78356210"/>
    <n v="3"/>
    <x v="5"/>
    <x v="10"/>
    <x v="10"/>
    <n v="19019011"/>
    <s v="308150          ;MANJAR;WATTS;DE LECHE;10X1000"/>
    <m/>
    <m/>
    <m/>
    <n v="1000"/>
    <n v="200"/>
    <n v="0.2"/>
    <x v="6"/>
  </r>
  <r>
    <m/>
    <s v="15-ABR-14"/>
    <x v="1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5-ABR-14"/>
    <x v="1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15-ABR-14"/>
    <x v="1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5-ABR-14"/>
    <x v="1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4-ABR-14"/>
    <x v="1"/>
    <n v="76018671"/>
    <n v="6"/>
    <x v="6"/>
    <x v="10"/>
    <x v="10"/>
    <n v="19019011"/>
    <s v="7478            ; MANJAR; CALO; DE LECHE; 10X1000 GRS."/>
    <m/>
    <m/>
    <m/>
    <n v="1000"/>
    <n v="210"/>
    <n v="0.21"/>
    <x v="6"/>
  </r>
  <r>
    <m/>
    <s v="24-ABR-14"/>
    <x v="1"/>
    <n v="76018671"/>
    <n v="6"/>
    <x v="6"/>
    <x v="10"/>
    <x v="10"/>
    <n v="19019011"/>
    <s v="3214            ; MANJAR; NESTLE; DE LECHE; 4X12X200 GRS."/>
    <m/>
    <m/>
    <m/>
    <n v="960"/>
    <n v="300"/>
    <n v="0.3125"/>
    <x v="6"/>
  </r>
  <r>
    <m/>
    <s v="24-ABR-14"/>
    <x v="1"/>
    <n v="76018671"/>
    <n v="6"/>
    <x v="6"/>
    <x v="10"/>
    <x v="10"/>
    <n v="19019011"/>
    <s v="0107            ; MANJAR; NESTLE; DE LECHE; 12X1000 GRS."/>
    <m/>
    <m/>
    <m/>
    <n v="1800"/>
    <n v="450"/>
    <n v="0.25"/>
    <x v="6"/>
  </r>
  <r>
    <m/>
    <s v="24-ABR-14"/>
    <x v="1"/>
    <n v="76018671"/>
    <n v="6"/>
    <x v="6"/>
    <x v="10"/>
    <x v="10"/>
    <n v="19019011"/>
    <s v="7478            ; MANJAR; CALO; DE LECHE; 10X1000 GRS."/>
    <m/>
    <m/>
    <m/>
    <n v="1930"/>
    <n v="482.5"/>
    <n v="0.25"/>
    <x v="6"/>
  </r>
  <r>
    <m/>
    <s v="24-ABR-14"/>
    <x v="1"/>
    <n v="76018671"/>
    <n v="6"/>
    <x v="6"/>
    <x v="10"/>
    <x v="10"/>
    <n v="19019011"/>
    <s v="0107            ; MANJAR; NESTLE; DE LECHE; 12X1000 GRS."/>
    <m/>
    <m/>
    <m/>
    <n v="1200"/>
    <n v="280"/>
    <n v="0.23333333333333334"/>
    <x v="6"/>
  </r>
  <r>
    <m/>
    <s v="24-ABR-14"/>
    <x v="1"/>
    <n v="76018671"/>
    <n v="6"/>
    <x v="6"/>
    <x v="10"/>
    <x v="10"/>
    <n v="19019011"/>
    <s v="7478            ; MANJAR; CALO; DE LECHE; 10X1000 GRS."/>
    <m/>
    <m/>
    <m/>
    <n v="1000"/>
    <n v="200"/>
    <n v="0.2"/>
    <x v="6"/>
  </r>
  <r>
    <m/>
    <s v="24-ABR-14"/>
    <x v="1"/>
    <n v="76018671"/>
    <n v="6"/>
    <x v="6"/>
    <x v="10"/>
    <x v="10"/>
    <n v="19019011"/>
    <s v="3214            ; MANJAR; NESTLE; DE LECHE; 4X12X200 GRS."/>
    <m/>
    <m/>
    <m/>
    <n v="960"/>
    <n v="280"/>
    <n v="0.29166666666666669"/>
    <x v="6"/>
  </r>
  <r>
    <m/>
    <s v="24-ABR-14"/>
    <x v="1"/>
    <n v="76018671"/>
    <n v="6"/>
    <x v="6"/>
    <x v="10"/>
    <x v="10"/>
    <n v="19019011"/>
    <s v="SIN-CODIGO      ; MANJAR; NESTLE; DE LECHE; 12X1000 GRS"/>
    <m/>
    <m/>
    <m/>
    <n v="1200"/>
    <n v="250"/>
    <n v="0.20833333333333334"/>
    <x v="6"/>
  </r>
  <r>
    <m/>
    <s v="24-ABR-14"/>
    <x v="1"/>
    <n v="76018671"/>
    <n v="6"/>
    <x v="6"/>
    <x v="10"/>
    <x v="10"/>
    <n v="19019011"/>
    <s v="SIN-CODIGO      ; MANJAR; NESTLE; DE LECHE; 4X12X200 GRS"/>
    <m/>
    <m/>
    <m/>
    <n v="960"/>
    <n v="250"/>
    <n v="0.26041666666666669"/>
    <x v="6"/>
  </r>
  <r>
    <m/>
    <s v="24-ABR-14"/>
    <x v="1"/>
    <n v="76018671"/>
    <n v="6"/>
    <x v="6"/>
    <x v="10"/>
    <x v="10"/>
    <n v="19019011"/>
    <s v="SIN-CODIGO      ; MANJAR; NESTLE; DE LECHE; 24X500 GRS"/>
    <m/>
    <m/>
    <m/>
    <n v="600"/>
    <n v="125"/>
    <n v="0.20833333333333334"/>
    <x v="6"/>
  </r>
  <r>
    <m/>
    <s v="28-ABR-14"/>
    <x v="1"/>
    <n v="78356210"/>
    <n v="3"/>
    <x v="5"/>
    <x v="10"/>
    <x v="10"/>
    <n v="19019011"/>
    <s v="111270          ;MANJAR;NESTLE;DE LECHE;12X1000"/>
    <m/>
    <m/>
    <m/>
    <n v="1800"/>
    <n v="375"/>
    <n v="0.20833333333333334"/>
    <x v="6"/>
  </r>
  <r>
    <m/>
    <s v="28-ABR-14"/>
    <x v="1"/>
    <n v="78356210"/>
    <n v="3"/>
    <x v="5"/>
    <x v="10"/>
    <x v="10"/>
    <n v="19019011"/>
    <s v="111270          ;MANJAR;NESTLE;DE LECHE;12X1000"/>
    <m/>
    <m/>
    <m/>
    <n v="3600"/>
    <n v="450"/>
    <n v="0.125"/>
    <x v="6"/>
  </r>
  <r>
    <m/>
    <s v="28-ABR-14"/>
    <x v="1"/>
    <n v="78356210"/>
    <n v="3"/>
    <x v="5"/>
    <x v="10"/>
    <x v="10"/>
    <n v="19019011"/>
    <s v="111270          ;MANJAR;NESTLE;DE LECHE;12X1000"/>
    <m/>
    <m/>
    <m/>
    <n v="2400"/>
    <n v="500"/>
    <n v="0.20833333333333334"/>
    <x v="6"/>
  </r>
  <r>
    <m/>
    <s v="28-ABR-14"/>
    <x v="1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5-ABR-14"/>
    <x v="1"/>
    <n v="2386598"/>
    <s v="K"/>
    <x v="7"/>
    <x v="18"/>
    <x v="18"/>
    <n v="22029031"/>
    <s v="22029031        ;LECHE ;REGIMEL;SABORIZADA;LIQUIDA"/>
    <m/>
    <m/>
    <m/>
    <n v="240"/>
    <n v="79.2"/>
    <n v="0.33"/>
    <x v="6"/>
  </r>
  <r>
    <m/>
    <s v="25-ABR-14"/>
    <x v="1"/>
    <n v="2386598"/>
    <s v="K"/>
    <x v="7"/>
    <x v="18"/>
    <x v="18"/>
    <n v="22029031"/>
    <s v="22029031        ;LECHE ;REGIMEL;SABORIZADA;LIQUIDA X 200 CC"/>
    <m/>
    <m/>
    <m/>
    <n v="60"/>
    <n v="30"/>
    <n v="0.5"/>
    <x v="6"/>
  </r>
  <r>
    <m/>
    <s v="28-ABR-14"/>
    <x v="1"/>
    <n v="78356210"/>
    <n v="3"/>
    <x v="5"/>
    <x v="18"/>
    <x v="18"/>
    <n v="22029031"/>
    <s v="57-007          ;LECHE;SOPROLE;CHOCOLATADA;30X200"/>
    <m/>
    <m/>
    <m/>
    <n v="1200"/>
    <n v="360"/>
    <n v="0.3"/>
    <x v="6"/>
  </r>
  <r>
    <m/>
    <s v="27-MAY-14"/>
    <x v="5"/>
    <n v="2386598"/>
    <s v="K"/>
    <x v="7"/>
    <x v="13"/>
    <x v="13"/>
    <n v="4015040"/>
    <s v="04015040        ;LECHE ENTERA;OLAECHEA-F;26% MATERIA GRASA;LIQUIDA"/>
    <m/>
    <m/>
    <m/>
    <n v="2635.2"/>
    <n v="543.48"/>
    <n v="0.20623861566484519"/>
    <x v="6"/>
  </r>
  <r>
    <m/>
    <s v="27-MAY-14"/>
    <x v="5"/>
    <n v="2386598"/>
    <s v="K"/>
    <x v="7"/>
    <x v="19"/>
    <x v="19"/>
    <n v="4015090"/>
    <s v="04015090        ;LECHE SIN LACTOSA;LONCOLECHE;1 LT;LIQUIDA"/>
    <m/>
    <m/>
    <m/>
    <n v="1123.2"/>
    <n v="280.8"/>
    <n v="0.25"/>
    <x v="6"/>
  </r>
  <r>
    <m/>
    <s v="27-MAY-14"/>
    <x v="5"/>
    <n v="2386598"/>
    <s v="K"/>
    <x v="7"/>
    <x v="14"/>
    <x v="14"/>
    <n v="4022115"/>
    <s v="04022918        ;LECHE EN POLVO;CALO;ENTERA;26% MAT.GRASA"/>
    <m/>
    <m/>
    <m/>
    <n v="48"/>
    <n v="63.6"/>
    <n v="1.325"/>
    <x v="6"/>
  </r>
  <r>
    <m/>
    <s v="02-MAY-14"/>
    <x v="5"/>
    <n v="78356210"/>
    <n v="3"/>
    <x v="5"/>
    <x v="6"/>
    <x v="6"/>
    <n v="4022117"/>
    <s v="017493          ;CREMA;NESTLE;DE LECHE;48X236"/>
    <m/>
    <m/>
    <m/>
    <n v="1132.8"/>
    <n v="250"/>
    <n v="0.22069209039548024"/>
    <x v="6"/>
  </r>
  <r>
    <m/>
    <s v="09-MAY-14"/>
    <x v="5"/>
    <n v="78356210"/>
    <n v="3"/>
    <x v="5"/>
    <x v="6"/>
    <x v="6"/>
    <n v="4022117"/>
    <s v="017493          ;CREMA;NESTLE;DE LECHE;48X236"/>
    <m/>
    <m/>
    <m/>
    <n v="1132.8"/>
    <n v="300"/>
    <n v="0.26483050847457629"/>
    <x v="6"/>
  </r>
  <r>
    <m/>
    <s v="15-MAY-14"/>
    <x v="5"/>
    <n v="78356210"/>
    <n v="3"/>
    <x v="5"/>
    <x v="6"/>
    <x v="6"/>
    <n v="4022117"/>
    <s v="017493          ;CREMA;NESTLE;DE LECHE;48X236"/>
    <m/>
    <m/>
    <m/>
    <n v="339.84"/>
    <n v="90"/>
    <n v="0.26483050847457629"/>
    <x v="6"/>
  </r>
  <r>
    <m/>
    <s v="20-MAY-14"/>
    <x v="5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02-MAY-14"/>
    <x v="5"/>
    <n v="78356210"/>
    <n v="3"/>
    <x v="5"/>
    <x v="2"/>
    <x v="2"/>
    <n v="4022118"/>
    <s v="308215          ;CREMA PARA BATIR;35 % MATERIA GRASA;TETRA;1000;DE LEC"/>
    <s v="HE"/>
    <m/>
    <m/>
    <n v="3600"/>
    <n v="750"/>
    <n v="0.20833333333333334"/>
    <x v="6"/>
  </r>
  <r>
    <m/>
    <s v="02-MAY-14"/>
    <x v="5"/>
    <n v="78356210"/>
    <n v="3"/>
    <x v="5"/>
    <x v="2"/>
    <x v="2"/>
    <n v="4022118"/>
    <s v="371400          ;LECHE NIDO;26%;CAJA;1600;EN POLVO"/>
    <m/>
    <m/>
    <m/>
    <n v="2400"/>
    <n v="750"/>
    <n v="0.3125"/>
    <x v="6"/>
  </r>
  <r>
    <m/>
    <s v="02-MAY-14"/>
    <x v="5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9-MAY-14"/>
    <x v="5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9-MAY-14"/>
    <x v="5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09-MAY-14"/>
    <x v="5"/>
    <n v="78356210"/>
    <n v="3"/>
    <x v="5"/>
    <x v="2"/>
    <x v="2"/>
    <n v="4022118"/>
    <s v="07-001          ;CREMA PARA BATIR;35 % MATERIA GRASA;TETRA;1000 ML.;DE"/>
    <s v="LECHE"/>
    <m/>
    <m/>
    <n v="3000"/>
    <n v="625"/>
    <n v="0.20833333333333334"/>
    <x v="6"/>
  </r>
  <r>
    <m/>
    <s v="15-MAY-14"/>
    <x v="5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7680"/>
    <n v="4000"/>
    <n v="0.52083333333333337"/>
    <x v="6"/>
  </r>
  <r>
    <m/>
    <s v="15-MAY-14"/>
    <x v="5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500"/>
    <n v="0.52083333333333337"/>
    <x v="6"/>
  </r>
  <r>
    <m/>
    <s v="20-MAY-14"/>
    <x v="5"/>
    <n v="78356210"/>
    <n v="3"/>
    <x v="5"/>
    <x v="2"/>
    <x v="2"/>
    <n v="4022118"/>
    <s v="371400          ;LECHE NIDO;26%;CAJA;1600;EN POLVO"/>
    <m/>
    <m/>
    <m/>
    <n v="960"/>
    <n v="300"/>
    <n v="0.3125"/>
    <x v="6"/>
  </r>
  <r>
    <m/>
    <s v="20-MAY-14"/>
    <x v="5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20-MAY-14"/>
    <x v="5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27-MAY-14"/>
    <x v="5"/>
    <n v="78356210"/>
    <n v="3"/>
    <x v="5"/>
    <x v="2"/>
    <x v="2"/>
    <n v="4022118"/>
    <s v="308215          ;CREMA PARA BATIR;35 % MATERIA GRASA;TETRA;1000;DE LEC"/>
    <s v="HE"/>
    <m/>
    <m/>
    <n v="360"/>
    <n v="45"/>
    <n v="0.125"/>
    <x v="6"/>
  </r>
  <r>
    <m/>
    <s v="27-MAY-14"/>
    <x v="5"/>
    <n v="78356210"/>
    <n v="3"/>
    <x v="5"/>
    <x v="2"/>
    <x v="2"/>
    <n v="4022118"/>
    <s v="07-001          ;CREMA PARA BATIR;35 % MATERIA GRASA;TETRA;1000 ML.;DE"/>
    <s v="LECHE"/>
    <m/>
    <m/>
    <n v="240"/>
    <n v="30"/>
    <n v="0.125"/>
    <x v="6"/>
  </r>
  <r>
    <m/>
    <s v="27-MAY-14"/>
    <x v="5"/>
    <n v="76018671"/>
    <n v="6"/>
    <x v="6"/>
    <x v="2"/>
    <x v="2"/>
    <n v="4022118"/>
    <s v="3603            ; LECHE NIDO; LECHE NIDO;  MATERIA GRASA (%): 26;  CAP"/>
    <s v="ACIDAD ENVASE (KN): 1600 GRS.;"/>
    <s v="EN POLVO"/>
    <m/>
    <n v="2400"/>
    <n v="1000"/>
    <n v="0.41666666666666669"/>
    <x v="6"/>
  </r>
  <r>
    <m/>
    <s v="29-MAY-14"/>
    <x v="5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29-MAY-14"/>
    <x v="5"/>
    <n v="76018671"/>
    <n v="6"/>
    <x v="6"/>
    <x v="2"/>
    <x v="2"/>
    <n v="4022118"/>
    <s v="3603            ; LECHE NIDO; LECHE NIDO;  MATERIA GRASA (%): 26;  CAP"/>
    <s v="ACIDAD ENVASE (KN): 1600 GRS.;"/>
    <s v="EN POLVO"/>
    <m/>
    <n v="960"/>
    <n v="400"/>
    <n v="0.41666666666666669"/>
    <x v="6"/>
  </r>
  <r>
    <m/>
    <s v="15-MAY-14"/>
    <x v="5"/>
    <n v="76181622"/>
    <n v="5"/>
    <x v="8"/>
    <x v="7"/>
    <x v="7"/>
    <n v="4029120"/>
    <s v="761819          ; CREMA ESPESA; SOPROLE; DE LECHE; 12X1 LT"/>
    <m/>
    <m/>
    <m/>
    <n v="4800"/>
    <n v="1200"/>
    <n v="0.25"/>
    <x v="6"/>
  </r>
  <r>
    <m/>
    <s v="15-MAY-14"/>
    <x v="5"/>
    <n v="76181622"/>
    <n v="5"/>
    <x v="8"/>
    <x v="7"/>
    <x v="7"/>
    <n v="4029120"/>
    <s v="761828          ; CREMA; LONCO; DE LECHE; 12X1 LT"/>
    <m/>
    <m/>
    <m/>
    <n v="2400"/>
    <n v="600"/>
    <n v="0.25"/>
    <x v="6"/>
  </r>
  <r>
    <m/>
    <s v="15-MAY-14"/>
    <x v="5"/>
    <n v="96732350"/>
    <n v="0"/>
    <x v="12"/>
    <x v="7"/>
    <x v="7"/>
    <n v="4029120"/>
    <s v="07003           ; CREMA; LONCO; PARA BATIR; 12X1 LT"/>
    <m/>
    <m/>
    <m/>
    <n v="3840"/>
    <n v="640"/>
    <n v="0.16666666666666666"/>
    <x v="6"/>
  </r>
  <r>
    <m/>
    <s v="27-MAY-14"/>
    <x v="5"/>
    <n v="76018671"/>
    <n v="6"/>
    <x v="6"/>
    <x v="7"/>
    <x v="7"/>
    <n v="4029120"/>
    <s v="3292            ; CREMA; SOPROLE; DE LECHE; 12X1000 GRS,"/>
    <m/>
    <m/>
    <m/>
    <n v="1800"/>
    <n v="375"/>
    <n v="0.20833333333333334"/>
    <x v="6"/>
  </r>
  <r>
    <m/>
    <s v="27-MAY-14"/>
    <x v="5"/>
    <n v="76018671"/>
    <n v="6"/>
    <x v="6"/>
    <x v="7"/>
    <x v="7"/>
    <n v="4029120"/>
    <s v="1232            ; CREMA; LONCO; DE LECHE; 12X1000 GRS."/>
    <m/>
    <m/>
    <m/>
    <n v="1200"/>
    <n v="250"/>
    <n v="0.20833333333333334"/>
    <x v="6"/>
  </r>
  <r>
    <m/>
    <s v="27-MAY-14"/>
    <x v="5"/>
    <n v="76018671"/>
    <n v="6"/>
    <x v="6"/>
    <x v="7"/>
    <x v="7"/>
    <n v="4029120"/>
    <s v="P458            ; CREMA; NESTLE; DE LECHE; 48X236 GRS."/>
    <m/>
    <m/>
    <m/>
    <n v="566.4"/>
    <n v="150"/>
    <n v="0.26483050847457629"/>
    <x v="6"/>
  </r>
  <r>
    <m/>
    <s v="27-MAY-14"/>
    <x v="5"/>
    <n v="76018671"/>
    <n v="6"/>
    <x v="6"/>
    <x v="7"/>
    <x v="7"/>
    <n v="4029120"/>
    <s v="1907            ; CREMA DE LECHE; SOPROLE; LIQUIDA; 12X1000 GRS."/>
    <m/>
    <m/>
    <m/>
    <n v="4188"/>
    <n v="977.2"/>
    <n v="0.23333333333333334"/>
    <x v="6"/>
  </r>
  <r>
    <m/>
    <s v="27-MAY-14"/>
    <x v="5"/>
    <n v="76018671"/>
    <n v="6"/>
    <x v="6"/>
    <x v="7"/>
    <x v="7"/>
    <n v="4029120"/>
    <s v="0160            ; CREMA DE LECHE; LONCO; PARA BATIR; 12X1000 GRS."/>
    <m/>
    <m/>
    <m/>
    <n v="1800"/>
    <n v="420"/>
    <n v="0.23333333333333334"/>
    <x v="6"/>
  </r>
  <r>
    <m/>
    <s v="27-MAY-14"/>
    <x v="5"/>
    <n v="76018671"/>
    <n v="6"/>
    <x v="6"/>
    <x v="7"/>
    <x v="7"/>
    <n v="4029120"/>
    <s v="1405            ; CREMA; NESTLE; DE LECHE; 12X1000 GRS."/>
    <m/>
    <m/>
    <m/>
    <n v="492"/>
    <n v="90.2"/>
    <n v="0.18333333333333335"/>
    <x v="6"/>
  </r>
  <r>
    <m/>
    <s v="28-MAY-14"/>
    <x v="5"/>
    <n v="53317875"/>
    <n v="8"/>
    <x v="11"/>
    <x v="7"/>
    <x v="7"/>
    <n v="4029120"/>
    <s v="533120          ; CREMA PARA BATIR; LONCO; DE LECHE; 12X1 LT"/>
    <m/>
    <m/>
    <m/>
    <n v="4800"/>
    <n v="800"/>
    <n v="0.16666666666666666"/>
    <x v="6"/>
  </r>
  <r>
    <m/>
    <s v="29-MAY-14"/>
    <x v="5"/>
    <n v="76018671"/>
    <n v="6"/>
    <x v="6"/>
    <x v="7"/>
    <x v="7"/>
    <n v="4029120"/>
    <s v="1232            ; CREMA; LONCO; DE LECHE; 12X1000 GRS."/>
    <m/>
    <m/>
    <m/>
    <n v="2400"/>
    <n v="560"/>
    <n v="0.23333333333333334"/>
    <x v="6"/>
  </r>
  <r>
    <m/>
    <s v="29-MAY-14"/>
    <x v="5"/>
    <n v="76018671"/>
    <n v="6"/>
    <x v="6"/>
    <x v="7"/>
    <x v="7"/>
    <n v="4029120"/>
    <s v="P458            ; CREMA; NESTLE; DE LECHE; 48X236 GRS."/>
    <m/>
    <m/>
    <m/>
    <n v="792.96"/>
    <n v="245"/>
    <n v="0.30896892655367231"/>
    <x v="6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3168.959999999999"/>
    <n v="1.6482997481108312"/>
    <x v="6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3168.959999999999"/>
    <n v="1.6482997481108312"/>
    <x v="6"/>
  </r>
  <r>
    <m/>
    <s v="20-MAY-14"/>
    <x v="5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27-MAY-14"/>
    <x v="5"/>
    <n v="76018671"/>
    <n v="6"/>
    <x v="6"/>
    <x v="4"/>
    <x v="4"/>
    <n v="4029910"/>
    <s v="2385            ; LECHE; NESTLE; CONDENSADA; 48X397 GRS."/>
    <m/>
    <m/>
    <m/>
    <n v="1905.6"/>
    <n v="400"/>
    <n v="0.20990764063811923"/>
    <x v="6"/>
  </r>
  <r>
    <m/>
    <s v="02-MAY-14"/>
    <x v="5"/>
    <n v="78356210"/>
    <n v="3"/>
    <x v="5"/>
    <x v="8"/>
    <x v="8"/>
    <n v="4031090"/>
    <s v="308096          ;YOGURT;LONCOLECHE;LIQUIDO;30X200 CC."/>
    <m/>
    <m/>
    <m/>
    <n v="600"/>
    <n v="180"/>
    <n v="0.3"/>
    <x v="6"/>
  </r>
  <r>
    <m/>
    <s v="02-MAY-14"/>
    <x v="5"/>
    <n v="78356210"/>
    <n v="3"/>
    <x v="5"/>
    <x v="8"/>
    <x v="8"/>
    <n v="4031090"/>
    <s v="308541          ;YOGUR;LONCOLECHE;LIQUIDO;12X1000 CC."/>
    <m/>
    <m/>
    <m/>
    <n v="240"/>
    <n v="40"/>
    <n v="0.16666666666666666"/>
    <x v="6"/>
  </r>
  <r>
    <m/>
    <s v="20-MAY-14"/>
    <x v="5"/>
    <n v="78356210"/>
    <n v="3"/>
    <x v="5"/>
    <x v="8"/>
    <x v="8"/>
    <n v="4031090"/>
    <s v="308096          ;YOGURT;LONCOLECHE;LIQUIDO;30X200 CC."/>
    <m/>
    <m/>
    <m/>
    <n v="3000"/>
    <n v="850"/>
    <n v="0.28333333333333333"/>
    <x v="6"/>
  </r>
  <r>
    <m/>
    <s v="29-MAY-14"/>
    <x v="5"/>
    <n v="76018671"/>
    <n v="6"/>
    <x v="6"/>
    <x v="8"/>
    <x v="8"/>
    <n v="4031090"/>
    <s v="6474            ; YOGURT LIQUIDO; YOGU YOGU; CON SABOR; 30X200 GRS"/>
    <m/>
    <m/>
    <m/>
    <n v="1800"/>
    <n v="480"/>
    <n v="0.26666666666666666"/>
    <x v="6"/>
  </r>
  <r>
    <m/>
    <s v="29-MAY-14"/>
    <x v="5"/>
    <n v="76018671"/>
    <n v="6"/>
    <x v="6"/>
    <x v="8"/>
    <x v="8"/>
    <n v="4031090"/>
    <s v="P%LO            ; YOGURT LIQUIDO; YOGU YOGU; CON SABOR; 12X1000 GRS"/>
    <m/>
    <m/>
    <m/>
    <n v="600"/>
    <n v="100"/>
    <n v="0.16666666666666666"/>
    <x v="6"/>
  </r>
  <r>
    <m/>
    <s v="08-MAY-14"/>
    <x v="5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31050"/>
    <n v="1.1499999999999999"/>
    <x v="6"/>
  </r>
  <r>
    <m/>
    <s v="19-MAY-14"/>
    <x v="5"/>
    <n v="81094100"/>
    <n v="6"/>
    <x v="2"/>
    <x v="9"/>
    <x v="9"/>
    <n v="4041000"/>
    <s v="2055392         ; LACTOSUERO; LACTOLUN; EXTRA AGLOMERADO; ENVASE SA"/>
    <s v="COS DE 25 KGS..EN POLVO;"/>
    <m/>
    <m/>
    <n v="22500"/>
    <n v="29386.28"/>
    <n v="1.3060568888888888"/>
    <x v="6"/>
  </r>
  <r>
    <m/>
    <s v="28-MAY-14"/>
    <x v="5"/>
    <n v="92347000"/>
    <s v="K"/>
    <x v="1"/>
    <x v="9"/>
    <x v="9"/>
    <n v="4041000"/>
    <s v="SIN-CODIGO      ; SUERO DE QUESO;"/>
    <s v="PROLESUR-F;"/>
    <s v="DESPROTEINIZADA;"/>
    <s v="SACOS DE 25  KILOS"/>
    <n v="25000"/>
    <n v="15800"/>
    <n v="0.63200000000000001"/>
    <x v="6"/>
  </r>
  <r>
    <m/>
    <s v="05-MAY-14"/>
    <x v="5"/>
    <n v="90703000"/>
    <n v="8"/>
    <x v="0"/>
    <x v="0"/>
    <x v="0"/>
    <n v="19011010"/>
    <s v="11001163        ; LECHE (NAN); NESTLE; SOY; EN ENVASE DE 6 X 400 GRS,"/>
    <s v="APTO PARA CONSUMO INFANTIL"/>
    <m/>
    <m/>
    <n v="612"/>
    <n v="5191.8"/>
    <n v="8.4833333333333343"/>
    <x v="6"/>
  </r>
  <r>
    <m/>
    <s v="06-MAY-14"/>
    <x v="5"/>
    <n v="90703000"/>
    <n v="8"/>
    <x v="0"/>
    <x v="0"/>
    <x v="0"/>
    <n v="19011010"/>
    <s v="12062504        ; LECHE; NESTLE; NIDO 3 PROTECTUS; INSTANTANEA, EN ENV"/>
    <s v="ASE DE 6 X 1600 GR."/>
    <m/>
    <m/>
    <n v="2688"/>
    <n v="12896.8"/>
    <n v="4.7979166666666666"/>
    <x v="6"/>
  </r>
  <r>
    <m/>
    <s v="22-MAY-14"/>
    <x v="5"/>
    <n v="90703000"/>
    <n v="8"/>
    <x v="0"/>
    <x v="0"/>
    <x v="0"/>
    <n v="19011010"/>
    <s v="SIN-CODIGO      ; COMPLEMENTO DE LECHE MATERNA; NAN;  DISTINTAS VARIED"/>
    <s v="ADES; ENVASADA EN TARROS"/>
    <m/>
    <m/>
    <n v="1555.2"/>
    <n v="15563.26"/>
    <n v="10.007240226337448"/>
    <x v="6"/>
  </r>
  <r>
    <m/>
    <s v="02-MAY-14"/>
    <x v="5"/>
    <n v="78356210"/>
    <n v="3"/>
    <x v="5"/>
    <x v="10"/>
    <x v="10"/>
    <n v="19019011"/>
    <s v="111270          ;MANJAR;NESTLE;DE LECHE;12X1000"/>
    <m/>
    <m/>
    <m/>
    <n v="2400"/>
    <n v="500"/>
    <n v="0.20833333333333334"/>
    <x v="6"/>
  </r>
  <r>
    <m/>
    <s v="02-MAY-14"/>
    <x v="5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09-MAY-14"/>
    <x v="5"/>
    <n v="78356210"/>
    <n v="3"/>
    <x v="5"/>
    <x v="10"/>
    <x v="10"/>
    <n v="19019011"/>
    <s v="111270          ;MANJAR;NESTLE;DE LECHE;12X1000"/>
    <m/>
    <m/>
    <m/>
    <n v="636"/>
    <n v="132.5"/>
    <n v="0.20833333333333334"/>
    <x v="6"/>
  </r>
  <r>
    <m/>
    <s v="09-MAY-14"/>
    <x v="5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09-MAY-14"/>
    <x v="5"/>
    <n v="78356210"/>
    <n v="3"/>
    <x v="5"/>
    <x v="10"/>
    <x v="10"/>
    <n v="19019011"/>
    <s v="308150          ;MANJAR;WATTS;DE LECHE;10X1000"/>
    <m/>
    <m/>
    <m/>
    <n v="1500"/>
    <n v="300"/>
    <n v="0.2"/>
    <x v="6"/>
  </r>
  <r>
    <m/>
    <s v="09-MAY-14"/>
    <x v="5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09-MAY-14"/>
    <x v="5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09-MAY-14"/>
    <x v="5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3-MAY-14"/>
    <x v="5"/>
    <n v="90703000"/>
    <n v="8"/>
    <x v="0"/>
    <x v="10"/>
    <x v="10"/>
    <n v="19019011"/>
    <s v="12100278        ; MANJAR; NESTLE; DE LECHE; EN ENVASES DE 12 X 1 KGS,"/>
    <s v="PARA CONSUMO HUMANO"/>
    <m/>
    <m/>
    <n v="9072"/>
    <n v="14862.96"/>
    <n v="1.6383333333333332"/>
    <x v="6"/>
  </r>
  <r>
    <m/>
    <s v="13-MAY-14"/>
    <x v="5"/>
    <n v="90703000"/>
    <n v="8"/>
    <x v="0"/>
    <x v="10"/>
    <x v="10"/>
    <n v="19019011"/>
    <s v="12100279        ; MANJAR; NESTLE; DE LECHE; EN ENVASES DE 24 X 500 GRS"/>
    <s v="., PARA CONSUMO HUMANO"/>
    <m/>
    <m/>
    <n v="3960"/>
    <n v="6679.2"/>
    <n v="1.6866666666666665"/>
    <x v="6"/>
  </r>
  <r>
    <m/>
    <s v="15-MAY-14"/>
    <x v="5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15-MAY-14"/>
    <x v="5"/>
    <n v="78356210"/>
    <n v="3"/>
    <x v="5"/>
    <x v="10"/>
    <x v="10"/>
    <n v="19019011"/>
    <s v="260233          ;MANJAR;NESTLE;DE LECHE;24X500 GRS."/>
    <m/>
    <m/>
    <m/>
    <n v="360"/>
    <n v="75"/>
    <n v="0.20833333333333334"/>
    <x v="6"/>
  </r>
  <r>
    <m/>
    <s v="15-MAY-14"/>
    <x v="5"/>
    <n v="76181622"/>
    <n v="5"/>
    <x v="8"/>
    <x v="10"/>
    <x v="10"/>
    <n v="19019011"/>
    <s v="761842          ; MANJAR; MARCA: NESTLE; MODELO, TIPO O VARIEDAD: DE L"/>
    <s v="ECHE; 12X1 KL"/>
    <m/>
    <m/>
    <n v="3600"/>
    <n v="900"/>
    <n v="0.25"/>
    <x v="6"/>
  </r>
  <r>
    <m/>
    <s v="15-MAY-14"/>
    <x v="5"/>
    <n v="76181622"/>
    <n v="5"/>
    <x v="8"/>
    <x v="10"/>
    <x v="10"/>
    <n v="19019011"/>
    <s v="761836          ; MANJAR; CALO; DE LECHE; 10X1"/>
    <m/>
    <m/>
    <m/>
    <n v="2000"/>
    <n v="500"/>
    <n v="0.25"/>
    <x v="6"/>
  </r>
  <r>
    <m/>
    <s v="15-MAY-14"/>
    <x v="5"/>
    <n v="76181622"/>
    <n v="5"/>
    <x v="8"/>
    <x v="10"/>
    <x v="10"/>
    <n v="19019011"/>
    <s v="761851          ; MANJAR; NESTLE; DE LECHE; 48X200 GRS"/>
    <m/>
    <m/>
    <m/>
    <n v="1920"/>
    <n v="600"/>
    <n v="0.3125"/>
    <x v="6"/>
  </r>
  <r>
    <m/>
    <s v="15-MAY-14"/>
    <x v="5"/>
    <n v="96732350"/>
    <n v="0"/>
    <x v="12"/>
    <x v="10"/>
    <x v="10"/>
    <n v="19019011"/>
    <s v="07032           ; MANJAR; NESTLE; DE LECHE; 12X1 KL"/>
    <m/>
    <m/>
    <m/>
    <n v="2400"/>
    <n v="400"/>
    <n v="0.16666666666666666"/>
    <x v="6"/>
  </r>
  <r>
    <m/>
    <s v="15-MAY-14"/>
    <x v="5"/>
    <n v="96732350"/>
    <n v="0"/>
    <x v="12"/>
    <x v="10"/>
    <x v="10"/>
    <n v="19019011"/>
    <s v="09203           ; MANJAR; CALO; DE LECHE; 10X1 KL"/>
    <m/>
    <m/>
    <m/>
    <n v="1200"/>
    <n v="300"/>
    <n v="0.25"/>
    <x v="6"/>
  </r>
  <r>
    <m/>
    <s v="15-MAY-14"/>
    <x v="5"/>
    <n v="96732350"/>
    <n v="0"/>
    <x v="12"/>
    <x v="10"/>
    <x v="10"/>
    <n v="19019011"/>
    <s v="07033           ; MANJAR; NESTLE; DE LECHE; 24X500 GRS"/>
    <m/>
    <m/>
    <m/>
    <n v="1200"/>
    <n v="200"/>
    <n v="0.16666666666666666"/>
    <x v="6"/>
  </r>
  <r>
    <m/>
    <s v="15-MAY-14"/>
    <x v="5"/>
    <n v="96732350"/>
    <n v="0"/>
    <x v="12"/>
    <x v="10"/>
    <x v="10"/>
    <n v="19019011"/>
    <s v="07031           ; MANJAR; NESTLE; DE LECHE; 4X12X200 GRS"/>
    <m/>
    <m/>
    <m/>
    <n v="384"/>
    <n v="80"/>
    <n v="0.20833333333333334"/>
    <x v="6"/>
  </r>
  <r>
    <m/>
    <s v="20-MAY-14"/>
    <x v="5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7-MAY-14"/>
    <x v="5"/>
    <n v="76018671"/>
    <n v="6"/>
    <x v="6"/>
    <x v="10"/>
    <x v="10"/>
    <n v="19019011"/>
    <s v="0107            ; MANJAR; NESTLE; DE LECHE; 12X1000 GRS."/>
    <m/>
    <m/>
    <m/>
    <n v="3600"/>
    <n v="750"/>
    <n v="0.20833333333333334"/>
    <x v="6"/>
  </r>
  <r>
    <m/>
    <s v="27-MAY-14"/>
    <x v="5"/>
    <n v="76018671"/>
    <n v="6"/>
    <x v="6"/>
    <x v="10"/>
    <x v="10"/>
    <n v="19019011"/>
    <s v="7478            ; MANJAR; CALO; DE LECHE; 10X1000 GRS."/>
    <m/>
    <m/>
    <m/>
    <n v="1500"/>
    <n v="330"/>
    <n v="0.22"/>
    <x v="6"/>
  </r>
  <r>
    <m/>
    <s v="27-MAY-14"/>
    <x v="5"/>
    <n v="2386598"/>
    <s v="K"/>
    <x v="7"/>
    <x v="10"/>
    <x v="10"/>
    <n v="19019011"/>
    <s v="19019011        ;DULCE DE LECHE;CALO;MANJAR;6 KILOS"/>
    <m/>
    <m/>
    <m/>
    <n v="24"/>
    <n v="8.24"/>
    <n v="0.34333333333333332"/>
    <x v="6"/>
  </r>
  <r>
    <m/>
    <s v="27-MAY-14"/>
    <x v="5"/>
    <n v="78356210"/>
    <n v="3"/>
    <x v="5"/>
    <x v="10"/>
    <x v="10"/>
    <n v="19019011"/>
    <s v="111270          ;MANJAR;NESTLE;DE LECHE;12X1000"/>
    <m/>
    <m/>
    <m/>
    <n v="3360"/>
    <n v="700"/>
    <n v="0.20833333333333334"/>
    <x v="6"/>
  </r>
  <r>
    <m/>
    <s v="27-MAY-14"/>
    <x v="5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27-MAY-14"/>
    <x v="5"/>
    <n v="78356210"/>
    <n v="3"/>
    <x v="5"/>
    <x v="10"/>
    <x v="10"/>
    <n v="19019011"/>
    <s v="111270          ;MANJAR;NESTLE;DE LECHE;12X1000"/>
    <m/>
    <m/>
    <m/>
    <n v="2400"/>
    <n v="300"/>
    <n v="0.125"/>
    <x v="6"/>
  </r>
  <r>
    <m/>
    <s v="28-MAY-14"/>
    <x v="5"/>
    <n v="53317875"/>
    <n v="8"/>
    <x v="11"/>
    <x v="10"/>
    <x v="10"/>
    <n v="19019011"/>
    <s v="533121          ; MANJAR; CALO; DE LECHE; 10X1 KL"/>
    <m/>
    <m/>
    <m/>
    <n v="2000"/>
    <n v="400"/>
    <n v="0.2"/>
    <x v="6"/>
  </r>
  <r>
    <m/>
    <s v="29-MAY-14"/>
    <x v="5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9-MAY-14"/>
    <x v="5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29-MAY-14"/>
    <x v="5"/>
    <n v="76018671"/>
    <n v="6"/>
    <x v="6"/>
    <x v="10"/>
    <x v="10"/>
    <n v="19019011"/>
    <s v="0107            ; MANJAR; NESTLE; DE LECHE; 12X1000 GRS."/>
    <m/>
    <m/>
    <m/>
    <n v="1200"/>
    <n v="280"/>
    <n v="0.23333333333333334"/>
    <x v="6"/>
  </r>
  <r>
    <m/>
    <s v="27-MAY-14"/>
    <x v="5"/>
    <n v="2386598"/>
    <s v="K"/>
    <x v="7"/>
    <x v="18"/>
    <x v="18"/>
    <n v="22029031"/>
    <s v="22029031        ;LECHE SABORIZADA;LONCOLECHE;CHOCOLATADA;LIQUIDA"/>
    <m/>
    <m/>
    <m/>
    <n v="688.8"/>
    <n v="202.32"/>
    <n v="0.29372822299651569"/>
    <x v="6"/>
  </r>
  <r>
    <m/>
    <s v="27-MAY-14"/>
    <x v="5"/>
    <n v="2386598"/>
    <s v="K"/>
    <x v="7"/>
    <x v="18"/>
    <x v="18"/>
    <n v="22029031"/>
    <s v="22029031        ;LECHE SABORIZADA;REGIMEL;SABORIZADA;LIQUIDA"/>
    <m/>
    <m/>
    <m/>
    <n v="324"/>
    <n v="108"/>
    <n v="0.33333333333333331"/>
    <x v="6"/>
  </r>
  <r>
    <m/>
    <s v="25-JUN-14"/>
    <x v="6"/>
    <n v="84356800"/>
    <n v="9"/>
    <x v="13"/>
    <x v="5"/>
    <x v="5"/>
    <n v="4029990"/>
    <s v="308273          ; CREMA; CALO; LISTA; EN CAJAS; DE 30 X 200 CC"/>
    <m/>
    <m/>
    <m/>
    <n v="600"/>
    <n v="1089"/>
    <n v="1.8149999999999999"/>
    <x v="6"/>
  </r>
  <r>
    <m/>
    <s v="25-JUN-14"/>
    <x v="6"/>
    <n v="84356800"/>
    <n v="9"/>
    <x v="13"/>
    <x v="8"/>
    <x v="8"/>
    <n v="4031090"/>
    <s v="308100          ; YOGURT; YOGU YOGU; BEBIDA LACTEA; DE SABOR MORA; DE"/>
    <s v="30 X 200 CC"/>
    <m/>
    <m/>
    <n v="2640"/>
    <n v="3775.2"/>
    <n v="1.43"/>
    <x v="6"/>
  </r>
  <r>
    <m/>
    <s v="25-JUN-14"/>
    <x v="6"/>
    <n v="84356800"/>
    <n v="9"/>
    <x v="13"/>
    <x v="8"/>
    <x v="8"/>
    <n v="4031090"/>
    <s v="308101          ; YOGURT; SHAKE SHAKE; BEBIDA LACTEA; DE SABOR CHOCOLA"/>
    <s v="TE; DE 30 X 170 CC"/>
    <m/>
    <m/>
    <n v="2550"/>
    <n v="4210"/>
    <n v="1.6509803921568627"/>
    <x v="6"/>
  </r>
  <r>
    <m/>
    <s v="25-JUN-14"/>
    <x v="6"/>
    <n v="84356800"/>
    <n v="9"/>
    <x v="13"/>
    <x v="8"/>
    <x v="8"/>
    <n v="4031090"/>
    <s v="308102          ; YOGURT; SHAKE SHAKE; BEBIDA LACTEA; DE SABOR FRUTILL"/>
    <s v="A; DE 30 X 170 CC"/>
    <m/>
    <m/>
    <n v="1785"/>
    <n v="2947"/>
    <n v="1.6509803921568627"/>
    <x v="6"/>
  </r>
  <r>
    <m/>
    <s v="25-JUN-14"/>
    <x v="6"/>
    <n v="84356800"/>
    <n v="9"/>
    <x v="13"/>
    <x v="8"/>
    <x v="8"/>
    <n v="4031090"/>
    <s v="308099          ; YOGURT; YOGU YOGU; BEBIDA LACTEA; DE SABOR VAINILLA;"/>
    <s v="DE 30 X 200 CC;"/>
    <m/>
    <m/>
    <n v="1200"/>
    <n v="1716"/>
    <n v="1.43"/>
    <x v="6"/>
  </r>
  <r>
    <m/>
    <s v="25-JUN-14"/>
    <x v="6"/>
    <n v="84356800"/>
    <n v="9"/>
    <x v="13"/>
    <x v="8"/>
    <x v="8"/>
    <n v="4031090"/>
    <s v="308097          ; YOGURT; YOGU YOGU; BEBIDA LACTEA; DE SABOR DAMASCO;"/>
    <s v="DE 30 X 200 CC;"/>
    <m/>
    <m/>
    <n v="1200"/>
    <n v="1716"/>
    <n v="1.43"/>
    <x v="6"/>
  </r>
  <r>
    <m/>
    <s v="25-JUN-14"/>
    <x v="6"/>
    <n v="84356800"/>
    <n v="9"/>
    <x v="13"/>
    <x v="8"/>
    <x v="8"/>
    <n v="4031090"/>
    <s v="308542          ; YOGURT; YOGU YOGU; BEBIDA LACTEA; DE SABOR FRUTILLA;"/>
    <s v="DE 12 X 1 LT"/>
    <m/>
    <m/>
    <n v="1200"/>
    <n v="1320"/>
    <n v="1.1000000000000001"/>
    <x v="6"/>
  </r>
  <r>
    <m/>
    <s v="25-JUN-14"/>
    <x v="6"/>
    <n v="84356800"/>
    <n v="9"/>
    <x v="13"/>
    <x v="8"/>
    <x v="8"/>
    <n v="4031090"/>
    <s v="308541          ; YOGURT; YOGU YOGU; BEBIDA LACTEA; DE SABOR MORA; DE"/>
    <s v="12 X 1 LT"/>
    <m/>
    <m/>
    <n v="1200"/>
    <n v="1320"/>
    <n v="1.1000000000000001"/>
    <x v="6"/>
  </r>
  <r>
    <m/>
    <s v="25-JUN-14"/>
    <x v="6"/>
    <n v="84356800"/>
    <n v="9"/>
    <x v="13"/>
    <x v="8"/>
    <x v="8"/>
    <n v="4031090"/>
    <s v="308195          ; YOGURT; YOGU YOGU; BEBIDA LACTEA; DE SABOR CHIRIMOYA"/>
    <s v="; DE 30 X 200 CC"/>
    <m/>
    <m/>
    <n v="900"/>
    <n v="1287"/>
    <n v="1.43"/>
    <x v="6"/>
  </r>
  <r>
    <m/>
    <s v="25-JUN-14"/>
    <x v="6"/>
    <n v="84356800"/>
    <n v="9"/>
    <x v="13"/>
    <x v="8"/>
    <x v="8"/>
    <n v="4031090"/>
    <s v="308098          ; YOGURT; YOGU YOGU; BEBIDA LACTEA; DE SABOR PIÑA; DE"/>
    <s v="30 X 200 CC;"/>
    <m/>
    <m/>
    <n v="600"/>
    <n v="858"/>
    <n v="1.43"/>
    <x v="6"/>
  </r>
  <r>
    <m/>
    <s v="25-JUN-14"/>
    <x v="6"/>
    <n v="84356800"/>
    <n v="9"/>
    <x v="13"/>
    <x v="8"/>
    <x v="8"/>
    <n v="4031090"/>
    <s v="308543          ; YOGURT; YOGU YOGU; BEBIDA LACTEA; DE SABOR DAMASCO;"/>
    <s v="DE 12 X 1 LT"/>
    <m/>
    <m/>
    <n v="360"/>
    <n v="396"/>
    <n v="1.1000000000000001"/>
    <x v="6"/>
  </r>
  <r>
    <m/>
    <s v="25-JUN-14"/>
    <x v="6"/>
    <n v="84356800"/>
    <n v="9"/>
    <x v="13"/>
    <x v="8"/>
    <x v="8"/>
    <n v="4031090"/>
    <s v="308096          ; YOGURT; YOGU YOGU; BEBIDA LACTEA; DE SABOR FRUTILLA;"/>
    <s v="DE 30 X 200 CC;"/>
    <m/>
    <m/>
    <n v="2640"/>
    <n v="3775.2"/>
    <n v="1.43"/>
    <x v="6"/>
  </r>
  <r>
    <m/>
    <s v="17-JUN-14"/>
    <x v="6"/>
    <n v="78356210"/>
    <n v="3"/>
    <x v="5"/>
    <x v="19"/>
    <x v="19"/>
    <n v="4015090"/>
    <s v="030018          ;LECHE NATURAL;SOPROLE;LIQUIDA;31% MATERIA GRASA"/>
    <m/>
    <m/>
    <m/>
    <n v="1200"/>
    <n v="200"/>
    <n v="0.16666666666666666"/>
    <x v="6"/>
  </r>
  <r>
    <m/>
    <s v="11-JUN-14"/>
    <x v="6"/>
    <n v="78356210"/>
    <n v="3"/>
    <x v="5"/>
    <x v="6"/>
    <x v="6"/>
    <n v="4022117"/>
    <s v="13400           ;CREMA;NESTLE;DE LECHE;48X236"/>
    <m/>
    <m/>
    <m/>
    <n v="566.4"/>
    <n v="150"/>
    <n v="0.26483050847457629"/>
    <x v="6"/>
  </r>
  <r>
    <m/>
    <s v="11-JUN-14"/>
    <x v="6"/>
    <n v="78356210"/>
    <n v="3"/>
    <x v="5"/>
    <x v="6"/>
    <x v="6"/>
    <n v="4022117"/>
    <s v="13400           ;CREMA;NESTLE;DE LECHE;48X236"/>
    <m/>
    <m/>
    <m/>
    <n v="679.68"/>
    <n v="180"/>
    <n v="0.26483050847457629"/>
    <x v="6"/>
  </r>
  <r>
    <m/>
    <s v="02-JUN-14"/>
    <x v="6"/>
    <n v="78356210"/>
    <n v="3"/>
    <x v="5"/>
    <x v="2"/>
    <x v="2"/>
    <n v="4022118"/>
    <s v="308215          ;CREMA PARA BATIR;35 % MATERIA GRASA;TETRA;1000;DE LEC"/>
    <s v="HE"/>
    <m/>
    <m/>
    <n v="3600"/>
    <n v="750"/>
    <n v="0.20833333333333334"/>
    <x v="6"/>
  </r>
  <r>
    <m/>
    <s v="02-JUN-14"/>
    <x v="6"/>
    <n v="78356210"/>
    <n v="3"/>
    <x v="5"/>
    <x v="2"/>
    <x v="2"/>
    <n v="4022118"/>
    <s v="371400          ;LECHE NIDO;26%;CAJA;1600;EN POLVO"/>
    <m/>
    <m/>
    <m/>
    <n v="1920"/>
    <n v="600"/>
    <n v="0.3125"/>
    <x v="6"/>
  </r>
  <r>
    <m/>
    <s v="02-JUN-14"/>
    <x v="6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1-JUN-14"/>
    <x v="6"/>
    <n v="78356210"/>
    <n v="3"/>
    <x v="5"/>
    <x v="2"/>
    <x v="2"/>
    <n v="4022118"/>
    <s v="07-001          ;CREMA PARA BATIR;35 % MATERIA GRASA;TETRA;1000 ML.;DE"/>
    <s v="LECHE"/>
    <m/>
    <m/>
    <n v="3000"/>
    <n v="625"/>
    <n v="0.20833333333333334"/>
    <x v="6"/>
  </r>
  <r>
    <m/>
    <s v="11-JUN-14"/>
    <x v="6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11-JUN-14"/>
    <x v="6"/>
    <n v="78356210"/>
    <n v="3"/>
    <x v="5"/>
    <x v="2"/>
    <x v="2"/>
    <n v="4022118"/>
    <s v="371400          ;LECHE NIDO;26%;CAJA;1600;EN POLVO"/>
    <m/>
    <m/>
    <m/>
    <n v="1440"/>
    <n v="480"/>
    <n v="0.33333333333333331"/>
    <x v="6"/>
  </r>
  <r>
    <m/>
    <s v="18-JUN-14"/>
    <x v="6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18-JUN-14"/>
    <x v="6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23-JUN-14"/>
    <x v="6"/>
    <n v="78356210"/>
    <n v="3"/>
    <x v="5"/>
    <x v="2"/>
    <x v="2"/>
    <n v="4022118"/>
    <s v="2234            ;CREMA;26 %;CAJA;1000;NESTLE; PARA BATIR"/>
    <m/>
    <m/>
    <m/>
    <n v="240"/>
    <n v="30"/>
    <n v="0.125"/>
    <x v="6"/>
  </r>
  <r>
    <m/>
    <s v="26-JUN-14"/>
    <x v="6"/>
    <n v="76018671"/>
    <n v="6"/>
    <x v="6"/>
    <x v="2"/>
    <x v="2"/>
    <n v="4022118"/>
    <s v="3603            ; LECHE NIDO; LECHE NIDO;  MATERIA GRASA (%): 26;  CAP"/>
    <s v="ACIDAD ENVASE (KN): 1600 GRS.;"/>
    <s v="EN POLVO"/>
    <m/>
    <n v="2016"/>
    <n v="840"/>
    <n v="0.41666666666666669"/>
    <x v="6"/>
  </r>
  <r>
    <m/>
    <s v="17-JUN-14"/>
    <x v="6"/>
    <n v="76018671"/>
    <n v="6"/>
    <x v="6"/>
    <x v="7"/>
    <x v="7"/>
    <n v="4029120"/>
    <s v="P458            ; CREMA; NESTLE; DE LECHE; 48X236 GRS."/>
    <m/>
    <m/>
    <m/>
    <n v="1699.2"/>
    <n v="450"/>
    <n v="0.26483050847457629"/>
    <x v="6"/>
  </r>
  <r>
    <m/>
    <s v="17-JUN-14"/>
    <x v="6"/>
    <n v="76018671"/>
    <n v="6"/>
    <x v="6"/>
    <x v="7"/>
    <x v="7"/>
    <n v="4029120"/>
    <s v="3292            ; CREMA; SOPROLE; DE LECHE; 12X1000 GRS,"/>
    <m/>
    <m/>
    <m/>
    <n v="1800"/>
    <n v="405"/>
    <n v="0.22500000000000001"/>
    <x v="6"/>
  </r>
  <r>
    <m/>
    <s v="17-JUN-14"/>
    <x v="6"/>
    <n v="76018671"/>
    <n v="6"/>
    <x v="6"/>
    <x v="7"/>
    <x v="7"/>
    <n v="4029120"/>
    <s v="1232            ; CREMA; LONCO; DE LECHE; 12X1000 GRS."/>
    <m/>
    <m/>
    <m/>
    <n v="1200"/>
    <n v="250"/>
    <n v="0.20833333333333334"/>
    <x v="6"/>
  </r>
  <r>
    <m/>
    <s v="17-JUN-14"/>
    <x v="6"/>
    <n v="76018671"/>
    <n v="6"/>
    <x v="6"/>
    <x v="7"/>
    <x v="7"/>
    <n v="4029120"/>
    <s v="1405            ; CREMA; NESTLE; DE LECHE; 12X1000 GRS."/>
    <m/>
    <m/>
    <m/>
    <n v="1056"/>
    <n v="220"/>
    <n v="0.20833333333333334"/>
    <x v="6"/>
  </r>
  <r>
    <m/>
    <s v="17-JUN-14"/>
    <x v="6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s v="17-JUN-14"/>
    <x v="6"/>
    <n v="76018671"/>
    <n v="6"/>
    <x v="6"/>
    <x v="7"/>
    <x v="7"/>
    <n v="4029120"/>
    <s v="1232            ; CREMA; LONCO; DE LECHE; 12X1000 GRS."/>
    <m/>
    <m/>
    <m/>
    <n v="1200"/>
    <n v="300"/>
    <n v="0.25"/>
    <x v="6"/>
  </r>
  <r>
    <m/>
    <s v="24-JUN-14"/>
    <x v="6"/>
    <n v="76181622"/>
    <n v="5"/>
    <x v="8"/>
    <x v="7"/>
    <x v="7"/>
    <n v="4029120"/>
    <s v="761819          ; CREMA ESPESA; SOPROLE; DE LECHE; 12X1 LT"/>
    <m/>
    <m/>
    <m/>
    <n v="1200"/>
    <n v="300"/>
    <n v="0.25"/>
    <x v="6"/>
  </r>
  <r>
    <m/>
    <s v="24-JUN-14"/>
    <x v="6"/>
    <n v="76181622"/>
    <n v="5"/>
    <x v="8"/>
    <x v="7"/>
    <x v="7"/>
    <n v="4029120"/>
    <s v="761820          ; CREMA; NESTLE; DE LECHE; 48X236 GRS"/>
    <m/>
    <m/>
    <m/>
    <n v="1132.8"/>
    <n v="300"/>
    <n v="0.26483050847457629"/>
    <x v="6"/>
  </r>
  <r>
    <m/>
    <s v="24-JUN-14"/>
    <x v="6"/>
    <n v="76181622"/>
    <n v="5"/>
    <x v="8"/>
    <x v="7"/>
    <x v="7"/>
    <n v="4029120"/>
    <s v="761828          ; CREMA; LONCO; DE LECHE; 12X1 LT"/>
    <m/>
    <m/>
    <m/>
    <n v="990"/>
    <n v="297"/>
    <n v="0.3"/>
    <x v="6"/>
  </r>
  <r>
    <m/>
    <s v="26-JUN-14"/>
    <x v="6"/>
    <n v="76018671"/>
    <n v="6"/>
    <x v="6"/>
    <x v="7"/>
    <x v="7"/>
    <n v="4029120"/>
    <s v="1405            ; CREMA; NESTLE; DE LECHE; 12X1000 GRS."/>
    <m/>
    <m/>
    <m/>
    <n v="1800"/>
    <n v="420"/>
    <n v="0.23333333333333334"/>
    <x v="6"/>
  </r>
  <r>
    <m/>
    <s v="26-JUN-14"/>
    <x v="6"/>
    <n v="76018671"/>
    <n v="6"/>
    <x v="6"/>
    <x v="7"/>
    <x v="7"/>
    <n v="4029120"/>
    <s v="FFT8            ; CREMA PARA BATIR; LONCO; LIQUIDA; 12X1000 GRS."/>
    <m/>
    <m/>
    <m/>
    <n v="960"/>
    <n v="224"/>
    <n v="0.23333333333333334"/>
    <x v="6"/>
  </r>
  <r>
    <m/>
    <s v="26-JUN-14"/>
    <x v="6"/>
    <n v="76018671"/>
    <n v="6"/>
    <x v="6"/>
    <x v="7"/>
    <x v="7"/>
    <n v="4029120"/>
    <s v="1907            ; CREMA DE LECHE; SOPROLE; LIQUIDA; 12X1000 GRS."/>
    <m/>
    <m/>
    <m/>
    <n v="600"/>
    <n v="140"/>
    <n v="0.23333333333333334"/>
    <x v="6"/>
  </r>
  <r>
    <m/>
    <s v="26-JUN-14"/>
    <x v="6"/>
    <n v="76018671"/>
    <n v="6"/>
    <x v="6"/>
    <x v="7"/>
    <x v="7"/>
    <n v="4029120"/>
    <s v="1232            ; CREMA; LONCO; DE LECHE; 12X1000 GRS."/>
    <m/>
    <m/>
    <m/>
    <n v="1200"/>
    <n v="200"/>
    <n v="0.16666666666666666"/>
    <x v="6"/>
  </r>
  <r>
    <m/>
    <s v="26-JUN-14"/>
    <x v="6"/>
    <n v="76018671"/>
    <n v="6"/>
    <x v="6"/>
    <x v="7"/>
    <x v="7"/>
    <n v="4029120"/>
    <s v="1405            ; CREMA; NESTLE; DE LECHE; 12X1000 GRS."/>
    <m/>
    <m/>
    <m/>
    <n v="600"/>
    <n v="100"/>
    <n v="0.16666666666666666"/>
    <x v="6"/>
  </r>
  <r>
    <m/>
    <s v="11-JUN-14"/>
    <x v="6"/>
    <n v="78356210"/>
    <n v="3"/>
    <x v="5"/>
    <x v="4"/>
    <x v="4"/>
    <n v="4029910"/>
    <s v="11600           ;LECHE;NESTLE;CONDENSADA;48X397"/>
    <m/>
    <m/>
    <m/>
    <n v="1905.6"/>
    <n v="300"/>
    <n v="0.15743073047858944"/>
    <x v="6"/>
  </r>
  <r>
    <m/>
    <s v="13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3168.959999999999"/>
    <n v="1.6482997481108312"/>
    <x v="6"/>
  </r>
  <r>
    <m/>
    <s v="13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3168.959999999999"/>
    <n v="1.6482997481108312"/>
    <x v="6"/>
  </r>
  <r>
    <m/>
    <s v="13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3168.959999999999"/>
    <n v="1.6482997481108312"/>
    <x v="6"/>
  </r>
  <r>
    <m/>
    <s v="17-JUN-14"/>
    <x v="6"/>
    <n v="76018671"/>
    <n v="6"/>
    <x v="6"/>
    <x v="4"/>
    <x v="4"/>
    <n v="4029910"/>
    <s v="2385            ; LECHE; NESTLE; CONDENSADA; 48X397 GRS."/>
    <m/>
    <m/>
    <m/>
    <n v="952.8"/>
    <n v="175"/>
    <n v="0.18366918555835432"/>
    <x v="6"/>
  </r>
  <r>
    <m/>
    <s v="18-JUN-14"/>
    <x v="6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19-JUN-14"/>
    <x v="6"/>
    <n v="90703000"/>
    <n v="8"/>
    <x v="0"/>
    <x v="4"/>
    <x v="4"/>
    <n v="4029910"/>
    <s v="1294276         ; LECHE CONDENSADA; NETLE; 48X236G; EN TARRO, PARA CON"/>
    <s v="SUMO HUMANO"/>
    <m/>
    <m/>
    <n v="8971.7800000000007"/>
    <n v="22136.400000000001"/>
    <n v="2.4673364705777447"/>
    <x v="6"/>
  </r>
  <r>
    <m/>
    <s v="24-JUN-14"/>
    <x v="6"/>
    <n v="76181622"/>
    <n v="5"/>
    <x v="8"/>
    <x v="4"/>
    <x v="4"/>
    <n v="4029910"/>
    <s v="761821          ; LECHE; NESTLE; CONDENSADA; 48X397 GRS"/>
    <m/>
    <m/>
    <m/>
    <n v="1905.6"/>
    <n v="500"/>
    <n v="0.26238455079764905"/>
    <x v="6"/>
  </r>
  <r>
    <m/>
    <s v="17-JUN-14"/>
    <x v="6"/>
    <n v="76018671"/>
    <n v="6"/>
    <x v="6"/>
    <x v="8"/>
    <x v="8"/>
    <n v="4031090"/>
    <s v="6474            ; YOGURT LIQUIDO; YOGU YOGU; CON SABOR; 30X200 GRS"/>
    <m/>
    <m/>
    <m/>
    <n v="1200"/>
    <n v="280"/>
    <n v="0.23333333333333334"/>
    <x v="6"/>
  </r>
  <r>
    <m/>
    <s v="26-JUN-14"/>
    <x v="6"/>
    <n v="76018671"/>
    <n v="6"/>
    <x v="6"/>
    <x v="8"/>
    <x v="8"/>
    <n v="4031090"/>
    <s v="6474            ; YOGURT LIQUIDO; YOGU YOGU; CON SABOR; 30X200 GRS"/>
    <m/>
    <m/>
    <m/>
    <n v="1200"/>
    <n v="280"/>
    <n v="0.23333333333333334"/>
    <x v="6"/>
  </r>
  <r>
    <m/>
    <s v="30-JUN-14"/>
    <x v="6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31050"/>
    <n v="1.1499999999999999"/>
    <x v="6"/>
  </r>
  <r>
    <m/>
    <s v="19-JUN-14"/>
    <x v="6"/>
    <n v="90703000"/>
    <n v="8"/>
    <x v="0"/>
    <x v="0"/>
    <x v="0"/>
    <n v="19011010"/>
    <s v="12062504        ; LECHE ENPOLVO; NIDO; 3  PROTECTUS FCMP CAN 6X1600G;"/>
    <s v="CON UN CONTENIDO DE S¿LIDOS L¿"/>
    <s v="CTEOS, PARA CONSUMO INFANTIL"/>
    <m/>
    <n v="2016"/>
    <n v="8710.7999999999993"/>
    <n v="4.3208333333333329"/>
    <x v="6"/>
  </r>
  <r>
    <m/>
    <s v="02-JUN-14"/>
    <x v="6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02-JUN-14"/>
    <x v="6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02-JUN-14"/>
    <x v="6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11-JUN-14"/>
    <x v="6"/>
    <n v="78356210"/>
    <n v="3"/>
    <x v="5"/>
    <x v="10"/>
    <x v="10"/>
    <n v="19019011"/>
    <s v="111270          ;MANJAR;NESTLE;DE LECHE;12X1000"/>
    <m/>
    <m/>
    <m/>
    <n v="3600"/>
    <n v="480"/>
    <n v="0.13333333333333333"/>
    <x v="6"/>
  </r>
  <r>
    <m/>
    <s v="11-JUN-14"/>
    <x v="6"/>
    <n v="78356210"/>
    <n v="3"/>
    <x v="5"/>
    <x v="10"/>
    <x v="10"/>
    <n v="19019011"/>
    <s v="308150          ;MANJAR;WATTS;DE LECHE;10X1000"/>
    <m/>
    <m/>
    <m/>
    <n v="3000"/>
    <n v="450"/>
    <n v="0.15"/>
    <x v="6"/>
  </r>
  <r>
    <m/>
    <s v="11-JUN-14"/>
    <x v="6"/>
    <n v="78356210"/>
    <n v="3"/>
    <x v="5"/>
    <x v="10"/>
    <x v="10"/>
    <n v="19019011"/>
    <s v="111270          ;MANJAR;NESTLE;DE LECHE;12X1000"/>
    <m/>
    <m/>
    <m/>
    <n v="2400"/>
    <n v="360"/>
    <n v="0.15"/>
    <x v="6"/>
  </r>
  <r>
    <m/>
    <s v="11-JUN-14"/>
    <x v="6"/>
    <n v="78356210"/>
    <n v="3"/>
    <x v="5"/>
    <x v="10"/>
    <x v="10"/>
    <n v="19019011"/>
    <s v="111270          ;MANJAR;NESTLE;DE LECHE;12X1000"/>
    <m/>
    <m/>
    <m/>
    <n v="3840"/>
    <n v="800"/>
    <n v="0.20833333333333334"/>
    <x v="6"/>
  </r>
  <r>
    <m/>
    <s v="11-JUN-14"/>
    <x v="6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7560"/>
    <n v="12385.8"/>
    <n v="1.6383333333333332"/>
    <x v="6"/>
  </r>
  <r>
    <m/>
    <s v="1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7560"/>
    <n v="12385.8"/>
    <n v="1.6383333333333332"/>
    <x v="6"/>
  </r>
  <r>
    <m/>
    <s v="17-JUN-14"/>
    <x v="6"/>
    <n v="76018671"/>
    <n v="6"/>
    <x v="6"/>
    <x v="10"/>
    <x v="10"/>
    <n v="19019011"/>
    <s v="0107            ; MANJAR; NESTLE; DE LECHE; 12X1000 GRS."/>
    <m/>
    <m/>
    <m/>
    <n v="2400"/>
    <n v="500"/>
    <n v="0.20833333333333334"/>
    <x v="6"/>
  </r>
  <r>
    <m/>
    <s v="17-JUN-14"/>
    <x v="6"/>
    <n v="76018671"/>
    <n v="6"/>
    <x v="6"/>
    <x v="10"/>
    <x v="10"/>
    <n v="19019011"/>
    <s v="0108            ; MANJAR; NESTLE; DE LECHE; 24X500 GRS."/>
    <m/>
    <m/>
    <m/>
    <n v="600"/>
    <n v="125"/>
    <n v="0.20833333333333334"/>
    <x v="6"/>
  </r>
  <r>
    <m/>
    <s v="17-JUN-14"/>
    <x v="6"/>
    <n v="76018671"/>
    <n v="6"/>
    <x v="6"/>
    <x v="10"/>
    <x v="10"/>
    <n v="19019011"/>
    <s v="7478            ; MANJAR; CALO; DE LECHE; 10X1000 GRS."/>
    <m/>
    <m/>
    <m/>
    <n v="1000"/>
    <n v="200"/>
    <n v="0.2"/>
    <x v="6"/>
  </r>
  <r>
    <m/>
    <s v="17-JUN-14"/>
    <x v="6"/>
    <n v="76018671"/>
    <n v="6"/>
    <x v="6"/>
    <x v="10"/>
    <x v="10"/>
    <n v="19019011"/>
    <s v="0108            ; MANJAR; NESTLE; DE LECHE; 24X500 GRS."/>
    <m/>
    <m/>
    <m/>
    <n v="600"/>
    <n v="150"/>
    <n v="0.25"/>
    <x v="6"/>
  </r>
  <r>
    <m/>
    <s v="17-JUN-14"/>
    <x v="6"/>
    <n v="78356210"/>
    <n v="3"/>
    <x v="5"/>
    <x v="10"/>
    <x v="10"/>
    <n v="19019011"/>
    <s v="111270          ;MANJAR;NESTLE;DE LECHE;12X1000"/>
    <m/>
    <m/>
    <m/>
    <n v="3000"/>
    <n v="625"/>
    <n v="0.20833333333333334"/>
    <x v="6"/>
  </r>
  <r>
    <m/>
    <s v="17-JUN-14"/>
    <x v="6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17-JUN-14"/>
    <x v="6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17-JUN-14"/>
    <x v="6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s v="18-JUN-14"/>
    <x v="6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18-JUN-14"/>
    <x v="6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8-JUN-14"/>
    <x v="6"/>
    <n v="78356210"/>
    <n v="3"/>
    <x v="5"/>
    <x v="10"/>
    <x v="10"/>
    <n v="19019011"/>
    <s v="260233          ;MANJAR;NESTLE;DE LECHE;24X500 GRS."/>
    <m/>
    <m/>
    <m/>
    <n v="240"/>
    <n v="50"/>
    <n v="0.20833333333333334"/>
    <x v="6"/>
  </r>
  <r>
    <m/>
    <s v="23-JUN-14"/>
    <x v="6"/>
    <n v="78356210"/>
    <n v="3"/>
    <x v="5"/>
    <x v="10"/>
    <x v="10"/>
    <n v="19019011"/>
    <s v="111270          ;MANJAR;NESTLE;DE LECHE;12X1000"/>
    <m/>
    <m/>
    <m/>
    <n v="6000"/>
    <n v="750"/>
    <n v="0.125"/>
    <x v="6"/>
  </r>
  <r>
    <m/>
    <s v="23-JUN-14"/>
    <x v="6"/>
    <n v="78356210"/>
    <n v="3"/>
    <x v="5"/>
    <x v="10"/>
    <x v="10"/>
    <n v="19019011"/>
    <s v="007244          ;MANJAR;NESTLE;DE LECHE;04X12X200 GRS."/>
    <m/>
    <m/>
    <m/>
    <n v="288"/>
    <n v="45"/>
    <n v="0.15625"/>
    <x v="6"/>
  </r>
  <r>
    <m/>
    <s v="24-JUN-14"/>
    <x v="6"/>
    <n v="76181622"/>
    <n v="5"/>
    <x v="8"/>
    <x v="10"/>
    <x v="10"/>
    <n v="19019011"/>
    <s v="761842          ; MANJAR; NESTLE; DE LECHE; 12X1 KL"/>
    <m/>
    <m/>
    <m/>
    <n v="12000"/>
    <n v="3000"/>
    <n v="0.25"/>
    <x v="6"/>
  </r>
  <r>
    <m/>
    <s v="24-JUN-14"/>
    <x v="6"/>
    <n v="76181622"/>
    <n v="5"/>
    <x v="8"/>
    <x v="10"/>
    <x v="10"/>
    <n v="19019011"/>
    <s v="761843          ; MANJAR; NESTLE; DE LECHE; 24X500 GRS"/>
    <m/>
    <m/>
    <m/>
    <n v="4200"/>
    <n v="1050"/>
    <n v="0.25"/>
    <x v="6"/>
  </r>
  <r>
    <m/>
    <s v="24-JUN-14"/>
    <x v="6"/>
    <n v="76181622"/>
    <n v="5"/>
    <x v="8"/>
    <x v="10"/>
    <x v="10"/>
    <n v="19019011"/>
    <s v="761836          ; MANJAR; CALO; DE LECHE; 10X1"/>
    <m/>
    <m/>
    <m/>
    <n v="1000"/>
    <n v="250"/>
    <n v="0.25"/>
    <x v="6"/>
  </r>
  <r>
    <m/>
    <s v="24-JUN-14"/>
    <x v="6"/>
    <n v="96579200"/>
    <n v="7"/>
    <x v="14"/>
    <x v="10"/>
    <x v="10"/>
    <n v="19019011"/>
    <s v="07032           ; MANJAR; NESTLE; DE LECHE; 12X1 KL"/>
    <m/>
    <m/>
    <m/>
    <n v="1200"/>
    <n v="200"/>
    <n v="0.16666666666666666"/>
    <x v="6"/>
  </r>
  <r>
    <m/>
    <s v="26-JUN-14"/>
    <x v="6"/>
    <n v="76018671"/>
    <n v="6"/>
    <x v="6"/>
    <x v="10"/>
    <x v="10"/>
    <n v="19019011"/>
    <s v="7478            ; MANJAR; CALO; DE LECHE; 10X1000 GRS."/>
    <m/>
    <m/>
    <m/>
    <n v="3900"/>
    <n v="1014"/>
    <n v="0.26"/>
    <x v="6"/>
  </r>
  <r>
    <m/>
    <s v="26-JUN-14"/>
    <x v="6"/>
    <n v="76018671"/>
    <n v="6"/>
    <x v="6"/>
    <x v="10"/>
    <x v="10"/>
    <n v="19019011"/>
    <s v="0108            ; MANJAR; NESTLE; DE LECHE; 24X500 GRS."/>
    <m/>
    <m/>
    <m/>
    <n v="840"/>
    <n v="210"/>
    <n v="0.25"/>
    <x v="6"/>
  </r>
  <r>
    <m/>
    <s v="26-JUN-14"/>
    <x v="6"/>
    <n v="76018671"/>
    <n v="6"/>
    <x v="6"/>
    <x v="10"/>
    <x v="10"/>
    <n v="19019011"/>
    <s v="3214            ; MANJAR; NESTLE; DE LECHE; 4X12X200 GRS."/>
    <m/>
    <m/>
    <m/>
    <n v="672"/>
    <n v="210"/>
    <n v="0.3125"/>
    <x v="6"/>
  </r>
  <r>
    <m/>
    <s v="26-JUN-14"/>
    <x v="6"/>
    <n v="76018671"/>
    <n v="6"/>
    <x v="6"/>
    <x v="10"/>
    <x v="10"/>
    <n v="19019011"/>
    <s v="0107            ; MANJAR; NESTLE; DE LECHE; 12X1000 GRS."/>
    <m/>
    <m/>
    <m/>
    <n v="3600"/>
    <n v="900"/>
    <n v="0.25"/>
    <x v="6"/>
  </r>
  <r>
    <m/>
    <s v="26-JUN-14"/>
    <x v="6"/>
    <n v="76018671"/>
    <n v="6"/>
    <x v="6"/>
    <x v="10"/>
    <x v="10"/>
    <n v="19019011"/>
    <s v="0108            ; MANJAR; NESTLE; DE LECHE; 24X500 GRS."/>
    <m/>
    <m/>
    <m/>
    <n v="1200"/>
    <n v="300"/>
    <n v="0.25"/>
    <x v="6"/>
  </r>
  <r>
    <m/>
    <s v="26-JUN-14"/>
    <x v="6"/>
    <n v="76018671"/>
    <n v="6"/>
    <x v="6"/>
    <x v="10"/>
    <x v="10"/>
    <n v="19019011"/>
    <s v="0106            ; MANJAR; NESTLE; DE LECHE; 4X12X200 GRS"/>
    <m/>
    <m/>
    <m/>
    <n v="960"/>
    <n v="300"/>
    <n v="0.3125"/>
    <x v="6"/>
  </r>
  <r>
    <m/>
    <s v="26-JUN-14"/>
    <x v="6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s v="11-JUN-14"/>
    <x v="6"/>
    <n v="78356210"/>
    <n v="3"/>
    <x v="5"/>
    <x v="18"/>
    <x v="18"/>
    <n v="22029031"/>
    <s v="308212          ;LECHE;LOCOLECHE;SABOR PLATANO;12X1000"/>
    <m/>
    <m/>
    <m/>
    <n v="1200"/>
    <n v="200"/>
    <n v="0.16666666666666666"/>
    <x v="6"/>
  </r>
  <r>
    <m/>
    <s v="11-JUN-14"/>
    <x v="6"/>
    <n v="78356210"/>
    <n v="3"/>
    <x v="5"/>
    <x v="18"/>
    <x v="18"/>
    <n v="22029031"/>
    <s v="57-007          ;LECHE;SOPROLE;CHOCOLATADA;30X200"/>
    <m/>
    <m/>
    <m/>
    <n v="600"/>
    <n v="160"/>
    <n v="0.26666666666666666"/>
    <x v="6"/>
  </r>
  <r>
    <m/>
    <s v="11-JUN-14"/>
    <x v="6"/>
    <n v="78356210"/>
    <n v="3"/>
    <x v="5"/>
    <x v="18"/>
    <x v="18"/>
    <n v="22029031"/>
    <s v="056070          ;LECHE;SOPROLE;CHOCOLATADA;12X1000"/>
    <m/>
    <m/>
    <m/>
    <n v="600"/>
    <n v="100"/>
    <n v="0.16666666666666666"/>
    <x v="6"/>
  </r>
  <r>
    <m/>
    <s v="11-JUN-14"/>
    <x v="6"/>
    <n v="78356210"/>
    <n v="3"/>
    <x v="5"/>
    <x v="18"/>
    <x v="18"/>
    <n v="22029031"/>
    <s v="308050          ;LECHE SABORIZADA;LONCOLECHE;PLATANO;30X200"/>
    <m/>
    <m/>
    <m/>
    <n v="300"/>
    <n v="80"/>
    <n v="0.26666666666666666"/>
    <x v="6"/>
  </r>
  <r>
    <m/>
    <s v="17-JUN-14"/>
    <x v="6"/>
    <n v="78356210"/>
    <n v="3"/>
    <x v="5"/>
    <x v="18"/>
    <x v="18"/>
    <n v="22029031"/>
    <s v="51-007          ;LECHE;SOPROLE;CHOCOLATADA;12X1"/>
    <m/>
    <m/>
    <m/>
    <n v="1200"/>
    <n v="200"/>
    <n v="0.16666666666666666"/>
    <x v="6"/>
  </r>
  <r>
    <m/>
    <s v="17-JUN-14"/>
    <x v="6"/>
    <n v="78356210"/>
    <n v="3"/>
    <x v="5"/>
    <x v="18"/>
    <x v="18"/>
    <n v="22029031"/>
    <s v="57-007          ;LECHE;SOPROLE;CHOCOLATADA;30X200"/>
    <m/>
    <m/>
    <m/>
    <n v="600"/>
    <n v="170"/>
    <n v="0.28333333333333333"/>
    <x v="6"/>
  </r>
  <r>
    <m/>
    <s v="18-JUN-14"/>
    <x v="6"/>
    <n v="2386598"/>
    <s v="K"/>
    <x v="7"/>
    <x v="18"/>
    <x v="18"/>
    <n v="22029031"/>
    <s v="22029031        ;LECHE SABORIZADA;REGIMEL;CHOCOLATADA;LIQUIDA"/>
    <m/>
    <m/>
    <m/>
    <n v="270"/>
    <n v="99"/>
    <n v="0.36666666666666664"/>
    <x v="6"/>
  </r>
  <r>
    <m/>
    <s v="15-JUL-14"/>
    <x v="7"/>
    <n v="78356210"/>
    <n v="3"/>
    <x v="5"/>
    <x v="19"/>
    <x v="19"/>
    <n v="4015090"/>
    <s v="030018          ;LECHE NATURAL;SOPROLE;LIQUIDA;31% MATERIA GRASA"/>
    <m/>
    <m/>
    <m/>
    <n v="960"/>
    <n v="160"/>
    <n v="0.16666666666666666"/>
    <x v="6"/>
  </r>
  <r>
    <m/>
    <s v="01-JUL-14"/>
    <x v="7"/>
    <n v="78356210"/>
    <n v="3"/>
    <x v="5"/>
    <x v="6"/>
    <x v="6"/>
    <n v="4022117"/>
    <s v="13400           ;CREMA;NESTLE;DE LECHE;48X236"/>
    <m/>
    <m/>
    <m/>
    <n v="566.4"/>
    <n v="150"/>
    <n v="0.26483050847457629"/>
    <x v="6"/>
  </r>
  <r>
    <m/>
    <s v="15-JUL-14"/>
    <x v="7"/>
    <n v="78356210"/>
    <n v="3"/>
    <x v="5"/>
    <x v="6"/>
    <x v="6"/>
    <n v="4022117"/>
    <s v="13400           ;CREMA;NESTLE;DE LECHE;48X236"/>
    <m/>
    <m/>
    <m/>
    <n v="1132.8"/>
    <n v="300"/>
    <n v="0.26483050847457629"/>
    <x v="6"/>
  </r>
  <r>
    <m/>
    <s v="15-JUL-14"/>
    <x v="7"/>
    <n v="78356210"/>
    <n v="3"/>
    <x v="5"/>
    <x v="6"/>
    <x v="6"/>
    <n v="4022117"/>
    <s v="13400           ;CREMA;NESTLE;DE LECHE;48X236"/>
    <m/>
    <m/>
    <m/>
    <n v="1699.2"/>
    <n v="450"/>
    <n v="0.26483050847457629"/>
    <x v="6"/>
  </r>
  <r>
    <m/>
    <s v="01-JUL-14"/>
    <x v="7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01-JUL-14"/>
    <x v="7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1-JUL-14"/>
    <x v="7"/>
    <n v="78356210"/>
    <n v="3"/>
    <x v="5"/>
    <x v="2"/>
    <x v="2"/>
    <n v="4022118"/>
    <s v="2234            ;CREMA;26 %;CAJA;1000;NESTLE; PARA BATIR"/>
    <m/>
    <m/>
    <m/>
    <n v="1176"/>
    <n v="245"/>
    <n v="0.20833333333333334"/>
    <x v="6"/>
  </r>
  <r>
    <m/>
    <s v="01-JUL-14"/>
    <x v="7"/>
    <n v="78356210"/>
    <n v="3"/>
    <x v="5"/>
    <x v="2"/>
    <x v="2"/>
    <n v="4022118"/>
    <s v="371400          ;LECHE NIDO;26%;CAJA;1600;EN POLVO"/>
    <m/>
    <m/>
    <m/>
    <n v="480"/>
    <n v="150"/>
    <n v="0.3125"/>
    <x v="6"/>
  </r>
  <r>
    <m/>
    <s v="01-JUL-14"/>
    <x v="7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1-JUL-14"/>
    <x v="7"/>
    <n v="78356210"/>
    <n v="3"/>
    <x v="5"/>
    <x v="2"/>
    <x v="2"/>
    <n v="4022118"/>
    <s v="3717            ;LECHE NIDO;26%;CAJA;1600;INSTANTANEA"/>
    <m/>
    <m/>
    <m/>
    <n v="960"/>
    <n v="300"/>
    <n v="0.3125"/>
    <x v="6"/>
  </r>
  <r>
    <m/>
    <s v="01-JUL-14"/>
    <x v="7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15-JUL-14"/>
    <x v="7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5-JUL-14"/>
    <x v="7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15-JUL-14"/>
    <x v="7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15-JUL-14"/>
    <x v="7"/>
    <n v="78356210"/>
    <n v="3"/>
    <x v="5"/>
    <x v="2"/>
    <x v="2"/>
    <n v="4022118"/>
    <s v="173             ;LECHE NIDO;26 %;CAJA;1600 GRS.;INSTANTANEA"/>
    <m/>
    <m/>
    <m/>
    <n v="480"/>
    <n v="150"/>
    <n v="0.3125"/>
    <x v="6"/>
  </r>
  <r>
    <m/>
    <s v="15-JUL-14"/>
    <x v="7"/>
    <n v="78356210"/>
    <n v="3"/>
    <x v="5"/>
    <x v="2"/>
    <x v="2"/>
    <n v="4022118"/>
    <s v="07-001          ;CREMA PARA BATIR;35 % MATERIA GRASA;TETRA;1000 ML.;DE"/>
    <s v="LECHE"/>
    <m/>
    <m/>
    <n v="960"/>
    <n v="200"/>
    <n v="0.20833333333333334"/>
    <x v="6"/>
  </r>
  <r>
    <m/>
    <s v="15-JUL-14"/>
    <x v="7"/>
    <n v="78356210"/>
    <n v="3"/>
    <x v="5"/>
    <x v="2"/>
    <x v="2"/>
    <n v="4022118"/>
    <s v="308215          ;CREMA PARA BATIR;35 % MATERIA GRASA;TETRA;1000;DE LEC"/>
    <s v="HE"/>
    <m/>
    <m/>
    <n v="960"/>
    <n v="200"/>
    <n v="0.20833333333333334"/>
    <x v="6"/>
  </r>
  <r>
    <m/>
    <s v="15-JUL-14"/>
    <x v="7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5-JUL-14"/>
    <x v="7"/>
    <n v="78356210"/>
    <n v="3"/>
    <x v="5"/>
    <x v="2"/>
    <x v="2"/>
    <n v="4022118"/>
    <s v="2234            ;CREMA;26 %;CAJA;1000;NESTLE; PARA BATIR"/>
    <m/>
    <m/>
    <m/>
    <n v="1200"/>
    <n v="250"/>
    <n v="0.20833333333333334"/>
    <x v="6"/>
  </r>
  <r>
    <m/>
    <s v="15-JUL-14"/>
    <x v="7"/>
    <n v="78356210"/>
    <n v="3"/>
    <x v="5"/>
    <x v="2"/>
    <x v="2"/>
    <n v="4022118"/>
    <s v="371400          ;LECHE NIDO;26%;CAJA;1600;EN POLVO"/>
    <m/>
    <m/>
    <m/>
    <n v="960"/>
    <n v="300"/>
    <n v="0.3125"/>
    <x v="6"/>
  </r>
  <r>
    <m/>
    <s v="21-JUL-14"/>
    <x v="7"/>
    <n v="78356210"/>
    <n v="3"/>
    <x v="5"/>
    <x v="2"/>
    <x v="2"/>
    <n v="4022118"/>
    <s v="371400          ;LECHE NIDO;26%;CAJA;1600;EN POLVO"/>
    <m/>
    <m/>
    <m/>
    <n v="480"/>
    <n v="150"/>
    <n v="0.3125"/>
    <x v="6"/>
  </r>
  <r>
    <m/>
    <s v="25-JUL-14"/>
    <x v="7"/>
    <n v="78356210"/>
    <n v="3"/>
    <x v="5"/>
    <x v="2"/>
    <x v="2"/>
    <n v="4022118"/>
    <s v="07-001          ;CREMA PARA BATIR;35 % MATERIA GRASA;TETRA;1000 ML.;DE"/>
    <s v="LECHE"/>
    <m/>
    <m/>
    <n v="480"/>
    <n v="60"/>
    <n v="0.125"/>
    <x v="6"/>
  </r>
  <r>
    <m/>
    <s v="25-JUL-14"/>
    <x v="7"/>
    <n v="78356210"/>
    <n v="3"/>
    <x v="5"/>
    <x v="2"/>
    <x v="2"/>
    <n v="4022118"/>
    <s v="308215          ;CREMA PARA BATIR;35 % MATERIA GRASA;TETRA;1000;DE LEC"/>
    <s v="HE"/>
    <m/>
    <m/>
    <n v="360"/>
    <n v="45"/>
    <n v="0.125"/>
    <x v="6"/>
  </r>
  <r>
    <m/>
    <s v="25-JUL-14"/>
    <x v="7"/>
    <n v="78356210"/>
    <n v="3"/>
    <x v="5"/>
    <x v="2"/>
    <x v="2"/>
    <n v="4022118"/>
    <s v="2234            ;CREMA;26 %;CAJA;1000;NESTLE; PARA BATIR"/>
    <m/>
    <m/>
    <m/>
    <n v="360"/>
    <n v="45"/>
    <n v="0.125"/>
    <x v="6"/>
  </r>
  <r>
    <m/>
    <s v="28-JUL-14"/>
    <x v="7"/>
    <n v="76018671"/>
    <n v="6"/>
    <x v="6"/>
    <x v="2"/>
    <x v="2"/>
    <n v="4022118"/>
    <s v="3603            ; LECHE NIDO; LECHE NIDO;  MATERIA GRASA (%): 26;  CAP"/>
    <s v="ACIDAD ENVASE (KN): 1600 GRS.;"/>
    <s v="EN POLVO"/>
    <m/>
    <n v="1920"/>
    <n v="800"/>
    <n v="0.41666666666666669"/>
    <x v="6"/>
  </r>
  <r>
    <m/>
    <s v="29-JUL-14"/>
    <x v="7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1440"/>
    <n v="600"/>
    <n v="0.41666666666666669"/>
    <x v="6"/>
  </r>
  <r>
    <m/>
    <s v="29-JUL-14"/>
    <x v="7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3446.4"/>
    <n v="1256.5"/>
    <n v="0.36458333333333331"/>
    <x v="6"/>
  </r>
  <r>
    <m/>
    <s v="29-JUL-14"/>
    <x v="7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960"/>
    <n v="400"/>
    <n v="0.41666666666666669"/>
    <x v="6"/>
  </r>
  <r>
    <m/>
    <s v="30-JUL-14"/>
    <x v="7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21-JUL-14"/>
    <x v="7"/>
    <n v="76181622"/>
    <n v="5"/>
    <x v="8"/>
    <x v="7"/>
    <x v="7"/>
    <n v="4029120"/>
    <s v="761828          ; CREMA; LONCO; DE LECHE; 12X1 LT"/>
    <m/>
    <m/>
    <m/>
    <n v="5400"/>
    <n v="1350"/>
    <n v="0.25"/>
    <x v="6"/>
  </r>
  <r>
    <m/>
    <s v="21-JUL-14"/>
    <x v="7"/>
    <n v="76181622"/>
    <n v="5"/>
    <x v="8"/>
    <x v="7"/>
    <x v="7"/>
    <n v="4029120"/>
    <s v="761819          ; CREMA ESPESA; SOPROLE; DE LECHE; 12X1 LT"/>
    <m/>
    <m/>
    <m/>
    <n v="1800"/>
    <n v="450"/>
    <n v="0.25"/>
    <x v="6"/>
  </r>
  <r>
    <m/>
    <s v="21-JUL-14"/>
    <x v="7"/>
    <n v="76181622"/>
    <n v="5"/>
    <x v="8"/>
    <x v="7"/>
    <x v="7"/>
    <n v="4029120"/>
    <s v="761820          ; CREMA; NESTLE; DE LECHE; 48X236 GRS"/>
    <m/>
    <m/>
    <m/>
    <n v="1132.8"/>
    <n v="300"/>
    <n v="0.26483050847457629"/>
    <x v="6"/>
  </r>
  <r>
    <m/>
    <s v="28-JUL-14"/>
    <x v="7"/>
    <n v="76018671"/>
    <n v="6"/>
    <x v="6"/>
    <x v="7"/>
    <x v="7"/>
    <n v="4029120"/>
    <s v="P458            ; CREMA; NESTLE; DE LECHE; 48X236 GRS."/>
    <m/>
    <m/>
    <m/>
    <n v="283.2"/>
    <n v="100"/>
    <n v="0.35310734463276838"/>
    <x v="6"/>
  </r>
  <r>
    <m/>
    <s v="28-JUL-14"/>
    <x v="7"/>
    <n v="76018671"/>
    <n v="6"/>
    <x v="6"/>
    <x v="7"/>
    <x v="7"/>
    <n v="4029120"/>
    <s v="1907            ; CREMA DE LECHE; SOPROLE; LIQUIDA; 12X1000 GRS."/>
    <m/>
    <m/>
    <m/>
    <n v="1800"/>
    <n v="450"/>
    <n v="0.25"/>
    <x v="6"/>
  </r>
  <r>
    <m/>
    <s v="28-JUL-14"/>
    <x v="7"/>
    <n v="76018671"/>
    <n v="6"/>
    <x v="6"/>
    <x v="7"/>
    <x v="7"/>
    <n v="4029120"/>
    <s v="3292            ; CREMA; SOPROLE; DE LECHE; 12X1000 GRS,"/>
    <m/>
    <m/>
    <m/>
    <n v="600"/>
    <n v="150"/>
    <n v="0.25"/>
    <x v="6"/>
  </r>
  <r>
    <m/>
    <s v="29-JUL-14"/>
    <x v="7"/>
    <n v="76018671"/>
    <n v="6"/>
    <x v="6"/>
    <x v="7"/>
    <x v="7"/>
    <n v="4029120"/>
    <s v="Z997            ; CREMA; NESTLE; DE LECHE; 48X236 GRS"/>
    <m/>
    <m/>
    <m/>
    <n v="1132.8"/>
    <n v="350"/>
    <n v="0.30896892655367231"/>
    <x v="6"/>
  </r>
  <r>
    <m/>
    <s v="29-JUL-14"/>
    <x v="7"/>
    <n v="76018671"/>
    <n v="6"/>
    <x v="6"/>
    <x v="7"/>
    <x v="7"/>
    <n v="4029120"/>
    <s v="3292            ; CREMA; SOPROLE; DE LECHE; 12X1000 GRS,"/>
    <m/>
    <m/>
    <m/>
    <n v="1092"/>
    <n v="254.8"/>
    <n v="0.23333333333333334"/>
    <x v="6"/>
  </r>
  <r>
    <m/>
    <s v="29-JUL-14"/>
    <x v="7"/>
    <n v="76018671"/>
    <n v="6"/>
    <x v="6"/>
    <x v="7"/>
    <x v="7"/>
    <n v="4029120"/>
    <s v="1232            ; CREMA; LONCO; DE LECHE; 12X1000 GRS."/>
    <m/>
    <m/>
    <m/>
    <n v="996"/>
    <n v="232.4"/>
    <n v="0.23333333333333334"/>
    <x v="6"/>
  </r>
  <r>
    <m/>
    <s v="29-JUL-14"/>
    <x v="7"/>
    <n v="76018671"/>
    <n v="6"/>
    <x v="6"/>
    <x v="7"/>
    <x v="7"/>
    <n v="4029120"/>
    <s v="3292            ; CREMA; SOPROLE; DE LECHE; 12X1000 GRS,"/>
    <m/>
    <m/>
    <m/>
    <n v="2388"/>
    <n v="597"/>
    <n v="0.25"/>
    <x v="6"/>
  </r>
  <r>
    <m/>
    <s v="29-JUL-14"/>
    <x v="7"/>
    <n v="76018671"/>
    <n v="6"/>
    <x v="6"/>
    <x v="7"/>
    <x v="7"/>
    <n v="4029120"/>
    <s v="DE95            ; CREMA; NESTLE; DE LECHE; 12X1000 GRS"/>
    <m/>
    <m/>
    <m/>
    <n v="1200"/>
    <n v="280"/>
    <n v="0.23333333333333334"/>
    <x v="6"/>
  </r>
  <r>
    <m/>
    <s v="29-JUL-14"/>
    <x v="7"/>
    <n v="76018671"/>
    <n v="6"/>
    <x v="6"/>
    <x v="7"/>
    <x v="7"/>
    <n v="4029120"/>
    <s v="Z997            ; CREMA; NESTLE; DE LECHE; 48X236 GRS"/>
    <m/>
    <m/>
    <m/>
    <n v="1132.8"/>
    <n v="300"/>
    <n v="0.26483050847457629"/>
    <x v="6"/>
  </r>
  <r>
    <m/>
    <s v="29-JUL-14"/>
    <x v="7"/>
    <n v="76018671"/>
    <n v="6"/>
    <x v="6"/>
    <x v="7"/>
    <x v="7"/>
    <n v="4029120"/>
    <s v="P458            ; CREMA; NESTLE; DE LECHE; 48X236 GRS."/>
    <m/>
    <m/>
    <m/>
    <n v="2832"/>
    <n v="875"/>
    <n v="0.30896892655367231"/>
    <x v="6"/>
  </r>
  <r>
    <m/>
    <s v="29-JUL-14"/>
    <x v="7"/>
    <n v="76018671"/>
    <n v="6"/>
    <x v="6"/>
    <x v="7"/>
    <x v="7"/>
    <n v="4029120"/>
    <s v="FFT8            ; CREMA DE LECHE; LONCO; LIQUIDA; 12X1000 GRS."/>
    <m/>
    <m/>
    <m/>
    <n v="900"/>
    <n v="165"/>
    <n v="0.18333333333333332"/>
    <x v="6"/>
  </r>
  <r>
    <m/>
    <s v="29-JUL-14"/>
    <x v="7"/>
    <n v="76018671"/>
    <n v="6"/>
    <x v="6"/>
    <x v="7"/>
    <x v="7"/>
    <n v="4029120"/>
    <s v="1405            ; CREMA; NESTLE; DE LECHE; 12X1000 GRS."/>
    <m/>
    <m/>
    <m/>
    <n v="672"/>
    <n v="123.2"/>
    <n v="0.18333333333333335"/>
    <x v="6"/>
  </r>
  <r>
    <m/>
    <s v="29-JUL-14"/>
    <x v="7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s v="29-JUL-14"/>
    <x v="7"/>
    <n v="76018671"/>
    <n v="6"/>
    <x v="6"/>
    <x v="7"/>
    <x v="7"/>
    <n v="4029120"/>
    <s v="1232            ; CREMA; LONCO; DE LECHE; 12X1000 GRS."/>
    <m/>
    <m/>
    <m/>
    <n v="1200"/>
    <n v="300"/>
    <n v="0.25"/>
    <x v="6"/>
  </r>
  <r>
    <m/>
    <s v="29-JUL-14"/>
    <x v="7"/>
    <n v="76018671"/>
    <n v="6"/>
    <x v="6"/>
    <x v="7"/>
    <x v="7"/>
    <n v="4029120"/>
    <s v="P458            ; CREMA; NESTLE; DE LECHE; 48X236 GRS."/>
    <m/>
    <m/>
    <m/>
    <n v="1132.8"/>
    <n v="300"/>
    <n v="0.26483050847457629"/>
    <x v="6"/>
  </r>
  <r>
    <m/>
    <s v="15-JUL-14"/>
    <x v="7"/>
    <n v="78356210"/>
    <n v="3"/>
    <x v="5"/>
    <x v="4"/>
    <x v="4"/>
    <n v="4029910"/>
    <s v="11600           ;LECHE;NESTLE;CONDENSADA;48X397"/>
    <m/>
    <m/>
    <m/>
    <n v="2286.7199999999998"/>
    <n v="360"/>
    <n v="0.15743073047858944"/>
    <x v="6"/>
  </r>
  <r>
    <m/>
    <s v="15-JUL-14"/>
    <x v="7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25-JUL-14"/>
    <x v="7"/>
    <n v="90703000"/>
    <n v="8"/>
    <x v="0"/>
    <x v="4"/>
    <x v="4"/>
    <n v="4029910"/>
    <s v="SIN-CODIGO      ; LECHE CONDENSADA; NESTLE-F; LATA 48 X 397G; PARA USO"/>
    <s v="ALIMENTICIO"/>
    <m/>
    <m/>
    <n v="20123.14"/>
    <n v="33168.959999999999"/>
    <n v="1.6482994204681773"/>
    <x v="6"/>
  </r>
  <r>
    <m/>
    <s v="28-JUL-14"/>
    <x v="7"/>
    <n v="76018671"/>
    <n v="6"/>
    <x v="6"/>
    <x v="4"/>
    <x v="4"/>
    <n v="4029910"/>
    <s v="2385            ; LECHE; NESTLE; CONDENSADA; 48X397 GRS."/>
    <m/>
    <m/>
    <m/>
    <n v="476.4"/>
    <n v="100"/>
    <n v="0.20990764063811923"/>
    <x v="6"/>
  </r>
  <r>
    <m/>
    <s v="29-JUL-14"/>
    <x v="7"/>
    <n v="76018671"/>
    <n v="6"/>
    <x v="6"/>
    <x v="4"/>
    <x v="4"/>
    <n v="4029910"/>
    <s v="2385            ; LECHE; NESTLE; CONDENSADA; 48X397 GRS."/>
    <m/>
    <m/>
    <m/>
    <n v="1905.6"/>
    <n v="350"/>
    <n v="0.18366918555835432"/>
    <x v="6"/>
  </r>
  <r>
    <m/>
    <s v="01-JUL-14"/>
    <x v="7"/>
    <n v="78356210"/>
    <n v="3"/>
    <x v="5"/>
    <x v="8"/>
    <x v="8"/>
    <n v="4031090"/>
    <s v="308096          ;YOGURT;LONCOLECHE;LIQUIDO;30X200 CC."/>
    <m/>
    <m/>
    <m/>
    <n v="600"/>
    <n v="180"/>
    <n v="0.3"/>
    <x v="6"/>
  </r>
  <r>
    <m/>
    <s v="01-JUL-14"/>
    <x v="7"/>
    <n v="78356210"/>
    <n v="3"/>
    <x v="5"/>
    <x v="8"/>
    <x v="8"/>
    <n v="4031090"/>
    <s v="308541          ;YOGUR;LONCOLECHE;LIQUIDO;12X1000 CC."/>
    <m/>
    <m/>
    <m/>
    <n v="600"/>
    <n v="100"/>
    <n v="0.16666666666666666"/>
    <x v="6"/>
  </r>
  <r>
    <m/>
    <s v="15-JUL-14"/>
    <x v="7"/>
    <n v="78356210"/>
    <n v="3"/>
    <x v="5"/>
    <x v="8"/>
    <x v="8"/>
    <n v="4031090"/>
    <s v="308096          ;YOGURT;LONCOLECHE;LIQUIDO;30X200 CC."/>
    <m/>
    <m/>
    <m/>
    <n v="600"/>
    <n v="200"/>
    <n v="0.33333333333333331"/>
    <x v="6"/>
  </r>
  <r>
    <m/>
    <s v="15-JUL-14"/>
    <x v="7"/>
    <n v="78356210"/>
    <n v="3"/>
    <x v="5"/>
    <x v="8"/>
    <x v="8"/>
    <n v="4031090"/>
    <s v="308541          ;YOGUR;LONCOLECHE;LIQUIDO;12X1000 CC."/>
    <m/>
    <m/>
    <m/>
    <n v="240"/>
    <n v="42"/>
    <n v="0.17499999999999999"/>
    <x v="6"/>
  </r>
  <r>
    <m/>
    <s v="15-JUL-14"/>
    <x v="7"/>
    <n v="78356210"/>
    <n v="3"/>
    <x v="5"/>
    <x v="8"/>
    <x v="8"/>
    <n v="4031090"/>
    <s v="308096          ;YOGURT;LONCOLECHE;LIQUIDO;30X200 CC."/>
    <m/>
    <m/>
    <m/>
    <n v="1800"/>
    <n v="480"/>
    <n v="0.26666666666666666"/>
    <x v="6"/>
  </r>
  <r>
    <m/>
    <s v="28-JUL-14"/>
    <x v="7"/>
    <n v="76018671"/>
    <n v="6"/>
    <x v="6"/>
    <x v="8"/>
    <x v="8"/>
    <n v="4031090"/>
    <s v="6474            ; YOGURT LIQUIDO; YOGU YOGU; CON SABOR; 30X200 GRS"/>
    <m/>
    <m/>
    <m/>
    <n v="2400"/>
    <n v="760"/>
    <n v="0.31666666666666665"/>
    <x v="6"/>
  </r>
  <r>
    <m/>
    <s v="07-JUL-14"/>
    <x v="7"/>
    <n v="90703000"/>
    <n v="8"/>
    <x v="0"/>
    <x v="0"/>
    <x v="0"/>
    <n v="19011010"/>
    <s v="12100013        ; LECHE; NAN; DS082-4; 12X400GRS, LIBRE DE LACTOSA, PA"/>
    <s v="RA CONSUMO HUMANOI"/>
    <m/>
    <m/>
    <n v="1920"/>
    <n v="19572"/>
    <n v="10.19375"/>
    <x v="6"/>
  </r>
  <r>
    <m/>
    <s v="07-JUL-14"/>
    <x v="7"/>
    <n v="90703000"/>
    <n v="8"/>
    <x v="0"/>
    <x v="0"/>
    <x v="0"/>
    <n v="19011010"/>
    <s v="11001163        ; LECHE; NAN; SOY; 6X400GRS, PARA CONSUMO HUMANOI"/>
    <m/>
    <m/>
    <m/>
    <n v="345.6"/>
    <n v="2931.84"/>
    <n v="8.4833333333333325"/>
    <x v="6"/>
  </r>
  <r>
    <m/>
    <s v="07-JUL-14"/>
    <x v="7"/>
    <n v="90703000"/>
    <n v="8"/>
    <x v="0"/>
    <x v="0"/>
    <x v="0"/>
    <n v="19011010"/>
    <s v="12094385        ; LECHE; PRE NAN; NW026-1-S; 12X400GRS, PARA CONSUMO H"/>
    <s v="UMANOI"/>
    <m/>
    <m/>
    <n v="240"/>
    <n v="2706.5"/>
    <n v="11.277083333333334"/>
    <x v="6"/>
  </r>
  <r>
    <m/>
    <s v="07-JUL-14"/>
    <x v="7"/>
    <n v="90703000"/>
    <n v="8"/>
    <x v="0"/>
    <x v="0"/>
    <x v="0"/>
    <n v="19011010"/>
    <s v="12191639        ; LECHE; NAN; DS081-4 6; 7X1GRS, PARA CONSUMO HUMANO"/>
    <m/>
    <m/>
    <m/>
    <n v="25.2"/>
    <n v="6873.6"/>
    <n v="272.76190476190476"/>
    <x v="6"/>
  </r>
  <r>
    <m/>
    <s v="08-JUL-14"/>
    <x v="7"/>
    <n v="90703000"/>
    <n v="8"/>
    <x v="0"/>
    <x v="0"/>
    <x v="0"/>
    <n v="19011010"/>
    <s v="12100013        ; LECHE; NAN; DS082-4; 12X400GRS, LIBRE DE LACTOSA, PA"/>
    <s v="RA CONSUMO HUMANOI"/>
    <m/>
    <m/>
    <n v="1920"/>
    <n v="19572"/>
    <n v="10.19375"/>
    <x v="6"/>
  </r>
  <r>
    <m/>
    <s v="23-JUL-14"/>
    <x v="7"/>
    <n v="90703000"/>
    <n v="8"/>
    <x v="0"/>
    <x v="0"/>
    <x v="0"/>
    <n v="19011010"/>
    <s v="12100013        ; LECHE; NAN; DS082-4; 12X400GRS, LIBRE DE LACTOSA, PA"/>
    <s v="RA CONSUMO HUMANOI"/>
    <m/>
    <m/>
    <n v="1152"/>
    <n v="11692.8"/>
    <n v="10.149999999999999"/>
    <x v="6"/>
  </r>
  <r>
    <m/>
    <s v="23-JUL-14"/>
    <x v="7"/>
    <n v="90703000"/>
    <n v="8"/>
    <x v="0"/>
    <x v="0"/>
    <x v="0"/>
    <n v="19011010"/>
    <s v="12094385        ; LECHE; PRE NAN; NW026-1-S; 12X400GRS, PARA CONSUMO H"/>
    <s v="UMANOI"/>
    <m/>
    <m/>
    <n v="480"/>
    <n v="5322"/>
    <n v="11.0875"/>
    <x v="6"/>
  </r>
  <r>
    <m/>
    <s v="28-JUL-14"/>
    <x v="7"/>
    <n v="90703000"/>
    <n v="8"/>
    <x v="0"/>
    <x v="0"/>
    <x v="0"/>
    <n v="19011010"/>
    <s v="12182898        ; LECHE; PRE NAN; NWHB224; 12X400GRS, PARA CONSUMO HUM"/>
    <s v="ANOI"/>
    <m/>
    <m/>
    <n v="960"/>
    <n v="10168"/>
    <n v="10.591666666666667"/>
    <x v="6"/>
  </r>
  <r>
    <m/>
    <s v="28-JUL-14"/>
    <x v="7"/>
    <n v="90703000"/>
    <n v="8"/>
    <x v="0"/>
    <x v="0"/>
    <x v="0"/>
    <n v="19011010"/>
    <s v="12094385        ; LECHE; PRE NAN; NW026-1-S; 12X400GRS, PARA CONSUMO H"/>
    <s v="UMANOI"/>
    <m/>
    <m/>
    <n v="144"/>
    <n v="1623.9"/>
    <n v="11.277083333333334"/>
    <x v="6"/>
  </r>
  <r>
    <m/>
    <s v="01-JUL-14"/>
    <x v="7"/>
    <n v="76018671"/>
    <n v="6"/>
    <x v="6"/>
    <x v="10"/>
    <x v="10"/>
    <n v="19019011"/>
    <s v="0107            ; MANJAR; NESTLE; DE LECHE; 12X1000 GRS."/>
    <m/>
    <m/>
    <m/>
    <n v="3000"/>
    <n v="675"/>
    <n v="0.22500000000000001"/>
    <x v="6"/>
  </r>
  <r>
    <m/>
    <s v="01-JUL-14"/>
    <x v="7"/>
    <n v="76018671"/>
    <n v="6"/>
    <x v="6"/>
    <x v="10"/>
    <x v="10"/>
    <n v="19019011"/>
    <s v="0106            ; MANJAR; NESTLE; DE LECHE; 4X12X200 GRS"/>
    <m/>
    <m/>
    <m/>
    <n v="480"/>
    <n v="135"/>
    <n v="0.28125"/>
    <x v="6"/>
  </r>
  <r>
    <m/>
    <s v="01-JUL-14"/>
    <x v="7"/>
    <n v="78356210"/>
    <n v="3"/>
    <x v="5"/>
    <x v="10"/>
    <x v="10"/>
    <n v="19019011"/>
    <s v="111270          ;MANJAR;NESTLE;DE LECHE;12X1000"/>
    <m/>
    <m/>
    <m/>
    <n v="2520"/>
    <n v="525"/>
    <n v="0.20833333333333334"/>
    <x v="6"/>
  </r>
  <r>
    <m/>
    <s v="01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01-JUL-14"/>
    <x v="7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01-JUL-14"/>
    <x v="7"/>
    <n v="78356210"/>
    <n v="3"/>
    <x v="5"/>
    <x v="10"/>
    <x v="10"/>
    <n v="19019011"/>
    <s v="308150          ;MANJAR;WATTS;DE LECHE;10X1000"/>
    <m/>
    <m/>
    <m/>
    <n v="400"/>
    <n v="80"/>
    <n v="0.2"/>
    <x v="6"/>
  </r>
  <r>
    <m/>
    <s v="01-JUL-14"/>
    <x v="7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01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01-JUL-14"/>
    <x v="7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01-JUL-14"/>
    <x v="7"/>
    <n v="78356210"/>
    <n v="3"/>
    <x v="5"/>
    <x v="10"/>
    <x v="10"/>
    <n v="19019011"/>
    <s v="111270          ;MANJAR;NESTLE;DE LECHE;12X1000"/>
    <m/>
    <m/>
    <m/>
    <n v="2400"/>
    <n v="500"/>
    <n v="0.20833333333333334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15-JUL-14"/>
    <x v="7"/>
    <n v="78356210"/>
    <n v="3"/>
    <x v="5"/>
    <x v="10"/>
    <x v="10"/>
    <n v="19019011"/>
    <s v="260233          ;MANJAR;NESTLE;DE LECHE;24X500 GRS."/>
    <m/>
    <m/>
    <m/>
    <n v="360"/>
    <n v="75"/>
    <n v="0.20833333333333334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2400"/>
    <n v="500"/>
    <n v="0.20833333333333334"/>
    <x v="6"/>
  </r>
  <r>
    <m/>
    <s v="15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5-JUL-14"/>
    <x v="7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3000"/>
    <n v="625"/>
    <n v="0.20833333333333334"/>
    <x v="6"/>
  </r>
  <r>
    <m/>
    <s v="15-JUL-14"/>
    <x v="7"/>
    <n v="78356210"/>
    <n v="3"/>
    <x v="5"/>
    <x v="10"/>
    <x v="10"/>
    <n v="19019011"/>
    <s v="308150          ;MANJAR;WATTS;DE LECHE;10X1000"/>
    <m/>
    <m/>
    <m/>
    <n v="3000"/>
    <n v="600"/>
    <n v="0.2"/>
    <x v="6"/>
  </r>
  <r>
    <m/>
    <s v="15-JUL-14"/>
    <x v="7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15-JUL-14"/>
    <x v="7"/>
    <n v="78356210"/>
    <n v="3"/>
    <x v="5"/>
    <x v="10"/>
    <x v="10"/>
    <n v="19019011"/>
    <s v="007244          ;MANJAR;NESTLE;DE LECHE;04X12X200 GRS."/>
    <m/>
    <m/>
    <m/>
    <n v="960"/>
    <n v="230"/>
    <n v="0.23958333333333334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600"/>
    <n v="115"/>
    <n v="0.19166666666666668"/>
    <x v="6"/>
  </r>
  <r>
    <m/>
    <s v="15-JUL-14"/>
    <x v="7"/>
    <n v="78356210"/>
    <n v="3"/>
    <x v="5"/>
    <x v="10"/>
    <x v="10"/>
    <n v="19019011"/>
    <s v="260233          ;MANJAR;NESTLE;DE LECHE;24X500 GRS."/>
    <m/>
    <m/>
    <m/>
    <n v="600"/>
    <n v="115"/>
    <n v="0.19166666666666668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15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5-JUL-14"/>
    <x v="7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s v="15-JUL-14"/>
    <x v="7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15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21-JUL-14"/>
    <x v="7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s v="21-JUL-14"/>
    <x v="7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21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21-JUL-14"/>
    <x v="7"/>
    <n v="76181622"/>
    <n v="5"/>
    <x v="8"/>
    <x v="10"/>
    <x v="10"/>
    <n v="19019011"/>
    <s v="761842          ; MANJAR; NESTLE; DE LECHE; 12X1 KL"/>
    <m/>
    <m/>
    <m/>
    <n v="7200"/>
    <n v="1800"/>
    <n v="0.25"/>
    <x v="6"/>
  </r>
  <r>
    <m/>
    <s v="21-JUL-14"/>
    <x v="7"/>
    <n v="76181622"/>
    <n v="5"/>
    <x v="8"/>
    <x v="10"/>
    <x v="10"/>
    <n v="19019011"/>
    <s v="761843          ; MANJAR; NESTLE; DE LECHE; 24X500 GRS"/>
    <m/>
    <m/>
    <m/>
    <n v="2400"/>
    <n v="600"/>
    <n v="0.25"/>
    <x v="6"/>
  </r>
  <r>
    <m/>
    <s v="21-JUL-14"/>
    <x v="7"/>
    <n v="76181622"/>
    <n v="5"/>
    <x v="8"/>
    <x v="10"/>
    <x v="10"/>
    <n v="19019011"/>
    <s v="761836          ; MANJAR; CALO; DE LECHE; 10X1"/>
    <m/>
    <m/>
    <m/>
    <n v="2000"/>
    <n v="400"/>
    <n v="0.2"/>
    <x v="6"/>
  </r>
  <r>
    <m/>
    <s v="25-JUL-14"/>
    <x v="7"/>
    <n v="78356210"/>
    <n v="3"/>
    <x v="5"/>
    <x v="10"/>
    <x v="10"/>
    <n v="19019011"/>
    <s v="111270          ;MANJAR;NESTLE;DE LECHE;12X1000"/>
    <m/>
    <m/>
    <m/>
    <n v="3600"/>
    <n v="450"/>
    <n v="0.125"/>
    <x v="6"/>
  </r>
  <r>
    <m/>
    <s v="25-JUL-14"/>
    <x v="7"/>
    <n v="78356210"/>
    <n v="3"/>
    <x v="5"/>
    <x v="10"/>
    <x v="10"/>
    <n v="19019011"/>
    <s v="260233          ;MANJAR;NESTLE;DE LECHE;24X500 GRS."/>
    <m/>
    <m/>
    <m/>
    <n v="960"/>
    <n v="120"/>
    <n v="0.125"/>
    <x v="6"/>
  </r>
  <r>
    <m/>
    <s v="25-JUL-14"/>
    <x v="7"/>
    <n v="78356210"/>
    <n v="3"/>
    <x v="5"/>
    <x v="10"/>
    <x v="10"/>
    <n v="19019011"/>
    <s v="007244          ;MANJAR;NESTLE;DE LECHE;04X12X200 GRS."/>
    <m/>
    <m/>
    <m/>
    <n v="288"/>
    <n v="45"/>
    <n v="0.15625"/>
    <x v="6"/>
  </r>
  <r>
    <m/>
    <s v="28-JUL-14"/>
    <x v="7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s v="28-JUL-14"/>
    <x v="7"/>
    <n v="76018671"/>
    <n v="6"/>
    <x v="6"/>
    <x v="10"/>
    <x v="10"/>
    <n v="19019011"/>
    <s v="0108            ; MANJAR; NESTLE; DE LECHE; 24X500 GRS."/>
    <m/>
    <m/>
    <m/>
    <n v="600"/>
    <n v="150"/>
    <n v="0.25"/>
    <x v="6"/>
  </r>
  <r>
    <m/>
    <s v="28-JUL-14"/>
    <x v="7"/>
    <n v="76018671"/>
    <n v="6"/>
    <x v="6"/>
    <x v="10"/>
    <x v="10"/>
    <n v="19019011"/>
    <s v="3214            ; MANJAR; NESTLE; DE LECHE; 4X12X200 GRS."/>
    <m/>
    <m/>
    <m/>
    <n v="1920"/>
    <n v="560"/>
    <n v="0.29166666666666669"/>
    <x v="6"/>
  </r>
  <r>
    <m/>
    <s v="28-JUL-14"/>
    <x v="7"/>
    <n v="76018671"/>
    <n v="6"/>
    <x v="6"/>
    <x v="10"/>
    <x v="10"/>
    <n v="19019011"/>
    <s v="0107            ; MANJAR; NESTLE; DE LECHE; 12X1000 GRS."/>
    <m/>
    <m/>
    <m/>
    <n v="4800"/>
    <n v="1200"/>
    <n v="0.25"/>
    <x v="6"/>
  </r>
  <r>
    <m/>
    <s v="29-JUL-14"/>
    <x v="7"/>
    <n v="76018671"/>
    <n v="6"/>
    <x v="6"/>
    <x v="10"/>
    <x v="10"/>
    <n v="19019011"/>
    <s v="0107            ; MANJAR; NESTLE; DE LECHE; 12X1000 GRS."/>
    <m/>
    <m/>
    <m/>
    <n v="2040"/>
    <n v="510"/>
    <n v="0.25"/>
    <x v="6"/>
  </r>
  <r>
    <m/>
    <s v="29-JUL-14"/>
    <x v="7"/>
    <n v="76018671"/>
    <n v="6"/>
    <x v="6"/>
    <x v="10"/>
    <x v="10"/>
    <n v="19019011"/>
    <s v="0108            ; MANJAR; NESTLE; DE LECHE; 24X500 GRS."/>
    <m/>
    <m/>
    <m/>
    <n v="1200"/>
    <n v="300"/>
    <n v="0.25"/>
    <x v="6"/>
  </r>
  <r>
    <m/>
    <s v="29-JUL-14"/>
    <x v="7"/>
    <n v="76018671"/>
    <n v="6"/>
    <x v="6"/>
    <x v="10"/>
    <x v="10"/>
    <n v="19019011"/>
    <s v="0107            ; MANJAR; NESTLE; DE LECHE; 12X1000 GRS."/>
    <m/>
    <m/>
    <m/>
    <n v="1200"/>
    <n v="280"/>
    <n v="0.23333333333333334"/>
    <x v="6"/>
  </r>
  <r>
    <m/>
    <s v="29-JUL-14"/>
    <x v="7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s v="29-JUL-14"/>
    <x v="7"/>
    <n v="76018671"/>
    <n v="6"/>
    <x v="6"/>
    <x v="10"/>
    <x v="10"/>
    <n v="19019011"/>
    <s v="3214            ; MANJAR; NESTLE; DE LECHE; 4X12X200 GRS."/>
    <m/>
    <m/>
    <m/>
    <n v="480"/>
    <n v="150"/>
    <n v="0.3125"/>
    <x v="6"/>
  </r>
  <r>
    <m/>
    <s v="30-JUL-14"/>
    <x v="7"/>
    <n v="78356210"/>
    <n v="3"/>
    <x v="5"/>
    <x v="10"/>
    <x v="10"/>
    <n v="19019011"/>
    <s v="111270          ;MANJAR;NESTLE;DE LECHE;12X1000"/>
    <m/>
    <m/>
    <m/>
    <n v="1080"/>
    <n v="225"/>
    <n v="0.20833333333333334"/>
    <x v="6"/>
  </r>
  <r>
    <m/>
    <s v="01-JUL-14"/>
    <x v="7"/>
    <n v="78356210"/>
    <n v="3"/>
    <x v="5"/>
    <x v="18"/>
    <x v="18"/>
    <n v="22029031"/>
    <s v="056070          ;LECHE;SOPROLE;CHOCOLATADA;12X1000"/>
    <m/>
    <m/>
    <m/>
    <n v="1200"/>
    <n v="200"/>
    <n v="0.16666666666666666"/>
    <x v="6"/>
  </r>
  <r>
    <m/>
    <s v="01-JUL-14"/>
    <x v="7"/>
    <n v="78356210"/>
    <n v="3"/>
    <x v="5"/>
    <x v="18"/>
    <x v="18"/>
    <n v="22029031"/>
    <s v="57-007          ;LECHE;SOPROLE;CHOCOLATADA;30X200"/>
    <m/>
    <m/>
    <m/>
    <n v="900"/>
    <n v="270"/>
    <n v="0.3"/>
    <x v="6"/>
  </r>
  <r>
    <m/>
    <s v="15-JUL-14"/>
    <x v="7"/>
    <n v="78356210"/>
    <n v="3"/>
    <x v="5"/>
    <x v="18"/>
    <x v="18"/>
    <n v="22029031"/>
    <s v="51-007          ;LECHE;SOPROLE;CHOCOLATADA;12X1"/>
    <m/>
    <m/>
    <m/>
    <n v="240"/>
    <n v="40"/>
    <n v="0.16666666666666666"/>
    <x v="6"/>
  </r>
  <r>
    <m/>
    <s v="01-AGO-14"/>
    <x v="0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480"/>
    <n v="150"/>
    <n v="0.3125"/>
    <x v="6"/>
  </r>
  <r>
    <m/>
    <s v="26-AGO-14"/>
    <x v="0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26-AGO-14"/>
    <x v="0"/>
    <n v="78356210"/>
    <n v="3"/>
    <x v="5"/>
    <x v="2"/>
    <x v="2"/>
    <n v="4022118"/>
    <s v="2234            ;CREMA;26 %;CAJA;1000;NESTLE; PARA BATIR"/>
    <m/>
    <m/>
    <m/>
    <n v="1440"/>
    <n v="180"/>
    <n v="0.125"/>
    <x v="6"/>
  </r>
  <r>
    <m/>
    <s v="26-AGO-14"/>
    <x v="0"/>
    <n v="78356210"/>
    <n v="3"/>
    <x v="5"/>
    <x v="2"/>
    <x v="2"/>
    <n v="4022118"/>
    <s v="308215          ;CREMA PARA BATIR;35 % MATERIA GRASA;TETRA;1000;DE LEC"/>
    <s v="HE"/>
    <m/>
    <m/>
    <n v="360"/>
    <n v="45"/>
    <n v="0.125"/>
    <x v="6"/>
  </r>
  <r>
    <m/>
    <s v="26-AGO-14"/>
    <x v="0"/>
    <n v="78356210"/>
    <n v="3"/>
    <x v="5"/>
    <x v="2"/>
    <x v="2"/>
    <n v="4022118"/>
    <s v="07-001          ;CREMA PARA BATIR;35 % MATERIA GRASA;TETRA;1000 ML.;DE"/>
    <s v="LECHE"/>
    <m/>
    <m/>
    <n v="240"/>
    <n v="30"/>
    <n v="0.125"/>
    <x v="6"/>
  </r>
  <r>
    <m/>
    <s v="28-AGO-14"/>
    <x v="0"/>
    <n v="96579200"/>
    <n v="7"/>
    <x v="14"/>
    <x v="20"/>
    <x v="20"/>
    <n v="4022916"/>
    <s v="09401           ; LECHE; NESTLE; EN POLVO; 6X1600 GRS; NIDO"/>
    <m/>
    <m/>
    <m/>
    <n v="249.6"/>
    <n v="182"/>
    <n v="0.72916666666666663"/>
    <x v="6"/>
  </r>
  <r>
    <m/>
    <s v="28-AGO-14"/>
    <x v="0"/>
    <n v="96579200"/>
    <n v="7"/>
    <x v="14"/>
    <x v="20"/>
    <x v="20"/>
    <n v="4022916"/>
    <s v="09402           ; LECHE; NESTLE; EN POLVO; 6X1600 GRS; ETAPA 1"/>
    <m/>
    <m/>
    <m/>
    <n v="192"/>
    <n v="64"/>
    <n v="0.33333333333333331"/>
    <x v="6"/>
  </r>
  <r>
    <m/>
    <s v="01-AGO-14"/>
    <x v="0"/>
    <n v="76018671"/>
    <n v="6"/>
    <x v="6"/>
    <x v="7"/>
    <x v="7"/>
    <n v="4029120"/>
    <s v="1232            ; CREMA; LONCO; DE LECHE; 12X1000 GRS."/>
    <m/>
    <m/>
    <m/>
    <n v="1800"/>
    <n v="330"/>
    <n v="0.18333333333333332"/>
    <x v="6"/>
  </r>
  <r>
    <m/>
    <s v="06-AGO-14"/>
    <x v="0"/>
    <n v="76018671"/>
    <n v="6"/>
    <x v="6"/>
    <x v="7"/>
    <x v="7"/>
    <n v="4029120"/>
    <s v="Z997            ; CREMA; NESTLE; DE LECHE; 48X236 GRS"/>
    <m/>
    <m/>
    <m/>
    <n v="283.2"/>
    <n v="75"/>
    <n v="0.26483050847457629"/>
    <x v="6"/>
  </r>
  <r>
    <m/>
    <s v="28-AGO-14"/>
    <x v="0"/>
    <n v="76181622"/>
    <n v="5"/>
    <x v="8"/>
    <x v="7"/>
    <x v="7"/>
    <n v="4029120"/>
    <s v="761820          ; CREMA; NESTLE; DE LECHE; 48X236 GRS"/>
    <m/>
    <m/>
    <m/>
    <n v="5664"/>
    <n v="1500"/>
    <n v="0.26483050847457629"/>
    <x v="6"/>
  </r>
  <r>
    <m/>
    <s v="28-AGO-14"/>
    <x v="0"/>
    <n v="96579200"/>
    <n v="7"/>
    <x v="14"/>
    <x v="7"/>
    <x v="7"/>
    <n v="4029120"/>
    <s v="07003           ; CREMA; LONCO; PARA BATIR; 12X1"/>
    <m/>
    <m/>
    <m/>
    <n v="1440"/>
    <n v="480"/>
    <n v="0.33333333333333331"/>
    <x v="6"/>
  </r>
  <r>
    <m/>
    <s v="28-AGO-14"/>
    <x v="0"/>
    <n v="96579200"/>
    <n v="7"/>
    <x v="14"/>
    <x v="7"/>
    <x v="7"/>
    <n v="4029120"/>
    <s v="07158           ; CREMA; SOPROLE; PARA BATIR; 12X1"/>
    <m/>
    <m/>
    <m/>
    <n v="960"/>
    <n v="360"/>
    <n v="0.375"/>
    <x v="6"/>
  </r>
  <r>
    <m/>
    <s v="28-AGO-14"/>
    <x v="0"/>
    <n v="96579200"/>
    <n v="7"/>
    <x v="14"/>
    <x v="7"/>
    <x v="7"/>
    <n v="4029120"/>
    <s v="07004           ; CREMA; NESTLE; PARA BATIR; 12X1"/>
    <m/>
    <m/>
    <m/>
    <n v="480"/>
    <n v="160"/>
    <n v="0.33333333333333331"/>
    <x v="6"/>
  </r>
  <r>
    <m/>
    <s v="28-AGO-14"/>
    <x v="0"/>
    <n v="96579200"/>
    <n v="7"/>
    <x v="14"/>
    <x v="7"/>
    <x v="7"/>
    <n v="4029120"/>
    <s v="31132           ; CREMA; NESTLE; DE LECHE; 48X236 GRS"/>
    <m/>
    <m/>
    <m/>
    <n v="453.12"/>
    <n v="200"/>
    <n v="0.44138418079096042"/>
    <x v="6"/>
  </r>
  <r>
    <m/>
    <s v="29-AGO-14"/>
    <x v="0"/>
    <n v="76018671"/>
    <n v="6"/>
    <x v="6"/>
    <x v="7"/>
    <x v="7"/>
    <n v="4029120"/>
    <s v="1232            ; CREMA; LONCO; DE LECHE; 12X1000 GRS."/>
    <m/>
    <m/>
    <m/>
    <n v="600"/>
    <n v="140"/>
    <n v="0.23333333333333334"/>
    <x v="6"/>
  </r>
  <r>
    <m/>
    <s v="29-AGO-14"/>
    <x v="0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s v="29-AGO-14"/>
    <x v="0"/>
    <n v="76018671"/>
    <n v="6"/>
    <x v="6"/>
    <x v="7"/>
    <x v="7"/>
    <n v="4029120"/>
    <s v="1405            ; CREMA; NESTLE; DE LECHE; 12X1000 GRS."/>
    <m/>
    <m/>
    <m/>
    <n v="1200"/>
    <n v="280"/>
    <n v="0.23333333333333334"/>
    <x v="6"/>
  </r>
  <r>
    <m/>
    <s v="29-AGO-14"/>
    <x v="0"/>
    <n v="76018671"/>
    <n v="6"/>
    <x v="6"/>
    <x v="7"/>
    <x v="7"/>
    <n v="4029120"/>
    <s v="3292            ; CREMA; SOPROLE; DE LECHE; 12X1000 GRS,"/>
    <m/>
    <m/>
    <m/>
    <n v="1800"/>
    <n v="420"/>
    <n v="0.23333333333333334"/>
    <x v="6"/>
  </r>
  <r>
    <m/>
    <s v="01-AGO-14"/>
    <x v="0"/>
    <n v="76018671"/>
    <n v="6"/>
    <x v="6"/>
    <x v="4"/>
    <x v="4"/>
    <n v="4029910"/>
    <s v="2385            ; LECHE; NESTLE; CONDENSADA; 48X397 GRS."/>
    <m/>
    <m/>
    <m/>
    <n v="571.67999999999995"/>
    <n v="78"/>
    <n v="0.13643996641477751"/>
    <x v="6"/>
  </r>
  <r>
    <m/>
    <s v="05-AGO-14"/>
    <x v="0"/>
    <n v="78356210"/>
    <n v="3"/>
    <x v="5"/>
    <x v="4"/>
    <x v="4"/>
    <n v="4029910"/>
    <s v="11600           ;LECHE;NESTLE;CONDENSADA;48X397"/>
    <m/>
    <m/>
    <m/>
    <n v="1905.6"/>
    <n v="300"/>
    <n v="0.15743073047858944"/>
    <x v="6"/>
  </r>
  <r>
    <m/>
    <s v="13-AGO-14"/>
    <x v="0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22-AGO-14"/>
    <x v="0"/>
    <n v="90703000"/>
    <n v="8"/>
    <x v="0"/>
    <x v="4"/>
    <x v="4"/>
    <n v="4029910"/>
    <s v="SIN-CODIGO      ; LECHE CONDENSADA; NESTLE-F; LATA 48 X 397G; PARA USO"/>
    <s v="ALIMENTICIO"/>
    <m/>
    <m/>
    <n v="4573.4399999999996"/>
    <n v="7658.4"/>
    <n v="1.6745382031905962"/>
    <x v="6"/>
  </r>
  <r>
    <m/>
    <s v="28-AGO-14"/>
    <x v="0"/>
    <n v="76181622"/>
    <n v="5"/>
    <x v="8"/>
    <x v="4"/>
    <x v="4"/>
    <n v="4029910"/>
    <s v="761821          ; LECHE; NESTLE; CONDENSADA; 48X397 GRS"/>
    <m/>
    <m/>
    <m/>
    <n v="4764"/>
    <n v="1250"/>
    <n v="0.26238455079764905"/>
    <x v="6"/>
  </r>
  <r>
    <m/>
    <s v="01-AGO-14"/>
    <x v="0"/>
    <n v="76018671"/>
    <n v="6"/>
    <x v="6"/>
    <x v="8"/>
    <x v="8"/>
    <n v="4031090"/>
    <s v="6474            ; YOGURT LIQUIDO; YOGU YOGU; CON SABOR; 30X200 GRS"/>
    <m/>
    <m/>
    <m/>
    <n v="1800"/>
    <n v="510"/>
    <n v="0.28333333333333333"/>
    <x v="6"/>
  </r>
  <r>
    <m/>
    <s v="01-AGO-14"/>
    <x v="0"/>
    <n v="76018671"/>
    <n v="6"/>
    <x v="6"/>
    <x v="8"/>
    <x v="8"/>
    <n v="4031090"/>
    <s v="6474            ; YOGURT LIQUIDO; YOGU YOGU; CON SABOR; 30X200 GRS"/>
    <m/>
    <m/>
    <m/>
    <n v="1200"/>
    <n v="300"/>
    <n v="0.25"/>
    <x v="6"/>
  </r>
  <r>
    <m/>
    <s v="05-AGO-14"/>
    <x v="0"/>
    <n v="78356210"/>
    <n v="3"/>
    <x v="5"/>
    <x v="8"/>
    <x v="8"/>
    <n v="4031090"/>
    <s v="308096          ;YOGURT;LONCOLECHE;LIQUIDO;30X200 CC."/>
    <m/>
    <m/>
    <m/>
    <n v="1800"/>
    <n v="540"/>
    <n v="0.3"/>
    <x v="6"/>
  </r>
  <r>
    <m/>
    <s v="29-AGO-14"/>
    <x v="0"/>
    <n v="76018671"/>
    <n v="6"/>
    <x v="6"/>
    <x v="8"/>
    <x v="8"/>
    <n v="4031090"/>
    <s v="6474            ; YOGURT LIQUIDO; YOGU YOGU; CON SABOR; 30X200 GRS"/>
    <m/>
    <m/>
    <m/>
    <n v="1200"/>
    <n v="320"/>
    <n v="0.26666666666666666"/>
    <x v="6"/>
  </r>
  <r>
    <m/>
    <s v="14-AGO-14"/>
    <x v="0"/>
    <n v="81094100"/>
    <n v="6"/>
    <x v="2"/>
    <x v="9"/>
    <x v="9"/>
    <n v="4041000"/>
    <s v="2055392         ; LACTOSUERO; LACTOLUN; EXTRA AGLOMERADO; ENVASE SA"/>
    <s v="COSDE 25 KGS..EN POLVO;"/>
    <m/>
    <m/>
    <n v="20000"/>
    <n v="26405.01"/>
    <n v="1.3202505"/>
    <x v="6"/>
  </r>
  <r>
    <m/>
    <s v="09-AGO-14"/>
    <x v="0"/>
    <n v="90703000"/>
    <n v="8"/>
    <x v="0"/>
    <x v="0"/>
    <x v="0"/>
    <n v="19011010"/>
    <s v="SIN-CODIGO      ; COMPLEMENTO DE LECHE MATERNA; NAN;  DISTINTAS VARIED"/>
    <s v="ADES; ENVASADA EN TARROS"/>
    <m/>
    <m/>
    <n v="3451.2"/>
    <n v="34832.26"/>
    <n v="10.092796708391285"/>
    <x v="6"/>
  </r>
  <r>
    <m/>
    <s v="21-AGO-14"/>
    <x v="0"/>
    <n v="90703000"/>
    <n v="8"/>
    <x v="0"/>
    <x v="0"/>
    <x v="0"/>
    <n v="19011010"/>
    <s v="12062504        ; LECHE ENPOLVO; NIDO; 3  PROTECTUS FCMP CAN 6X1600G;"/>
    <s v="CON UN CONTENIDO DE S¿LIDOS L¿"/>
    <s v="CTEOS, PARA CONSUMO INFANTIL"/>
    <m/>
    <n v="1344"/>
    <n v="5618.2"/>
    <n v="4.1802083333333329"/>
    <x v="6"/>
  </r>
  <r>
    <m/>
    <s v="01-AGO-14"/>
    <x v="0"/>
    <n v="76018671"/>
    <n v="6"/>
    <x v="6"/>
    <x v="10"/>
    <x v="10"/>
    <n v="19019011"/>
    <s v="0108            ; MANJAR; NESTLE; DE LECHE; 24X500 GRS."/>
    <m/>
    <m/>
    <m/>
    <n v="1200"/>
    <n v="250"/>
    <n v="0.20833333333333334"/>
    <x v="6"/>
  </r>
  <r>
    <m/>
    <s v="01-AGO-14"/>
    <x v="0"/>
    <n v="76018671"/>
    <n v="6"/>
    <x v="6"/>
    <x v="10"/>
    <x v="10"/>
    <n v="19019011"/>
    <s v="0107            ; MANJAR; NESTLE; DE LECHE; 12X1000 GRS."/>
    <m/>
    <m/>
    <m/>
    <n v="1200"/>
    <n v="250"/>
    <n v="0.20833333333333334"/>
    <x v="6"/>
  </r>
  <r>
    <m/>
    <s v="01-AGO-14"/>
    <x v="0"/>
    <n v="76018671"/>
    <n v="6"/>
    <x v="6"/>
    <x v="10"/>
    <x v="10"/>
    <n v="19019011"/>
    <s v="7478            ; MANJAR; CALO; DE LECHE; 10X1000 GRS."/>
    <m/>
    <m/>
    <m/>
    <n v="1000"/>
    <n v="250"/>
    <n v="0.25"/>
    <x v="6"/>
  </r>
  <r>
    <m/>
    <s v="01-AGO-14"/>
    <x v="0"/>
    <n v="76018671"/>
    <n v="6"/>
    <x v="6"/>
    <x v="10"/>
    <x v="10"/>
    <n v="19019011"/>
    <s v="0106            ; MANJAR; NESTLE; DE LECHE; 4X12X200 GRS"/>
    <m/>
    <m/>
    <m/>
    <n v="960"/>
    <n v="250"/>
    <n v="0.26041666666666669"/>
    <x v="6"/>
  </r>
  <r>
    <m/>
    <s v="01-AGO-14"/>
    <x v="0"/>
    <n v="76018671"/>
    <n v="6"/>
    <x v="6"/>
    <x v="10"/>
    <x v="10"/>
    <n v="19019011"/>
    <s v="0108            ; MANJAR; NESTLE; DE LECHE; 24X500 GRS."/>
    <m/>
    <m/>
    <m/>
    <n v="1200"/>
    <n v="300"/>
    <n v="0.25"/>
    <x v="6"/>
  </r>
  <r>
    <m/>
    <s v="05-AGO-14"/>
    <x v="0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05-AGO-14"/>
    <x v="0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3-AGO-14"/>
    <x v="0"/>
    <n v="78356210"/>
    <n v="3"/>
    <x v="5"/>
    <x v="10"/>
    <x v="10"/>
    <n v="19019011"/>
    <s v="007244          ;MANJAR;NESTLE;DE LECHE;04X12X200 GRS."/>
    <m/>
    <m/>
    <m/>
    <n v="1440"/>
    <n v="375"/>
    <n v="0.26041666666666669"/>
    <x v="6"/>
  </r>
  <r>
    <m/>
    <s v="13-AGO-14"/>
    <x v="0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0-AGO-14"/>
    <x v="0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20-AGO-14"/>
    <x v="0"/>
    <n v="78356210"/>
    <n v="3"/>
    <x v="5"/>
    <x v="10"/>
    <x v="10"/>
    <n v="19019011"/>
    <s v="260233          ;MANJAR;NESTLE;DE LECHE;24X500 GRS."/>
    <m/>
    <m/>
    <m/>
    <n v="240"/>
    <n v="50"/>
    <n v="0.20833333333333334"/>
    <x v="6"/>
  </r>
  <r>
    <m/>
    <s v="20-AGO-14"/>
    <x v="0"/>
    <n v="78356210"/>
    <n v="3"/>
    <x v="5"/>
    <x v="10"/>
    <x v="10"/>
    <n v="19019011"/>
    <s v="007244          ;MANJAR;NESTLE;DE LECHE;04X12X200 GRS."/>
    <m/>
    <m/>
    <m/>
    <n v="96"/>
    <n v="25"/>
    <n v="0.26041666666666669"/>
    <x v="6"/>
  </r>
  <r>
    <m/>
    <s v="2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7560"/>
    <n v="12492.9"/>
    <n v="1.6524999999999999"/>
    <x v="6"/>
  </r>
  <r>
    <m/>
    <s v="2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3960"/>
    <n v="6735.3"/>
    <n v="1.7008333333333334"/>
    <x v="6"/>
  </r>
  <r>
    <m/>
    <s v="26-AGO-14"/>
    <x v="0"/>
    <n v="78356210"/>
    <n v="3"/>
    <x v="5"/>
    <x v="10"/>
    <x v="10"/>
    <n v="19019011"/>
    <s v="111270          ;MANJAR;NESTLE;DE LECHE;12X1000"/>
    <m/>
    <m/>
    <m/>
    <n v="2400"/>
    <n v="280"/>
    <n v="0.11666666666666667"/>
    <x v="6"/>
  </r>
  <r>
    <m/>
    <s v="26-AGO-14"/>
    <x v="0"/>
    <n v="78356210"/>
    <n v="3"/>
    <x v="5"/>
    <x v="10"/>
    <x v="10"/>
    <n v="19019011"/>
    <s v="260233          ;MANJAR;NESTLE;DE LECHE;24X500 GRS."/>
    <m/>
    <m/>
    <m/>
    <n v="1200"/>
    <n v="140"/>
    <n v="0.11666666666666667"/>
    <x v="6"/>
  </r>
  <r>
    <m/>
    <s v="26-AGO-14"/>
    <x v="0"/>
    <n v="78356210"/>
    <n v="3"/>
    <x v="5"/>
    <x v="10"/>
    <x v="10"/>
    <n v="19019011"/>
    <s v="007244          ;MANJAR;NESTLE;DE LECHE;04X12X200 GRS."/>
    <m/>
    <m/>
    <m/>
    <n v="480"/>
    <n v="70"/>
    <n v="0.14583333333333334"/>
    <x v="6"/>
  </r>
  <r>
    <m/>
    <s v="27-AGO-14"/>
    <x v="0"/>
    <n v="96579200"/>
    <n v="7"/>
    <x v="14"/>
    <x v="10"/>
    <x v="10"/>
    <n v="19019011"/>
    <s v="07032           ; MANJAR; NESTLE; DE LECHE; 12X1 KL"/>
    <m/>
    <m/>
    <m/>
    <n v="780"/>
    <n v="130"/>
    <n v="0.16666666666666666"/>
    <x v="6"/>
  </r>
  <r>
    <m/>
    <s v="27-AGO-14"/>
    <x v="0"/>
    <n v="53317875"/>
    <n v="8"/>
    <x v="11"/>
    <x v="10"/>
    <x v="10"/>
    <n v="19019011"/>
    <s v="533121          ; MANJAR; CALO; DE LECHE; 10X1 KL"/>
    <m/>
    <m/>
    <m/>
    <n v="500"/>
    <n v="100"/>
    <n v="0.2"/>
    <x v="6"/>
  </r>
  <r>
    <m/>
    <s v="28-AGO-14"/>
    <x v="0"/>
    <n v="96579200"/>
    <n v="7"/>
    <x v="14"/>
    <x v="10"/>
    <x v="10"/>
    <n v="19019011"/>
    <s v="07032           ; MANJAR; NESTLE; DE LECHE; 12X1 KL"/>
    <m/>
    <m/>
    <m/>
    <n v="4788"/>
    <n v="997.5"/>
    <n v="0.20833333333333334"/>
    <x v="6"/>
  </r>
  <r>
    <m/>
    <s v="28-AGO-14"/>
    <x v="0"/>
    <n v="96579200"/>
    <n v="7"/>
    <x v="14"/>
    <x v="10"/>
    <x v="10"/>
    <n v="19019011"/>
    <s v="09203           ; MANJAR; CALO; DE LECHE; 10X1 KG"/>
    <m/>
    <m/>
    <m/>
    <n v="2500"/>
    <n v="625"/>
    <n v="0.25"/>
    <x v="6"/>
  </r>
  <r>
    <m/>
    <s v="28-AGO-14"/>
    <x v="0"/>
    <n v="96579200"/>
    <n v="7"/>
    <x v="14"/>
    <x v="10"/>
    <x v="10"/>
    <n v="19019011"/>
    <s v="07033           ; MANJAR; NESTLE; DE LECHE; 24X500 GRS"/>
    <m/>
    <m/>
    <m/>
    <n v="1200"/>
    <n v="400"/>
    <n v="0.33333333333333331"/>
    <x v="6"/>
  </r>
  <r>
    <m/>
    <s v="28-AGO-14"/>
    <x v="0"/>
    <n v="96579200"/>
    <n v="7"/>
    <x v="14"/>
    <x v="10"/>
    <x v="10"/>
    <n v="19019011"/>
    <s v="07031           ; MANJAR; NESTLE; DE LECHE; 4X12X200 GRS"/>
    <m/>
    <m/>
    <m/>
    <n v="1142.4000000000001"/>
    <n v="416.5"/>
    <n v="0.36458333333333331"/>
    <x v="6"/>
  </r>
  <r>
    <m/>
    <s v="29-AGO-14"/>
    <x v="0"/>
    <n v="76018671"/>
    <n v="6"/>
    <x v="6"/>
    <x v="10"/>
    <x v="10"/>
    <n v="19019011"/>
    <s v="7478            ; MANJAR; CALO; DE LECHE; 10X1000 GRS."/>
    <m/>
    <m/>
    <m/>
    <n v="1900"/>
    <n v="475"/>
    <n v="0.25"/>
    <x v="6"/>
  </r>
  <r>
    <m/>
    <s v="29-AGO-14"/>
    <x v="0"/>
    <n v="76018671"/>
    <n v="6"/>
    <x v="6"/>
    <x v="10"/>
    <x v="10"/>
    <n v="19019011"/>
    <s v="0107            ; MANJAR; NESTLE; DE LECHE; 12X1000 GRS."/>
    <m/>
    <m/>
    <m/>
    <n v="1080"/>
    <n v="225"/>
    <n v="0.20833333333333334"/>
    <x v="6"/>
  </r>
  <r>
    <m/>
    <s v="29-AGO-14"/>
    <x v="0"/>
    <n v="76018671"/>
    <n v="6"/>
    <x v="6"/>
    <x v="10"/>
    <x v="10"/>
    <n v="19019011"/>
    <s v="0108            ; MANJAR; NESTLE; DE LECHE; 24X500 GRS."/>
    <m/>
    <m/>
    <m/>
    <n v="600"/>
    <n v="125"/>
    <n v="0.20833333333333334"/>
    <x v="6"/>
  </r>
  <r>
    <m/>
    <s v="12-AGO-14"/>
    <x v="0"/>
    <n v="2386598"/>
    <s v="K"/>
    <x v="7"/>
    <x v="18"/>
    <x v="18"/>
    <n v="22029031"/>
    <s v="22029031        ;LECHE SABORIZADA;REGIMEL;FRUTILLA;LIQUIDA"/>
    <m/>
    <m/>
    <m/>
    <n v="61.92"/>
    <n v="18"/>
    <n v="0.29069767441860467"/>
    <x v="6"/>
  </r>
  <r>
    <m/>
    <s v="28-AGO-14"/>
    <x v="0"/>
    <n v="96579200"/>
    <n v="7"/>
    <x v="14"/>
    <x v="18"/>
    <x v="18"/>
    <n v="22029031"/>
    <s v="09135           ; BEBIDA DE LECHE; LONCO; DE LECHE; 30X200 CC; YOGU YO"/>
    <s v="GU"/>
    <m/>
    <m/>
    <n v="1200"/>
    <n v="480"/>
    <n v="0.4"/>
    <x v="6"/>
  </r>
  <r>
    <m/>
    <s v="13-ENE-14"/>
    <x v="2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00000"/>
    <n v="915592"/>
    <n v="4.57796"/>
    <x v="7"/>
  </r>
  <r>
    <m/>
    <s v="26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00000"/>
    <n v="915592"/>
    <n v="4.57796"/>
    <x v="7"/>
  </r>
  <r>
    <m/>
    <s v="24-ABR-14"/>
    <x v="1"/>
    <n v="96951450"/>
    <n v="8"/>
    <x v="15"/>
    <x v="10"/>
    <x v="10"/>
    <n v="19019011"/>
    <s v="MANJAR          ; MANJAR; F-F; EN SACHET; PARA USO ALIMENTICIO"/>
    <m/>
    <m/>
    <m/>
    <n v="0.33"/>
    <n v="7.7"/>
    <n v="23.333333333333332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4-MAY-14"/>
    <x v="5"/>
    <n v="81094100"/>
    <n v="6"/>
    <x v="2"/>
    <x v="2"/>
    <x v="2"/>
    <n v="4022118"/>
    <s v="2018128         ; LECHE; COLUN;  MATERIA GRASA (%) 26  TIPO DE ENVASE"/>
    <s v="SACOS;  CAPACIDAD ENVASE (KN)"/>
    <s v="25; EN POLVO"/>
    <m/>
    <n v="250000"/>
    <n v="1140500"/>
    <n v="4.5620000000000003"/>
    <x v="7"/>
  </r>
  <r>
    <m/>
    <s v="14-MAY-14"/>
    <x v="5"/>
    <n v="81094100"/>
    <n v="6"/>
    <x v="2"/>
    <x v="2"/>
    <x v="2"/>
    <n v="4022118"/>
    <s v="2018128         ; LECHE; COLUN;  MATERIA GRASA (%) 26  TIPO DE ENVASE"/>
    <s v="SACOS;  CAPACIDAD ENVASE (KN)"/>
    <s v="25; EN POLVO"/>
    <m/>
    <n v="25000"/>
    <n v="115563"/>
    <n v="4.6225199999999997"/>
    <x v="7"/>
  </r>
  <r>
    <m/>
    <s v="26-MAY-14"/>
    <x v="5"/>
    <n v="81094100"/>
    <n v="6"/>
    <x v="2"/>
    <x v="2"/>
    <x v="2"/>
    <n v="4022118"/>
    <s v="SIN-CODIGO      ; LECHE EN POLVO;COLUN-F;26% MATERIA GRASA MINIMO;SIN"/>
    <s v="AZUCAR NI EDULCORANTES;"/>
    <m/>
    <m/>
    <n v="100000"/>
    <n v="450600"/>
    <n v="4.5060000000000002"/>
    <x v="7"/>
  </r>
  <r>
    <m/>
    <s v="26-MAY-14"/>
    <x v="5"/>
    <n v="81094100"/>
    <n v="6"/>
    <x v="2"/>
    <x v="2"/>
    <x v="2"/>
    <n v="4022118"/>
    <s v="2018128         ; LECHE; LECHE;  MATERIA GRASA (%): 26;  TIPO DE ENVA"/>
    <s v="SE: SACOS;  CAPACIDAD ENVASE"/>
    <s v="(KN): 25; EN POLVO;"/>
    <m/>
    <n v="250000"/>
    <n v="1140500"/>
    <n v="4.5620000000000003"/>
    <x v="7"/>
  </r>
  <r>
    <m/>
    <s v="27-MAY-14"/>
    <x v="5"/>
    <n v="81094100"/>
    <n v="6"/>
    <x v="2"/>
    <x v="2"/>
    <x v="2"/>
    <n v="4022118"/>
    <s v="SIN-CODIGO      ; LECHE; COLUN-F;  MATERIA GRASA (%): 26;  TIPO DE EN"/>
    <s v="VASE: SACOS;  CAPACIDAD ENVASE"/>
    <s v="(KN): 25; EN POLVO;"/>
    <m/>
    <n v="100000"/>
    <n v="450600"/>
    <n v="4.5060000000000002"/>
    <x v="7"/>
  </r>
  <r>
    <m/>
    <s v="15-MAY-14"/>
    <x v="5"/>
    <n v="96625250"/>
    <n v="2"/>
    <x v="16"/>
    <x v="21"/>
    <x v="21"/>
    <n v="19019019"/>
    <s v="SIN-CODIGO      ;MEZCLA GRASA;FRANKONIA.-F;EN POLVO;PREPARACION A BASE"/>
    <s v="DE LACTOSUERO,PARA ALIMENTACI"/>
    <s v="O HUMANA"/>
    <m/>
    <n v="21"/>
    <n v="58.25"/>
    <n v="2.7738095238095237"/>
    <x v="7"/>
  </r>
  <r>
    <m/>
    <s v="27-MAY-14"/>
    <x v="5"/>
    <n v="81094100"/>
    <n v="6"/>
    <x v="2"/>
    <x v="2"/>
    <x v="2"/>
    <n v="4022118"/>
    <s v="SIN-CODIGO      ; LECHE; LECHE;COLUN-F;  MATERIA GRASA (%): 26;  TIPO"/>
    <s v="DE ENVASE: SACOS; CAPACIDAD E"/>
    <s v="NVASE (KN): 25; EN POLVO;"/>
    <m/>
    <n v="25000"/>
    <n v="115563"/>
    <n v="4.6225199999999997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16000"/>
    <n v="7744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06-JUN-14"/>
    <x v="6"/>
    <n v="81094100"/>
    <n v="6"/>
    <x v="2"/>
    <x v="2"/>
    <x v="2"/>
    <n v="4022118"/>
    <s v="2018128         ; LECHE; COLUN-F;  MATERIA GRASA 26%;  SACOS;  CAPACI"/>
    <s v="DAD ENVASE (KN) 25; EN POLVO"/>
    <m/>
    <m/>
    <n v="250000"/>
    <n v="1100500"/>
    <n v="4.4020000000000001"/>
    <x v="7"/>
  </r>
  <r>
    <m/>
    <s v="17-JUN-14"/>
    <x v="6"/>
    <n v="81094100"/>
    <n v="6"/>
    <x v="2"/>
    <x v="2"/>
    <x v="2"/>
    <n v="4022118"/>
    <s v="2018128         ; LECHE; COLUN;  MATERIA GRASA (%): 26;  TIPO DE ENVA"/>
    <s v="SE: SACOS;  CAPACIDAD ENVASE"/>
    <s v="(KN): 25; EN POLVO;"/>
    <m/>
    <n v="250000"/>
    <n v="1100500"/>
    <n v="4.4020000000000001"/>
    <x v="7"/>
  </r>
  <r>
    <m/>
    <s v="11-JUN-14"/>
    <x v="6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192000"/>
    <n v="929280"/>
    <n v="4.84"/>
    <x v="7"/>
  </r>
  <r>
    <m/>
    <s v="23-JUL-14"/>
    <x v="7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15050"/>
    <n v="4.6020000000000003"/>
    <x v="7"/>
  </r>
  <r>
    <m/>
    <s v="14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16000"/>
    <n v="77440"/>
    <n v="4.84"/>
    <x v="7"/>
  </r>
  <r>
    <m/>
    <s v="14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14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14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14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11-AGO-14"/>
    <x v="0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15050"/>
    <n v="4.6020000000000003"/>
    <x v="7"/>
  </r>
  <r>
    <m/>
    <s v="26-MAR-14"/>
    <x v="4"/>
    <n v="77975380"/>
    <n v="8"/>
    <x v="17"/>
    <x v="10"/>
    <x v="10"/>
    <n v="19019011"/>
    <s v="MAN             ; DULCE DE LECHE (MANJAR); CARLOS BRIONES-F; COLUN, EN"/>
    <s v="ENVASE DE 250 GRAMOS; PARA CO"/>
    <s v="NSUMO HUMANO"/>
    <m/>
    <n v="149.71"/>
    <n v="619.79999999999995"/>
    <n v="4.1400040077483125"/>
    <x v="8"/>
  </r>
  <r>
    <m/>
    <s v="21-MAY-14"/>
    <x v="5"/>
    <n v="76050644"/>
    <n v="3"/>
    <x v="18"/>
    <x v="10"/>
    <x v="10"/>
    <n v="19019011"/>
    <s v="Y-MANJ.400      ; MANJAR; C.C.D.-F; DULCE DE LECHE; PARA CONSUMO HUMAN"/>
    <s v="O"/>
    <m/>
    <m/>
    <n v="448"/>
    <n v="2723.7"/>
    <n v="6.0796874999999995"/>
    <x v="8"/>
  </r>
  <r>
    <m/>
    <s v="21-MAY-14"/>
    <x v="5"/>
    <n v="76050644"/>
    <n v="3"/>
    <x v="18"/>
    <x v="10"/>
    <x v="10"/>
    <n v="19019011"/>
    <s v="Y-MANJ.400      ; MANJAR; C.C.D.-F; DULCE DE LECHE; PARA CONSUMO HUMAN"/>
    <s v="O"/>
    <m/>
    <m/>
    <n v="201.39"/>
    <n v="1658.65"/>
    <n v="8.2360097323600989"/>
    <x v="8"/>
  </r>
  <r>
    <m/>
    <s v="21-MAY-14"/>
    <x v="5"/>
    <n v="76050644"/>
    <n v="3"/>
    <x v="18"/>
    <x v="10"/>
    <x v="10"/>
    <n v="19019011"/>
    <s v="Y-MANJ.DUL      ; MANJAR; C.C.D.-F; DULCE DE LECHE; PARA CONSUMO HUMAN"/>
    <s v="O"/>
    <m/>
    <m/>
    <n v="279"/>
    <n v="820.05"/>
    <n v="2.9392473118279567"/>
    <x v="8"/>
  </r>
  <r>
    <m/>
    <s v="11-AGO-14"/>
    <x v="0"/>
    <n v="76050644"/>
    <n v="3"/>
    <x v="18"/>
    <x v="10"/>
    <x v="10"/>
    <n v="19019011"/>
    <s v="Y-MANJ.1K       ; MANJAR; C.C.D.-F; DE 1 K; DULCE DE LECHE"/>
    <m/>
    <m/>
    <m/>
    <n v="281.60000000000002"/>
    <n v="1640.76"/>
    <n v="5.8265624999999996"/>
    <x v="8"/>
  </r>
  <r>
    <m/>
    <s v="11-AGO-14"/>
    <x v="0"/>
    <n v="76050644"/>
    <n v="3"/>
    <x v="18"/>
    <x v="10"/>
    <x v="10"/>
    <n v="19019011"/>
    <s v="Y-MANJ.         ; MANJAR; C.C.D.-F; 400GR; DULCE DE LECHE"/>
    <m/>
    <m/>
    <m/>
    <n v="82.2"/>
    <n v="730.8"/>
    <n v="8.8905109489051082"/>
    <x v="8"/>
  </r>
  <r>
    <m/>
    <s v="11-AGO-14"/>
    <x v="0"/>
    <n v="76050644"/>
    <n v="3"/>
    <x v="18"/>
    <x v="10"/>
    <x v="10"/>
    <n v="19019011"/>
    <s v="Y-MANJ.1K       ; MANJAR; NESTLE; DE 1 K.; DULCE DE LECHE"/>
    <m/>
    <m/>
    <m/>
    <n v="1238.07"/>
    <n v="2794.5"/>
    <n v="2.2571421648210523"/>
    <x v="8"/>
  </r>
  <r>
    <m/>
    <s v="11-AGO-14"/>
    <x v="0"/>
    <n v="76050644"/>
    <n v="3"/>
    <x v="18"/>
    <x v="10"/>
    <x v="10"/>
    <n v="19019011"/>
    <s v="Y-MANJ.4.5K     ; MANJAR; NESTLE; DE 4.5K; DULCE DE LECHE"/>
    <m/>
    <m/>
    <m/>
    <n v="436.81"/>
    <n v="985.95"/>
    <n v="2.2571598635562373"/>
    <x v="8"/>
  </r>
  <r>
    <m/>
    <s v="11-AGO-14"/>
    <x v="0"/>
    <n v="76050644"/>
    <n v="3"/>
    <x v="18"/>
    <x v="10"/>
    <x v="10"/>
    <n v="19019011"/>
    <s v="Y-MANJ.400      ; MANJAR; NESTLE; DE 400 GRS.; DULCE DE LECHE"/>
    <m/>
    <m/>
    <m/>
    <n v="330.15"/>
    <n v="745.2"/>
    <n v="2.2571558382553389"/>
    <x v="8"/>
  </r>
  <r>
    <m/>
    <s v="16-ENE-14"/>
    <x v="2"/>
    <n v="84356800"/>
    <n v="9"/>
    <x v="13"/>
    <x v="11"/>
    <x v="11"/>
    <n v="4012000"/>
    <s v="308533          ; LECHE; LONCOLECHE; LECHE LIQUIDA ENTERA; 3 % MATERIA"/>
    <s v="GRASA; EN CAJAS; DE 12 X 1000C"/>
    <s v="C; 283-13/01226/26-12-2013;"/>
    <m/>
    <n v="37608"/>
    <n v="36041"/>
    <n v="0.95833333333333337"/>
    <x v="9"/>
  </r>
  <r>
    <m/>
    <s v="13-ENE-14"/>
    <x v="2"/>
    <n v="84356800"/>
    <n v="9"/>
    <x v="13"/>
    <x v="11"/>
    <x v="11"/>
    <n v="4012000"/>
    <s v="308533          ; LECHE; LONCOLECHE; LECHE LIQUIDA ENTERA; 3 % MATERIA"/>
    <s v="GRASA; EN CAJAS; DE 12 X 1000C"/>
    <s v="C; 310-13/01230/30-12-2013;"/>
    <m/>
    <n v="20304"/>
    <n v="19458"/>
    <n v="0.95833333333333337"/>
    <x v="9"/>
  </r>
  <r>
    <m/>
    <s v="13-ENE-14"/>
    <x v="2"/>
    <n v="84356800"/>
    <n v="9"/>
    <x v="13"/>
    <x v="11"/>
    <x v="11"/>
    <n v="4012000"/>
    <s v="308659          ; LECHE; LONCOLECHE; LECHE LIQUIDA ENTERA; 3 % MATERIA"/>
    <s v="GRASA; EN CAJAS; DE 30 X 200CC"/>
    <s v="; 310-13/01230/30-12-2013;"/>
    <m/>
    <n v="6738"/>
    <n v="10107"/>
    <n v="1.5"/>
    <x v="9"/>
  </r>
  <r>
    <m/>
    <s v="23-ENE-14"/>
    <x v="2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300000"/>
    <n v="1468310.03"/>
    <n v="4.8943667666666668"/>
    <x v="9"/>
  </r>
  <r>
    <m/>
    <s v="21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293-13/01217/"/>
    <s v="17-12-2013;"/>
    <n v="100000"/>
    <n v="497500"/>
    <n v="4.9749999999999996"/>
    <x v="9"/>
  </r>
  <r>
    <m/>
    <s v="17-ENE-14"/>
    <x v="2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300000"/>
    <n v="1468310.03"/>
    <n v="4.8943667666666668"/>
    <x v="9"/>
  </r>
  <r>
    <m/>
    <s v="16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301-13/01228/"/>
    <s v="27-12-2013;"/>
    <n v="200000"/>
    <n v="1020000"/>
    <n v="5.0999999999999996"/>
    <x v="9"/>
  </r>
  <r>
    <m/>
    <s v="09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292-13/01223/"/>
    <s v="26-12-2013;"/>
    <n v="150000"/>
    <n v="746250"/>
    <n v="4.9749999999999996"/>
    <x v="9"/>
  </r>
  <r>
    <m/>
    <s v="06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299-13/01225/"/>
    <s v="26-12-2013;"/>
    <n v="25000"/>
    <n v="125496.82"/>
    <n v="5.0198727999999999"/>
    <x v="9"/>
  </r>
  <r>
    <m/>
    <s v="06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295-13/01218/"/>
    <s v="19-12-2013;"/>
    <n v="200000"/>
    <n v="1020000"/>
    <n v="5.0999999999999996"/>
    <x v="9"/>
  </r>
  <r>
    <m/>
    <s v="06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289-13/01216/"/>
    <s v="17-12-2013;"/>
    <n v="100000"/>
    <n v="500000"/>
    <n v="5"/>
    <x v="9"/>
  </r>
  <r>
    <m/>
    <s v="09-ENE-14"/>
    <x v="2"/>
    <n v="81094100"/>
    <n v="6"/>
    <x v="2"/>
    <x v="9"/>
    <x v="9"/>
    <n v="4041000"/>
    <s v="SIN-CODIGO      ;  LACTOSUERO; LACTOLUN; EXTRA AGLOMERADO; ENVASE SAC"/>
    <s v="OS DE 25 KGS..EN POLVO;"/>
    <m/>
    <m/>
    <n v="400000"/>
    <n v="517263.52"/>
    <n v="1.2931588000000001"/>
    <x v="9"/>
  </r>
  <r>
    <m/>
    <s v="12-FEB-14"/>
    <x v="3"/>
    <n v="84356800"/>
    <n v="9"/>
    <x v="13"/>
    <x v="11"/>
    <x v="11"/>
    <n v="4012000"/>
    <s v="308533          ; LECHE; LONCOLECHE; LECHE LIQUIDA ENTERA; 3 % MATERIA"/>
    <s v="GRASA; EN CAJAS; DE 12 X 1000C"/>
    <s v="C; 014-14/01248/24-01-2014;"/>
    <m/>
    <n v="85680"/>
    <n v="82110"/>
    <n v="0.95833333333333337"/>
    <x v="9"/>
  </r>
  <r>
    <m/>
    <s v="12-FEB-14"/>
    <x v="3"/>
    <n v="84356800"/>
    <n v="9"/>
    <x v="13"/>
    <x v="11"/>
    <x v="11"/>
    <n v="4012000"/>
    <s v="308659          ; LECHE; LONCOLECHE; LECHE LIQUIDA ENTERA; 3 % MATERIA"/>
    <s v="GRASA; EN CAJAS; DE 30 X 200CC"/>
    <s v=";014-14/01248/24-01-2014"/>
    <m/>
    <n v="11880"/>
    <n v="17820"/>
    <n v="1.5"/>
    <x v="9"/>
  </r>
  <r>
    <m/>
    <s v="12-FEB-14"/>
    <x v="3"/>
    <n v="84356800"/>
    <n v="9"/>
    <x v="13"/>
    <x v="2"/>
    <x v="2"/>
    <n v="4022118"/>
    <s v="308720          ; LECHE; ENTERA; MATERIA GRASA (%): 26; TIPO DE ENVASE"/>
    <s v=": BOLSAS; CAPACIDAD ENVASE (KN"/>
    <s v="): 25; EN POLVO; 007-14/01250/"/>
    <s v="28-01-2014;"/>
    <n v="175000"/>
    <n v="875000"/>
    <n v="5"/>
    <x v="9"/>
  </r>
  <r>
    <m/>
    <s v="12-FEB-14"/>
    <x v="3"/>
    <n v="84356800"/>
    <n v="9"/>
    <x v="13"/>
    <x v="2"/>
    <x v="2"/>
    <n v="4022118"/>
    <s v="308720          ; LECHE; ENTERA; MATERIA GRASA (%): 26; TIPO DE ENVASE"/>
    <s v=": BOLSAS; CAPACIDAD ENVASE (KN"/>
    <s v="): 25; EN POLVO; 007-14/01251/"/>
    <s v="28-01-2014;"/>
    <n v="175000"/>
    <n v="875000"/>
    <n v="5"/>
    <x v="9"/>
  </r>
  <r>
    <m/>
    <s v="13-FEB-14"/>
    <x v="3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508927.13"/>
    <n v="5.0892713000000001"/>
    <x v="9"/>
  </r>
  <r>
    <m/>
    <s v="20-FEB-14"/>
    <x v="3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50000"/>
    <n v="250000"/>
    <n v="5"/>
    <x v="9"/>
  </r>
  <r>
    <m/>
    <s v="20-FEB-14"/>
    <x v="3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25000"/>
    <n v="117500"/>
    <n v="4.7"/>
    <x v="9"/>
  </r>
  <r>
    <m/>
    <s v="26-FEB-14"/>
    <x v="3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100000"/>
    <n v="473993.22"/>
    <n v="4.7399322000000002"/>
    <x v="9"/>
  </r>
  <r>
    <m/>
    <s v="13-FEB-14"/>
    <x v="3"/>
    <n v="81094100"/>
    <n v="6"/>
    <x v="2"/>
    <x v="9"/>
    <x v="9"/>
    <n v="4041000"/>
    <s v="2055392         ; LACTOSUERO; LACTOLUN; EXTRA AGLOMERADO; ENVASE SAC"/>
    <s v="OSDE 25 KGS..EN POLVO;"/>
    <m/>
    <m/>
    <n v="150000"/>
    <n v="200346.14"/>
    <n v="1.3356409333333334"/>
    <x v="9"/>
  </r>
  <r>
    <m/>
    <s v="05-MAR-14"/>
    <x v="4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100000"/>
    <n v="482398.1"/>
    <n v="4.8239809999999999"/>
    <x v="9"/>
  </r>
  <r>
    <m/>
    <s v="06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00000"/>
    <n v="1017854.25"/>
    <n v="5.0892712500000004"/>
    <x v="9"/>
  </r>
  <r>
    <m/>
    <s v="07-MAR-14"/>
    <x v="4"/>
    <n v="81094100"/>
    <n v="6"/>
    <x v="2"/>
    <x v="2"/>
    <x v="2"/>
    <n v="4022118"/>
    <s v="2018128         ; LECHE; COLUN; MATERIA GRASA (%) 26;  TIPO DE ENVA S"/>
    <s v="E: SACOS;  CAPACIDAD ENVASE (K"/>
    <s v="N) 25; EN POLVO"/>
    <m/>
    <n v="200000"/>
    <n v="1017639.25"/>
    <n v="5.0881962500000002"/>
    <x v="9"/>
  </r>
  <r>
    <m/>
    <s v="10-MAR-14"/>
    <x v="4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200000"/>
    <n v="963516.2"/>
    <n v="4.8175809999999997"/>
    <x v="9"/>
  </r>
  <r>
    <m/>
    <s v="24-MAR-14"/>
    <x v="4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200000"/>
    <n v="963516.2"/>
    <n v="4.8175809999999997"/>
    <x v="9"/>
  </r>
  <r>
    <m/>
    <s v="31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00000"/>
    <n v="1017549.25"/>
    <n v="5.0877462500000004"/>
    <x v="9"/>
  </r>
  <r>
    <m/>
    <s v="07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25000"/>
    <n v="1138470.08"/>
    <n v="5.0598670222222228"/>
    <x v="9"/>
  </r>
  <r>
    <m/>
    <s v="13-MAR-14"/>
    <x v="4"/>
    <n v="84356800"/>
    <n v="9"/>
    <x v="13"/>
    <x v="2"/>
    <x v="2"/>
    <n v="4022118"/>
    <s v="308720          ; LECHE; ENTERA; MATERIA GRASA (%): 26; TIPO DE ENVASE"/>
    <s v=": BOLSAS; CAPACIDAD ENVASE (KN"/>
    <s v="): 25; EN POLVO; 031-14/031/06"/>
    <s v="-12-2013"/>
    <n v="100000"/>
    <n v="510000"/>
    <n v="5.0999999999999996"/>
    <x v="9"/>
  </r>
  <r>
    <m/>
    <s v="13-MAR-14"/>
    <x v="4"/>
    <n v="84356800"/>
    <n v="9"/>
    <x v="13"/>
    <x v="2"/>
    <x v="2"/>
    <n v="4022118"/>
    <s v="308720          ; LECHE; ENTERA; MATERIA GRASA (%): 26; TIPO DE ENVASE"/>
    <s v=": BOLSAS; CAPACIDAD ENVASE (KN"/>
    <s v="): 25; EN POLVO; 004-14/004/08"/>
    <s v="-01-2014"/>
    <n v="75000"/>
    <n v="375000"/>
    <n v="5"/>
    <x v="9"/>
  </r>
  <r>
    <m/>
    <s v="13-MAR-14"/>
    <x v="4"/>
    <n v="84356800"/>
    <n v="9"/>
    <x v="13"/>
    <x v="2"/>
    <x v="2"/>
    <n v="4022118"/>
    <s v="308720          ; LECHE; ENTERA; MATERIA GRASA (%): 26; TIPO DE ENVASE"/>
    <s v=": BOLSAS; CAPACIDAD ENVASE (KN"/>
    <s v="): 25; EN POLVO; 010-14/010/08"/>
    <s v="-01-2014"/>
    <n v="100000"/>
    <n v="500000"/>
    <n v="5"/>
    <x v="9"/>
  </r>
  <r>
    <m/>
    <s v="13-MAR-14"/>
    <x v="4"/>
    <n v="84356800"/>
    <n v="9"/>
    <x v="13"/>
    <x v="2"/>
    <x v="2"/>
    <n v="4022118"/>
    <s v="308720          ; LECHE; ENTERA; MATERIA GRASA (%): 26; TIPO DE ENVASE"/>
    <s v=": BOLSAS; CAPACIDAD ENVASE (KN"/>
    <s v="): 25; EN POLVO; 012-14/012/08"/>
    <s v="-01-2014"/>
    <n v="125000"/>
    <n v="625000"/>
    <n v="5"/>
    <x v="9"/>
  </r>
  <r>
    <m/>
    <s v="17-MAR-14"/>
    <x v="4"/>
    <n v="84356800"/>
    <n v="9"/>
    <x v="13"/>
    <x v="2"/>
    <x v="2"/>
    <n v="4022118"/>
    <s v="308720          ; LECHE; ENTERA; MATERIA GRASA (%): 26; TIPO DE ENVASE"/>
    <s v=": BOLSAS; CAPACIDAD ENVASE (KN"/>
    <s v="): 25; EN POLVO; 021-14/021/29"/>
    <s v="-01-2014"/>
    <n v="250000"/>
    <n v="1243750"/>
    <n v="4.9749999999999996"/>
    <x v="9"/>
  </r>
  <r>
    <m/>
    <s v="31-MAR-14"/>
    <x v="4"/>
    <n v="81094100"/>
    <n v="6"/>
    <x v="2"/>
    <x v="9"/>
    <x v="9"/>
    <n v="4041000"/>
    <s v="2055392         ; LACTOSUERO; LACTOLUN; EXTRA AGLOMERADO; ENVASE SACO"/>
    <s v="SDE 25 KGS..EN POLVO;"/>
    <m/>
    <m/>
    <n v="150000"/>
    <n v="200280.14"/>
    <n v="1.3352009333333335"/>
    <x v="9"/>
  </r>
  <r>
    <m/>
    <s v="08-ABR-14"/>
    <x v="1"/>
    <n v="84356800"/>
    <n v="9"/>
    <x v="13"/>
    <x v="11"/>
    <x v="11"/>
    <n v="4012000"/>
    <s v="308533          ; LECHE; LONCOLECHE; LECHE LIQUIDA ENTERA; 3 % MATERIA"/>
    <s v="GRASA; EN CAJAS; DE 12 X 1000C"/>
    <s v="C; 061-14/01278/17-03-2014;"/>
    <m/>
    <n v="91056"/>
    <n v="87181.5"/>
    <n v="0.95744926199261993"/>
    <x v="9"/>
  </r>
  <r>
    <m/>
    <s v="08-ABR-14"/>
    <x v="1"/>
    <n v="84356800"/>
    <n v="9"/>
    <x v="13"/>
    <x v="11"/>
    <x v="11"/>
    <n v="4012000"/>
    <s v="308659          ; LECHE; LONCOLECHE; LECHE LIQUIDA ENTERA; 3 % MATERIA"/>
    <s v="GRASA; EN CAJAS; DE 30 X 200CC"/>
    <s v="; 061-14/01278/17-03-2014;"/>
    <m/>
    <n v="8076"/>
    <n v="12114"/>
    <n v="1.5"/>
    <x v="9"/>
  </r>
  <r>
    <m/>
    <s v="15-ABR-14"/>
    <x v="1"/>
    <n v="84356800"/>
    <n v="9"/>
    <x v="13"/>
    <x v="11"/>
    <x v="11"/>
    <n v="4012000"/>
    <s v="308533          ; LECHE; LONCOLECHE; LECHE LIQUIDA ENTERA; 3 % MATERIA"/>
    <s v="GRASA; EN CAJAS; DE 12 X 1000C"/>
    <s v="C;079-14/01288/07-04-2014"/>
    <m/>
    <n v="72000"/>
    <n v="69000"/>
    <n v="0.95833333333333337"/>
    <x v="9"/>
  </r>
  <r>
    <m/>
    <s v="07-ABR-14"/>
    <x v="1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00000"/>
    <n v="1017599.25"/>
    <n v="5.0879962499999998"/>
    <x v="9"/>
  </r>
  <r>
    <m/>
    <s v="08-ABR-14"/>
    <x v="1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75000"/>
    <n v="379693.03"/>
    <n v="5.062573733333334"/>
    <x v="9"/>
  </r>
  <r>
    <m/>
    <s v="02-ABR-14"/>
    <x v="1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505190.7"/>
    <n v="5.0519069999999999"/>
    <x v="9"/>
  </r>
  <r>
    <m/>
    <s v="08-ABR-14"/>
    <x v="1"/>
    <n v="84356800"/>
    <n v="9"/>
    <x v="13"/>
    <x v="2"/>
    <x v="2"/>
    <n v="4022118"/>
    <s v="308720          ; LECHE; ENTERA; MATERIA GRASA (%): 26; TIPO DE ENVASE"/>
    <s v=": BOLSAS; CAPACIDAD ENVASE (KN"/>
    <s v="): 25; EN POLVO; 060-14/01279/"/>
    <s v="18-03-2014;"/>
    <n v="75000"/>
    <n v="375000"/>
    <n v="5"/>
    <x v="9"/>
  </r>
  <r>
    <m/>
    <s v="08-ABR-14"/>
    <x v="1"/>
    <n v="84356800"/>
    <n v="9"/>
    <x v="13"/>
    <x v="2"/>
    <x v="2"/>
    <n v="4022118"/>
    <s v="308720          ; LECHE; ENTERA; MATERIA GRASA (%): 26; TIPO DE ENVASE"/>
    <s v=": BOLSAS; CAPACIDAD ENVASE (KN"/>
    <s v="): 25; EN POLVO; 054-14/01272/"/>
    <s v="04-03-2014;"/>
    <n v="175000"/>
    <n v="875000"/>
    <n v="5"/>
    <x v="9"/>
  </r>
  <r>
    <m/>
    <s v="10-ABR-14"/>
    <x v="1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75000"/>
    <n v="352500"/>
    <n v="4.7"/>
    <x v="9"/>
  </r>
  <r>
    <m/>
    <s v="15-MAY-14"/>
    <x v="5"/>
    <n v="84356800"/>
    <n v="9"/>
    <x v="13"/>
    <x v="11"/>
    <x v="11"/>
    <n v="4012000"/>
    <s v="308533          ; LECHE; LONCOLECHE; LECHE LIQUIDA ENTERA; 3 % MATERIA"/>
    <s v="GRASA; EN CAJAS; DE 12 X 1000C"/>
    <s v="C; 083-14/01303/24-04-2014;"/>
    <m/>
    <n v="24000"/>
    <n v="23000"/>
    <n v="0.95833333333333337"/>
    <x v="9"/>
  </r>
  <r>
    <m/>
    <s v="15-MAY-14"/>
    <x v="5"/>
    <n v="84356800"/>
    <n v="9"/>
    <x v="13"/>
    <x v="11"/>
    <x v="11"/>
    <n v="4012000"/>
    <s v="308659          ; LECHE; LONCOLECHE; LECHE LIQUIDA ENTERA; 3 % MATERIA"/>
    <s v="GRASA; EN CAJAS; DE 30 X 200CC"/>
    <s v="; 083-14/01303/24-04-2014;"/>
    <m/>
    <n v="10800"/>
    <n v="16200"/>
    <n v="1.5"/>
    <x v="9"/>
  </r>
  <r>
    <m/>
    <s v="30-MAY-14"/>
    <x v="5"/>
    <n v="84356800"/>
    <n v="9"/>
    <x v="13"/>
    <x v="11"/>
    <x v="11"/>
    <n v="4012000"/>
    <s v="308659          ; LECHE; LONCOLECHE; LECHE LIQUIDA ENTERA; 3 % MATERIA"/>
    <s v="GRASA; EN CAJAS; DE 30 X 200CC"/>
    <s v=";107-14/01316/15-05-2014"/>
    <m/>
    <n v="10416"/>
    <n v="10490.42"/>
    <n v="1.0071447772657449"/>
    <x v="9"/>
  </r>
  <r>
    <m/>
    <s v="02-MAY-14"/>
    <x v="5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505190.7"/>
    <n v="5.0519069999999999"/>
    <x v="9"/>
  </r>
  <r>
    <m/>
    <s v="28-MAY-14"/>
    <x v="5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75000"/>
    <n v="360000"/>
    <n v="4.8"/>
    <x v="9"/>
  </r>
  <r>
    <m/>
    <s v="02-JUN-14"/>
    <x v="6"/>
    <n v="84356800"/>
    <n v="9"/>
    <x v="13"/>
    <x v="11"/>
    <x v="11"/>
    <n v="4012000"/>
    <s v="308533          ; LECHE; LONCOLECHE; LECHE LIQUIDA ENTERA; 3 % MATERIA"/>
    <s v="GRASA; EN CAJAS; DE 12 X 1000C"/>
    <s v="C; 107-14/107/01-04-2014"/>
    <m/>
    <n v="139680"/>
    <n v="137352"/>
    <n v="0.98333333333333328"/>
    <x v="9"/>
  </r>
  <r>
    <m/>
    <s v="04-JUN-14"/>
    <x v="6"/>
    <n v="81094100"/>
    <n v="6"/>
    <x v="2"/>
    <x v="9"/>
    <x v="9"/>
    <n v="4041000"/>
    <s v="2055392         ; LACTOSUERO; LACTOLUN; EXTRA AGLOMERADO; ENVASE SACO"/>
    <s v="SDE 25 KGS..EN POLVO"/>
    <m/>
    <m/>
    <n v="150000"/>
    <n v="200771.13"/>
    <n v="1.3384742000000001"/>
    <x v="9"/>
  </r>
  <r>
    <m/>
    <s v="09-JUN-14"/>
    <x v="6"/>
    <n v="84356800"/>
    <n v="9"/>
    <x v="13"/>
    <x v="2"/>
    <x v="2"/>
    <n v="4022118"/>
    <s v="308720          ; LECHE; ENTERA; MATERIA GRASA (%): 26; TIPO DE ENVASE"/>
    <s v=": BOLSAS; CAPACIDAD ENVASE (KN"/>
    <s v="): 25; EN POLVO;110-14/01325/2"/>
    <s v="8-05-2014"/>
    <n v="50000"/>
    <n v="214251.39"/>
    <n v="4.2850277999999999"/>
    <x v="9"/>
  </r>
  <r>
    <m/>
    <s v="14-JUL-14"/>
    <x v="7"/>
    <n v="84356800"/>
    <n v="9"/>
    <x v="13"/>
    <x v="11"/>
    <x v="11"/>
    <n v="4012000"/>
    <s v="308533          ; LECHE; LONCOLECHE; LECHE LIQUIDA ENTERA; 3 % MATERIA"/>
    <s v="GRASA; EN CAJAS; DE 12 X 1000C"/>
    <s v="C;166-14/01352/27-06-2014"/>
    <m/>
    <n v="116580"/>
    <n v="114637"/>
    <n v="0.98333333333333328"/>
    <x v="9"/>
  </r>
  <r>
    <m/>
    <s v="26-AGO-14"/>
    <x v="0"/>
    <n v="84356800"/>
    <n v="9"/>
    <x v="13"/>
    <x v="11"/>
    <x v="11"/>
    <n v="4012000"/>
    <s v="308533          ; LECHE; LONCOLECHE; LECHE LIQUIDA ENTERA; 3 % MATERIA"/>
    <s v="GRASA; EN CAJAS; DE 12 X 1000C"/>
    <s v="C;"/>
    <m/>
    <n v="56196"/>
    <n v="55259.4"/>
    <n v="0.98333333333333339"/>
    <x v="9"/>
  </r>
  <r>
    <m/>
    <s v="20-ENE-14"/>
    <x v="2"/>
    <n v="89862200"/>
    <n v="2"/>
    <x v="3"/>
    <x v="3"/>
    <x v="3"/>
    <n v="4022911"/>
    <s v="10029141        ; LECHE; SOPROLE-F; SABOR CHOCOLATE; PARA CONSUMO A BO"/>
    <s v="RDO"/>
    <m/>
    <m/>
    <n v="124.7813"/>
    <n v="199.3"/>
    <n v="1.5971944514121907"/>
    <x v="10"/>
  </r>
  <r>
    <m/>
    <s v="20-ENE-14"/>
    <x v="2"/>
    <n v="84356800"/>
    <n v="9"/>
    <x v="13"/>
    <x v="9"/>
    <x v="9"/>
    <n v="4041000"/>
    <s v="308704          ; SUERO EN POLVO; CALO; DE LECHE; BOLSAS DE 25 KLS;297"/>
    <s v="-13/01215/17-12-2013"/>
    <m/>
    <m/>
    <n v="25000"/>
    <n v="36750"/>
    <n v="1.47"/>
    <x v="10"/>
  </r>
  <r>
    <m/>
    <s v="16-ENE-14"/>
    <x v="2"/>
    <n v="84356800"/>
    <n v="9"/>
    <x v="13"/>
    <x v="9"/>
    <x v="9"/>
    <n v="4041000"/>
    <s v="308704          ; SUERO EN POLVO; CALO; DE LECHE; BOLSAS DE 25 KLS; 30"/>
    <s v="2-13/01222/23-12-2013;"/>
    <m/>
    <m/>
    <n v="25000"/>
    <n v="36750"/>
    <n v="1.47"/>
    <x v="10"/>
  </r>
  <r>
    <m/>
    <s v="16-ENE-14"/>
    <x v="2"/>
    <n v="84356800"/>
    <n v="9"/>
    <x v="13"/>
    <x v="9"/>
    <x v="9"/>
    <n v="4041000"/>
    <s v="308704          ; SUERO EN POLVO; CALO; DE LECHE; BOLSAS DE 25 KLS; 26"/>
    <s v="5-13/01221/23-12-2013;"/>
    <m/>
    <m/>
    <n v="25000"/>
    <n v="36175"/>
    <n v="1.4470000000000001"/>
    <x v="1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52.636299999999999"/>
    <n v="249.12"/>
    <n v="4.7328554628649808"/>
    <x v="10"/>
  </r>
  <r>
    <m/>
    <s v="18-FEB-14"/>
    <x v="3"/>
    <n v="89862200"/>
    <n v="2"/>
    <x v="3"/>
    <x v="3"/>
    <x v="3"/>
    <n v="4022911"/>
    <s v="10029141        ; LECHE; SOPROLE-F; SABOR CHOCOLATE; PARA CONSUMO A BO"/>
    <s v="RDO"/>
    <m/>
    <m/>
    <n v="47.6723"/>
    <n v="161.93"/>
    <n v="3.3967314352359756"/>
    <x v="10"/>
  </r>
  <r>
    <m/>
    <s v="14-FEB-14"/>
    <x v="3"/>
    <n v="81094100"/>
    <n v="6"/>
    <x v="2"/>
    <x v="9"/>
    <x v="9"/>
    <n v="4041000"/>
    <s v="2055392         ; LACTOSUERO; LACTOLUN; EXTRA AGLOMERADO; ENVASE SAC"/>
    <s v="OSDE 25 KGS..EN POLVO;"/>
    <m/>
    <m/>
    <n v="100000"/>
    <n v="147780"/>
    <n v="1.4778"/>
    <x v="10"/>
  </r>
  <r>
    <m/>
    <s v="19-FEB-14"/>
    <x v="3"/>
    <n v="81094100"/>
    <n v="6"/>
    <x v="2"/>
    <x v="9"/>
    <x v="9"/>
    <n v="4041000"/>
    <s v="2055392         ; LACTOSUERO; LACTOLUN; EXTRA AGLOMERADO; ENVASE SACO"/>
    <s v="S DE 25 KGS..EN POLVO;"/>
    <m/>
    <m/>
    <n v="125000"/>
    <n v="187100"/>
    <n v="1.4967999999999999"/>
    <x v="10"/>
  </r>
  <r>
    <m/>
    <s v="19-FEB-14"/>
    <x v="3"/>
    <n v="81094100"/>
    <n v="6"/>
    <x v="2"/>
    <x v="9"/>
    <x v="9"/>
    <n v="4041000"/>
    <s v="2055392         ; LACTOSUERO; LACTOLUN; EXTRA AGLOMERADO; ENVASE SACO"/>
    <s v="SDE 25 KGS..EN POLVO;"/>
    <m/>
    <m/>
    <n v="100000"/>
    <n v="147780"/>
    <n v="1.4778"/>
    <x v="10"/>
  </r>
  <r>
    <m/>
    <s v="25-FEB-14"/>
    <x v="3"/>
    <n v="84356800"/>
    <n v="9"/>
    <x v="13"/>
    <x v="9"/>
    <x v="9"/>
    <n v="4041000"/>
    <s v="308704          ; SUERO EN POLVO; CALO; DE LECHE; BOLSAS DE 25 KLS;308"/>
    <s v="-13/01266/20-02-2014"/>
    <m/>
    <m/>
    <n v="50000"/>
    <n v="73150"/>
    <n v="1.4630000000000001"/>
    <x v="10"/>
  </r>
  <r>
    <m/>
    <s v="25-FEB-14"/>
    <x v="3"/>
    <n v="84356800"/>
    <n v="9"/>
    <x v="13"/>
    <x v="9"/>
    <x v="9"/>
    <n v="4041000"/>
    <s v="308704          ; SUERO EN POLVO; CALO; DE LECHE; BOLSAS DE 25 KLS;018"/>
    <s v="-14/01265/19-02-2014"/>
    <m/>
    <m/>
    <n v="75000"/>
    <n v="109950"/>
    <n v="1.466"/>
    <x v="10"/>
  </r>
  <r>
    <m/>
    <s v="25-FEB-14"/>
    <x v="3"/>
    <n v="84356800"/>
    <n v="9"/>
    <x v="13"/>
    <x v="9"/>
    <x v="9"/>
    <n v="4041000"/>
    <s v="308704          ; SUERO EN POLVO; CALO; DE LECHE; BOLSAS DE 25 KLS;307"/>
    <s v="-13/01263/14-02-2014"/>
    <m/>
    <m/>
    <n v="25000"/>
    <n v="36575"/>
    <n v="1.4630000000000001"/>
    <x v="10"/>
  </r>
  <r>
    <m/>
    <s v="25-FEB-14"/>
    <x v="3"/>
    <n v="84356800"/>
    <n v="9"/>
    <x v="13"/>
    <x v="9"/>
    <x v="9"/>
    <n v="4041000"/>
    <s v="308704          ; SUERO EN POLVO; CALO; DE LECHE; BOLSAS DE 25 KLS;016"/>
    <s v="-14/01264/14-02-2014"/>
    <m/>
    <m/>
    <n v="25000"/>
    <n v="35475"/>
    <n v="1.419"/>
    <x v="10"/>
  </r>
  <r>
    <m/>
    <s v="06-MAR-14"/>
    <x v="4"/>
    <n v="89862200"/>
    <n v="2"/>
    <x v="3"/>
    <x v="3"/>
    <x v="3"/>
    <n v="4022911"/>
    <s v="10029141        ; LECHE; SOPROLE-F; SABOR CHOCOLATE; PARA CONSUMO A BO"/>
    <s v="RDO"/>
    <m/>
    <m/>
    <n v="132.8699"/>
    <n v="186.84"/>
    <n v="1.4061875563991544"/>
    <x v="10"/>
  </r>
  <r>
    <m/>
    <s v="10-MAR-14"/>
    <x v="4"/>
    <n v="81094100"/>
    <n v="6"/>
    <x v="2"/>
    <x v="9"/>
    <x v="9"/>
    <n v="4041000"/>
    <s v="2055392         ; LACTOSUERO; LACTOLUN; EXTRA AGLOMERADO; ENVASE SACO"/>
    <s v="SDE 25 KGS..EN POLVO;"/>
    <m/>
    <m/>
    <n v="100000"/>
    <n v="149745"/>
    <n v="1.4974499999999999"/>
    <x v="10"/>
  </r>
  <r>
    <m/>
    <s v="26-MAR-14"/>
    <x v="4"/>
    <n v="81094100"/>
    <n v="6"/>
    <x v="2"/>
    <x v="9"/>
    <x v="9"/>
    <n v="4041000"/>
    <s v="2055392         ; LACTOSUERO; LACTOLUN; EXTRA AGLOMERADO; ENVASE SACO"/>
    <s v="SDE 25 KGS..EN POLVO;"/>
    <m/>
    <m/>
    <n v="125000"/>
    <n v="187195"/>
    <n v="1.49756"/>
    <x v="10"/>
  </r>
  <r>
    <m/>
    <s v="13-MAR-14"/>
    <x v="4"/>
    <n v="84356800"/>
    <n v="9"/>
    <x v="13"/>
    <x v="9"/>
    <x v="9"/>
    <n v="4041000"/>
    <s v="308704          ; SUERO EN POLVO; CALO; DE LECHE; BOLSAS DE 25 KLS;"/>
    <m/>
    <m/>
    <m/>
    <n v="25000"/>
    <n v="36589.82"/>
    <n v="1.4635928"/>
    <x v="10"/>
  </r>
  <r>
    <m/>
    <s v="14-MAR-14"/>
    <x v="4"/>
    <n v="84356800"/>
    <n v="9"/>
    <x v="13"/>
    <x v="9"/>
    <x v="9"/>
    <n v="4041000"/>
    <s v="308704          ; SUERO EN POLVO; CALO; DE LECHE; BOLSAS DE 25 KLS;"/>
    <m/>
    <m/>
    <m/>
    <n v="25000"/>
    <n v="35475"/>
    <n v="1.419"/>
    <x v="10"/>
  </r>
  <r>
    <m/>
    <s v="02-ABR-14"/>
    <x v="1"/>
    <n v="81094100"/>
    <n v="6"/>
    <x v="2"/>
    <x v="9"/>
    <x v="9"/>
    <n v="4041000"/>
    <s v="2055392         ; LACTOSUERO; LACTOLUN; EXTRA AGLOMERADO; ENVASE SAC"/>
    <s v="OSDE 25 KGS..EN POLVO;"/>
    <m/>
    <m/>
    <n v="100000"/>
    <n v="149745"/>
    <n v="1.4974499999999999"/>
    <x v="10"/>
  </r>
  <r>
    <m/>
    <s v="17-ABR-14"/>
    <x v="1"/>
    <n v="81094100"/>
    <n v="6"/>
    <x v="2"/>
    <x v="9"/>
    <x v="9"/>
    <n v="4041000"/>
    <s v="SIN-CODIGO      ; LACTOSUERO; LACTOLUN; EXTRA AGLOMERADO; ENVASE SACO"/>
    <s v="S DE 25 KGS..EN POLVO;"/>
    <m/>
    <m/>
    <n v="125000"/>
    <n v="187195"/>
    <n v="1.49756"/>
    <x v="10"/>
  </r>
  <r>
    <m/>
    <s v="25-ABR-14"/>
    <x v="1"/>
    <n v="84356800"/>
    <n v="9"/>
    <x v="13"/>
    <x v="9"/>
    <x v="9"/>
    <n v="4041000"/>
    <s v="308704          ; SUERO EN POLVO; CALO; DE LECHE; BOLSAS DE 25 KLS;058"/>
    <s v="-14/01293/16-04-2014"/>
    <m/>
    <m/>
    <n v="100000"/>
    <n v="140800"/>
    <n v="1.4079999999999999"/>
    <x v="10"/>
  </r>
  <r>
    <m/>
    <s v="28-ABR-14"/>
    <x v="1"/>
    <n v="76006727"/>
    <s v="K"/>
    <x v="20"/>
    <x v="22"/>
    <x v="22"/>
    <n v="4069010"/>
    <s v="845414505       ; QUESO GOUDA; INVERS.E IND.VALLE VERDE-F; MADURO; SEM"/>
    <s v="IDURO,SEMIGRASO, APTO PARA CON"/>
    <s v="SUMO HUMANO"/>
    <m/>
    <n v="7999.57"/>
    <n v="48917.37"/>
    <n v="6.114999931246305"/>
    <x v="10"/>
  </r>
  <r>
    <m/>
    <s v="08-MAY-14"/>
    <x v="5"/>
    <n v="89862200"/>
    <n v="2"/>
    <x v="3"/>
    <x v="3"/>
    <x v="3"/>
    <n v="4022911"/>
    <s v="10029141        ; LECHE; SOPROLE-F; SABOR CHOCOLATE; PARA CONSUMO A BO"/>
    <s v="RDO"/>
    <m/>
    <m/>
    <n v="27.833300000000001"/>
    <n v="232.09"/>
    <n v="8.3385728605663001"/>
    <x v="10"/>
  </r>
  <r>
    <m/>
    <s v="13-MAY-14"/>
    <x v="5"/>
    <n v="89862200"/>
    <n v="2"/>
    <x v="3"/>
    <x v="3"/>
    <x v="3"/>
    <n v="4022911"/>
    <s v="10029141        ; LECHE; SOPROLE-F; SABOR CHOCOLATE; PARA CONSUMO A BO"/>
    <s v="RDO"/>
    <m/>
    <m/>
    <n v="15.7273"/>
    <n v="37.369999999999997"/>
    <n v="2.3761230471854673"/>
    <x v="10"/>
  </r>
  <r>
    <m/>
    <s v="13-MAY-14"/>
    <x v="5"/>
    <n v="89862200"/>
    <n v="2"/>
    <x v="3"/>
    <x v="3"/>
    <x v="3"/>
    <n v="4022911"/>
    <s v="10029141        ; LECHE; SOPROLE-F; SABOR CHOCOLATE; PARA CONSUMO A BO"/>
    <s v="RDO"/>
    <m/>
    <m/>
    <n v="10.4849"/>
    <n v="24.91"/>
    <n v="2.375797575561045"/>
    <x v="10"/>
  </r>
  <r>
    <m/>
    <s v="14-MAY-14"/>
    <x v="5"/>
    <n v="81094100"/>
    <n v="6"/>
    <x v="2"/>
    <x v="9"/>
    <x v="9"/>
    <n v="4041000"/>
    <s v="2055392         ; LACTOSUERO; LACTOLUN; EXTRA AGLOMERADO; ENVASE SACO"/>
    <s v="S DE 25 KGS..EN POLVO;"/>
    <m/>
    <m/>
    <n v="50000"/>
    <n v="74790"/>
    <n v="1.4958"/>
    <x v="10"/>
  </r>
  <r>
    <m/>
    <s v="14-MAY-14"/>
    <x v="5"/>
    <n v="81094100"/>
    <n v="6"/>
    <x v="2"/>
    <x v="9"/>
    <x v="9"/>
    <n v="4041000"/>
    <s v="2055392         ; LACTOSUERO; LACTOLUN; EXTRA AGLOMERADO; ENVASE SACO"/>
    <s v="S DE 25 KGS..EN POLVO;"/>
    <m/>
    <m/>
    <n v="50000"/>
    <n v="74845"/>
    <n v="1.4968999999999999"/>
    <x v="10"/>
  </r>
  <r>
    <m/>
    <s v="14-MAY-14"/>
    <x v="5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460000"/>
    <n v="4.5999999999999996"/>
    <x v="10"/>
  </r>
  <r>
    <m/>
    <s v="07-MAY-14"/>
    <x v="5"/>
    <n v="84356800"/>
    <n v="9"/>
    <x v="13"/>
    <x v="9"/>
    <x v="9"/>
    <n v="4041000"/>
    <s v="308704          ; SUERO EN POLVO; CALO; DE LECHE; BOLSAS DE 25 KLS;078"/>
    <s v="-14/01304/25-04-2014"/>
    <m/>
    <m/>
    <n v="25000"/>
    <n v="36350"/>
    <n v="1.454"/>
    <x v="10"/>
  </r>
  <r>
    <m/>
    <s v="07-MAY-14"/>
    <x v="5"/>
    <n v="84356800"/>
    <n v="9"/>
    <x v="13"/>
    <x v="9"/>
    <x v="9"/>
    <n v="4041000"/>
    <s v="308704          ; SUERO EN POLVO; CALO; DE LECHE; BOLSAS DE 25 KLS;080"/>
    <s v="-14/01305/25-04-2014"/>
    <m/>
    <m/>
    <n v="50000"/>
    <n v="72850"/>
    <n v="1.4570000000000001"/>
    <x v="10"/>
  </r>
  <r>
    <m/>
    <s v="27-MAY-14"/>
    <x v="5"/>
    <n v="84356800"/>
    <n v="9"/>
    <x v="13"/>
    <x v="9"/>
    <x v="9"/>
    <n v="4041000"/>
    <s v="308704          ; SUERO EN POLVO; CALO; DE LECHE; BOLSAS DE 25 KLS;112"/>
    <s v="-14/01319/16-05-2014"/>
    <m/>
    <m/>
    <n v="50000"/>
    <n v="71000"/>
    <n v="1.42"/>
    <x v="10"/>
  </r>
  <r>
    <m/>
    <s v="30-MAY-14"/>
    <x v="5"/>
    <n v="84356800"/>
    <n v="9"/>
    <x v="13"/>
    <x v="9"/>
    <x v="9"/>
    <n v="4041000"/>
    <s v="308704          ; SUERO EN POLVO; CALO; DE LECHE; BOLSAS DE 25 KLS;098"/>
    <s v="-14/01310/06-05-2014"/>
    <m/>
    <m/>
    <n v="25000"/>
    <n v="35775"/>
    <n v="1.431"/>
    <x v="10"/>
  </r>
  <r>
    <m/>
    <s v="26-JUN-14"/>
    <x v="6"/>
    <n v="92347000"/>
    <s v="K"/>
    <x v="1"/>
    <x v="1"/>
    <x v="1"/>
    <n v="4021000"/>
    <s v="SIN-CODIGO      ; LECHE DESCREMADA; PROLESUR.-F; EN POLVO CON MATERIA"/>
    <s v="GRASA INFERIOR 1,5 PCT; EN ENV"/>
    <s v="ASE DE 25 KG;"/>
    <m/>
    <n v="10000"/>
    <n v="47500"/>
    <n v="4.75"/>
    <x v="10"/>
  </r>
  <r>
    <m/>
    <s v="17-JUN-14"/>
    <x v="6"/>
    <n v="89862200"/>
    <n v="2"/>
    <x v="3"/>
    <x v="3"/>
    <x v="3"/>
    <n v="4022911"/>
    <s v="10029141        ; LECHE; SOPROLE-F; SABOR CHOCOLATE; PARA CONSUMO A BO"/>
    <s v="RDO"/>
    <m/>
    <m/>
    <n v="243.38900000000001"/>
    <n v="438.39"/>
    <n v="1.8011906865141809"/>
    <x v="10"/>
  </r>
  <r>
    <m/>
    <s v="18-JUN-14"/>
    <x v="6"/>
    <n v="89862200"/>
    <n v="2"/>
    <x v="3"/>
    <x v="3"/>
    <x v="3"/>
    <n v="4022911"/>
    <s v="10029141        ; LECHE; SOPROLE-F; SABOR CHOCOLATE; PARA CONSUMO A BO"/>
    <s v="RDO"/>
    <m/>
    <m/>
    <n v="45.504800000000003"/>
    <n v="386.81"/>
    <n v="8.5004219335103102"/>
    <x v="10"/>
  </r>
  <r>
    <m/>
    <s v="04-JUN-14"/>
    <x v="6"/>
    <n v="81094100"/>
    <n v="6"/>
    <x v="2"/>
    <x v="9"/>
    <x v="9"/>
    <n v="4041000"/>
    <s v="2055392         ; LACTOSUERO; LACTOLUN; EXTRA AGLOMERADO; ENVASE SACO"/>
    <s v="S DE 25 KGS..EN POLVO;"/>
    <m/>
    <m/>
    <n v="100000"/>
    <n v="149580"/>
    <n v="1.4958"/>
    <x v="10"/>
  </r>
  <r>
    <m/>
    <s v="25-JUN-14"/>
    <x v="6"/>
    <n v="81094100"/>
    <n v="6"/>
    <x v="2"/>
    <x v="9"/>
    <x v="9"/>
    <n v="4041000"/>
    <s v="2055392         ; LACTOSUERO; LACTOLUN; EXTRA AGLOMERADO; ENVASE SACO"/>
    <s v="SDE 25 KGS..EN POLVO;"/>
    <m/>
    <m/>
    <n v="100000"/>
    <n v="149580"/>
    <n v="1.4958"/>
    <x v="10"/>
  </r>
  <r>
    <m/>
    <s v="16-JUN-14"/>
    <x v="6"/>
    <n v="92347000"/>
    <s v="K"/>
    <x v="1"/>
    <x v="1"/>
    <x v="1"/>
    <n v="4021000"/>
    <s v="SIN-CODIGO      ; LECHE DESCREMADA;"/>
    <s v="PROLESUR-F;"/>
    <s v="EN POLVO;"/>
    <s v="EN SACOS DE 25 KILOS;"/>
    <n v="44000"/>
    <n v="209000"/>
    <n v="4.75"/>
    <x v="10"/>
  </r>
  <r>
    <m/>
    <s v="16-JUN-14"/>
    <x v="6"/>
    <n v="92347000"/>
    <s v="K"/>
    <x v="1"/>
    <x v="1"/>
    <x v="1"/>
    <n v="4021000"/>
    <s v="SIN-CODIGO      ; LECHE DESCREMADA;"/>
    <s v="PROLESUR-F;"/>
    <s v="EN POLVO;"/>
    <s v="EN SACOS DE 25 KILOS;"/>
    <n v="154000"/>
    <n v="731500"/>
    <n v="4.75"/>
    <x v="10"/>
  </r>
  <r>
    <m/>
    <s v="25-JUN-14"/>
    <x v="6"/>
    <n v="81094100"/>
    <n v="6"/>
    <x v="2"/>
    <x v="2"/>
    <x v="2"/>
    <n v="4022118"/>
    <s v="2018128         ; LECHE; LECHE;  MATERIA GRASA (%): 26;  TIPO DE ENVA"/>
    <s v="SE: SACOS;  CAPACIDAD ENVASE"/>
    <s v="(KN): 25; EN POLVO;"/>
    <m/>
    <n v="50000"/>
    <n v="224105"/>
    <n v="4.4821"/>
    <x v="10"/>
  </r>
  <r>
    <m/>
    <s v="06-JUN-14"/>
    <x v="6"/>
    <n v="84356800"/>
    <n v="9"/>
    <x v="13"/>
    <x v="9"/>
    <x v="9"/>
    <n v="4041000"/>
    <s v="308704          ; SUERO EN POLVO; CALO; DE LECHE; BOLSAS DE 25 KLS;059"/>
    <s v="-14/01317/16-05-2014"/>
    <m/>
    <m/>
    <n v="100000"/>
    <n v="140800"/>
    <n v="1.4079999999999999"/>
    <x v="10"/>
  </r>
  <r>
    <m/>
    <s v="06-JUN-14"/>
    <x v="6"/>
    <n v="84356800"/>
    <n v="9"/>
    <x v="13"/>
    <x v="9"/>
    <x v="9"/>
    <n v="4041000"/>
    <s v="308704          ; SUERO EN POLVO; CALO; DE LECHE; BOLSAS DE 25 KLS;106"/>
    <s v="-14/01318/16-05-2014"/>
    <m/>
    <m/>
    <n v="25000"/>
    <n v="36350"/>
    <n v="1.454"/>
    <x v="10"/>
  </r>
  <r>
    <m/>
    <s v="09-JUN-14"/>
    <x v="6"/>
    <n v="84356800"/>
    <n v="9"/>
    <x v="13"/>
    <x v="9"/>
    <x v="9"/>
    <n v="4041000"/>
    <s v="308704          ; SUERO EN POLVO; CALO; DE LECHE; BOLSAS DE 25 KLS;015"/>
    <s v="-14/015/29-05-2014"/>
    <m/>
    <m/>
    <n v="25000"/>
    <n v="36175"/>
    <n v="1.4470000000000001"/>
    <x v="10"/>
  </r>
  <r>
    <m/>
    <s v="29-JUL-14"/>
    <x v="7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05000"/>
    <n v="4.2"/>
    <x v="10"/>
  </r>
  <r>
    <m/>
    <s v="29-JUL-14"/>
    <x v="7"/>
    <n v="81094100"/>
    <n v="6"/>
    <x v="2"/>
    <x v="9"/>
    <x v="9"/>
    <n v="4041000"/>
    <s v="2055392         ; LACTOSUERO; LACTOLUN; EXTRA AGLOMERADO; ENVASE SACO"/>
    <s v="SDE 25 KGS..EN POLVO;"/>
    <m/>
    <m/>
    <n v="100000"/>
    <n v="149600"/>
    <n v="1.496"/>
    <x v="10"/>
  </r>
  <r>
    <m/>
    <s v="01-JUL-14"/>
    <x v="7"/>
    <n v="84356800"/>
    <n v="9"/>
    <x v="13"/>
    <x v="2"/>
    <x v="2"/>
    <n v="4022118"/>
    <s v="308720          ; LECHE; ENTERA; MATERIA GRASA (%): 26; TIPO DE ENVASE"/>
    <s v=": BOLSAS; CAPACIDAD ENVASE (KN"/>
    <s v="): 25; EN POLVO;120-14/01333/0"/>
    <s v="5-06-2014"/>
    <n v="25000"/>
    <n v="125125"/>
    <n v="5.0049999999999999"/>
    <x v="10"/>
  </r>
  <r>
    <m/>
    <s v="03-JUL-14"/>
    <x v="7"/>
    <n v="81094100"/>
    <n v="6"/>
    <x v="2"/>
    <x v="2"/>
    <x v="2"/>
    <n v="4022118"/>
    <s v="2018128         ; LECHE; LECHE;  MATERIA GRASA (%): 26;  TIPO DE ENVA"/>
    <s v="SE: SACOS;  CAPACIDAD ENVASE"/>
    <s v="(KN): 25; EN POLVO;"/>
    <m/>
    <n v="100000"/>
    <n v="448265"/>
    <n v="4.4826499999999996"/>
    <x v="10"/>
  </r>
  <r>
    <m/>
    <s v="14-JUL-14"/>
    <x v="7"/>
    <n v="84356800"/>
    <n v="9"/>
    <x v="13"/>
    <x v="2"/>
    <x v="2"/>
    <n v="4022118"/>
    <s v="308720          ; LECHE; ENTERA; MATERIA GRASA (%): 26; TIPO DE ENVASE"/>
    <s v=": BOLSAS; CAPACIDAD ENVASE (KN"/>
    <s v="): 25; EN POLVO;128-14/01342/1"/>
    <s v="9-06-2014"/>
    <n v="50000"/>
    <n v="251000"/>
    <n v="5.0199999999999996"/>
    <x v="10"/>
  </r>
  <r>
    <m/>
    <s v="17-JUL-14"/>
    <x v="7"/>
    <n v="84356800"/>
    <n v="9"/>
    <x v="13"/>
    <x v="2"/>
    <x v="2"/>
    <n v="4022118"/>
    <s v="308720          ; LECHE; ENTERA; MATERIA GRASA (%): 26; TIPO DE ENVASE"/>
    <s v=": BOLSAS; CAPACIDAD ENVASE (KN"/>
    <s v="): 25; EN POLVO"/>
    <m/>
    <n v="25000"/>
    <n v="122250"/>
    <n v="4.8899999999999997"/>
    <x v="10"/>
  </r>
  <r>
    <m/>
    <s v="30-JUL-14"/>
    <x v="7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448596.3"/>
    <n v="4.4859629999999999"/>
    <x v="10"/>
  </r>
  <r>
    <m/>
    <s v="03-JUL-14"/>
    <x v="7"/>
    <n v="89862200"/>
    <n v="2"/>
    <x v="3"/>
    <x v="3"/>
    <x v="3"/>
    <n v="4022911"/>
    <s v="10029141        ; LECHE; SOPROLE-F; SABOR CHOCOLATE; PARA CONSUMO A BO"/>
    <s v="RDO"/>
    <m/>
    <m/>
    <n v="28.2654"/>
    <n v="101"/>
    <n v="3.5732733306445335"/>
    <x v="10"/>
  </r>
  <r>
    <m/>
    <s v="02-JUL-14"/>
    <x v="7"/>
    <n v="84356800"/>
    <n v="9"/>
    <x v="13"/>
    <x v="9"/>
    <x v="9"/>
    <n v="4041000"/>
    <s v="308704          ; SUERO EN POLVO; CALO; DE LECHE; BOLSAS DE 25 KLS;125"/>
    <s v="-14/01332/05-06-2014"/>
    <m/>
    <m/>
    <n v="25000"/>
    <n v="36200"/>
    <n v="1.448"/>
    <x v="10"/>
  </r>
  <r>
    <m/>
    <s v="02-JUL-14"/>
    <x v="7"/>
    <n v="84356800"/>
    <n v="9"/>
    <x v="13"/>
    <x v="9"/>
    <x v="9"/>
    <n v="4041000"/>
    <s v="308704          ; SUERO EN POLVO; CALO; DE LECHE; BOLSAS DE 25 KLS;127"/>
    <s v="-14/01331/05-06-2014"/>
    <m/>
    <m/>
    <n v="50000"/>
    <n v="71000"/>
    <n v="1.42"/>
    <x v="10"/>
  </r>
  <r>
    <m/>
    <s v="14-JUL-14"/>
    <x v="7"/>
    <n v="84356800"/>
    <n v="9"/>
    <x v="13"/>
    <x v="9"/>
    <x v="9"/>
    <n v="4041000"/>
    <s v="308704          ; SUERO EN POLVO; CALO; DE LECHE; BOLSAS DE 25 KLS;175"/>
    <s v="-14/01358/07-07-2014"/>
    <m/>
    <m/>
    <n v="50000"/>
    <n v="71500"/>
    <n v="1.43"/>
    <x v="10"/>
  </r>
  <r>
    <m/>
    <s v="14-JUL-14"/>
    <x v="7"/>
    <n v="84356800"/>
    <n v="9"/>
    <x v="13"/>
    <x v="9"/>
    <x v="9"/>
    <n v="4041000"/>
    <s v="308704          ; SUERO EN POLVO; CALO; DE LECHE; BOLSAS DE 25 KLS;148"/>
    <s v="-14/01359/07-07-2014"/>
    <m/>
    <m/>
    <n v="50000"/>
    <n v="71500"/>
    <n v="1.43"/>
    <x v="10"/>
  </r>
  <r>
    <m/>
    <s v="14-JUL-14"/>
    <x v="7"/>
    <n v="84356800"/>
    <n v="9"/>
    <x v="13"/>
    <x v="9"/>
    <x v="9"/>
    <n v="4041000"/>
    <s v="308704          ; SUERO EN POLVO; CALO; DE LECHE; BOLSAS DE 25 KLS"/>
    <m/>
    <m/>
    <m/>
    <n v="25000"/>
    <n v="35875"/>
    <n v="1.4350000000000001"/>
    <x v="10"/>
  </r>
  <r>
    <m/>
    <s v="29-JUL-14"/>
    <x v="7"/>
    <n v="84356800"/>
    <n v="9"/>
    <x v="13"/>
    <x v="9"/>
    <x v="9"/>
    <n v="4041000"/>
    <s v="308704          ; SUERO EN POLVO; CALO; DE LECHE; BOLSAS DE 25 KLS"/>
    <m/>
    <m/>
    <m/>
    <n v="25000"/>
    <n v="36250"/>
    <n v="1.45"/>
    <x v="10"/>
  </r>
  <r>
    <m/>
    <s v="27-AGO-14"/>
    <x v="0"/>
    <n v="81094100"/>
    <n v="6"/>
    <x v="2"/>
    <x v="2"/>
    <x v="2"/>
    <n v="4022118"/>
    <s v="2018128         ; LECHE; LECHE;  MATERIA GRASA (%): 26;  TIPO DE ENVA"/>
    <s v="SE: SACOS;  CAPACIDAD ENVASE"/>
    <s v="(KN): 25; EN POLVO;"/>
    <m/>
    <n v="25000"/>
    <n v="105000"/>
    <n v="4.2"/>
    <x v="10"/>
  </r>
  <r>
    <m/>
    <s v="08-AGO-14"/>
    <x v="0"/>
    <n v="89862200"/>
    <n v="2"/>
    <x v="3"/>
    <x v="3"/>
    <x v="3"/>
    <n v="4022911"/>
    <s v="10029141        ; LECHE; SOPROLE-F; SABOR CHOCOLATE; PARA CONSUMO A BO"/>
    <s v="RDO"/>
    <m/>
    <m/>
    <n v="109.5583"/>
    <n v="538.1"/>
    <n v="4.9115402484339388"/>
    <x v="10"/>
  </r>
  <r>
    <m/>
    <s v="25-AGO-14"/>
    <x v="0"/>
    <n v="89862200"/>
    <n v="2"/>
    <x v="3"/>
    <x v="3"/>
    <x v="3"/>
    <n v="4022911"/>
    <s v="10029141        ; LECHE; SOPROLE-F; SABOR CHOCOLATE; PARA CONSUMO A BO"/>
    <s v="RDO"/>
    <m/>
    <m/>
    <n v="5.9141000000000004"/>
    <n v="14.63"/>
    <n v="2.473749175698754"/>
    <x v="10"/>
  </r>
  <r>
    <m/>
    <s v="27-AGO-14"/>
    <x v="0"/>
    <n v="81094100"/>
    <n v="6"/>
    <x v="2"/>
    <x v="9"/>
    <x v="9"/>
    <n v="4041000"/>
    <s v="2055392         ; LACTOSUERO; LACTOLUN; EXTRA AGLOMERADO; ENVASE SACO"/>
    <s v="SDE 25 KGS..EN POLVO;"/>
    <m/>
    <m/>
    <n v="100000"/>
    <n v="149600"/>
    <n v="1.496"/>
    <x v="10"/>
  </r>
  <r>
    <m/>
    <s v="07-AGO-14"/>
    <x v="0"/>
    <n v="92347000"/>
    <s v="K"/>
    <x v="1"/>
    <x v="1"/>
    <x v="1"/>
    <n v="4021000"/>
    <s v="SIN-CODIGO      ; LECHE DESCREMADA;"/>
    <s v="PROLESUR-F;"/>
    <s v="EN POLVO;"/>
    <s v="EN SACOS DE 25 KILOS;"/>
    <n v="44000"/>
    <n v="209000"/>
    <n v="4.75"/>
    <x v="10"/>
  </r>
  <r>
    <m/>
    <s v="07-AGO-14"/>
    <x v="0"/>
    <n v="92347000"/>
    <s v="K"/>
    <x v="1"/>
    <x v="1"/>
    <x v="1"/>
    <n v="4021000"/>
    <s v="SIN-CODIGO      ; LECHE DESCREMADA;"/>
    <s v="PROLESUR-F;"/>
    <s v="EN POLVO;"/>
    <s v="EN SACOS DE 25 KILOS;"/>
    <n v="44000"/>
    <n v="209000"/>
    <n v="4.75"/>
    <x v="10"/>
  </r>
  <r>
    <m/>
    <s v="01-AGO-14"/>
    <x v="0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50000"/>
    <n v="224298.15"/>
    <n v="4.4859629999999999"/>
    <x v="10"/>
  </r>
  <r>
    <m/>
    <s v="08-AGO-14"/>
    <x v="0"/>
    <n v="84356800"/>
    <n v="9"/>
    <x v="13"/>
    <x v="9"/>
    <x v="9"/>
    <n v="4041000"/>
    <s v="308704          ; SUERO EN POLVO; CALO; DE LECHE; BOLSAS DE 25 KLS;"/>
    <m/>
    <m/>
    <m/>
    <n v="25000"/>
    <n v="36250"/>
    <n v="1.45"/>
    <x v="10"/>
  </r>
  <r>
    <m/>
    <s v="11-AGO-14"/>
    <x v="0"/>
    <n v="84356800"/>
    <n v="9"/>
    <x v="13"/>
    <x v="9"/>
    <x v="9"/>
    <n v="4041000"/>
    <s v="308704          ; SUERO EN POLVO; CALO; DE LECHE; BOLSAS DE 25 KLS;"/>
    <m/>
    <m/>
    <m/>
    <n v="25000"/>
    <n v="35500"/>
    <n v="1.42"/>
    <x v="10"/>
  </r>
  <r>
    <m/>
    <s v="19-AGO-14"/>
    <x v="0"/>
    <n v="84356800"/>
    <n v="9"/>
    <x v="13"/>
    <x v="9"/>
    <x v="9"/>
    <n v="4041000"/>
    <s v="308704          ; SUERO EN POLVO; CALO; DE LECHE; BOLSAS DE 25 KLS;"/>
    <m/>
    <m/>
    <m/>
    <n v="50000"/>
    <n v="71000"/>
    <n v="1.42"/>
    <x v="10"/>
  </r>
  <r>
    <m/>
    <s v="27-AGO-14"/>
    <x v="0"/>
    <n v="76006727"/>
    <s v="K"/>
    <x v="20"/>
    <x v="22"/>
    <x v="22"/>
    <n v="4069010"/>
    <s v="845414505       ; QUESO GOUDA; INVERS.E IND.VALLE VERDE-F; MADURO; SEM"/>
    <s v="IDURO,SEMIGRASO, APTO PARA CON"/>
    <s v="SUMO HUMANO"/>
    <m/>
    <n v="8256.7999999999993"/>
    <n v="49540.800000000003"/>
    <n v="6.0000000000000009"/>
    <x v="10"/>
  </r>
  <r>
    <m/>
    <s v="22-ENE-14"/>
    <x v="2"/>
    <n v="81094100"/>
    <n v="6"/>
    <x v="2"/>
    <x v="22"/>
    <x v="22"/>
    <n v="4069010"/>
    <s v="SIN-CODIGO      ; QUESO;COLUN-F;TIPO GOUDA CHEESE ; PIEZAS DE 10 KG"/>
    <s v="S.APP."/>
    <m/>
    <m/>
    <n v="22703.29"/>
    <n v="103785.82"/>
    <n v="4.5714000041403695"/>
    <x v="11"/>
  </r>
  <r>
    <m/>
    <s v="22-ENE-14"/>
    <x v="2"/>
    <n v="81094100"/>
    <n v="6"/>
    <x v="2"/>
    <x v="22"/>
    <x v="22"/>
    <n v="4069010"/>
    <s v="SIN-CODIGO      ; QUESO;COLUN-F;TIPO GOUDA CHEESE ; PIEZAS DE 3 KGS."/>
    <s v="APP."/>
    <m/>
    <m/>
    <n v="90813.63"/>
    <n v="417660.97"/>
    <n v="4.5991000469863383"/>
    <x v="11"/>
  </r>
  <r>
    <m/>
    <s v="09-ENE-14"/>
    <x v="2"/>
    <n v="76716680"/>
    <s v="K"/>
    <x v="21"/>
    <x v="22"/>
    <x v="22"/>
    <n v="4069010"/>
    <s v="SIN-CODIGO      ; QUESOS, LACTEOS DEL SUR-F; GOUDA"/>
    <m/>
    <m/>
    <m/>
    <n v="23012.29"/>
    <n v="117375.61"/>
    <n v="5.1005619171321062"/>
    <x v="11"/>
  </r>
  <r>
    <m/>
    <s v="06-FEB-14"/>
    <x v="3"/>
    <n v="81094100"/>
    <n v="6"/>
    <x v="2"/>
    <x v="9"/>
    <x v="9"/>
    <n v="4041000"/>
    <s v="2055392         ; LACTOSUERO; LACTOLUN; EXTRA AGLOMERADO; ENVASE SACO"/>
    <s v="SDE 25 KGS..EN POLVO;"/>
    <m/>
    <m/>
    <n v="46000"/>
    <n v="66204"/>
    <n v="1.4392173913043478"/>
    <x v="11"/>
  </r>
  <r>
    <m/>
    <s v="06-FEB-14"/>
    <x v="3"/>
    <n v="81094100"/>
    <n v="6"/>
    <x v="2"/>
    <x v="9"/>
    <x v="9"/>
    <n v="4041000"/>
    <s v="SIN-CODIGO      ;  LACTOSUERO; LACTOLUN; EXTRA AGLOMERADO; ENVASE SAC"/>
    <s v="OSDE 25 KGS..EN POLVO;"/>
    <m/>
    <m/>
    <n v="23000"/>
    <n v="33332"/>
    <n v="1.4492173913043478"/>
    <x v="11"/>
  </r>
  <r>
    <m/>
    <s v="14-FEB-14"/>
    <x v="3"/>
    <n v="81094100"/>
    <n v="6"/>
    <x v="2"/>
    <x v="9"/>
    <x v="9"/>
    <n v="4041000"/>
    <s v="2055392         ; LACTOSUERO; LACTOLUN; EXTRA AGLOMERADO; ENVASE SACO"/>
    <s v="SDE 25 KGS..EN POLVO;"/>
    <m/>
    <m/>
    <n v="46000"/>
    <n v="66280"/>
    <n v="1.4408695652173913"/>
    <x v="11"/>
  </r>
  <r>
    <m/>
    <s v="24-FEB-14"/>
    <x v="3"/>
    <n v="81094100"/>
    <n v="6"/>
    <x v="2"/>
    <x v="9"/>
    <x v="9"/>
    <n v="4041000"/>
    <s v="2055392         ; LACTOSUERO; LACTOLUN; EXTRA AGLOMERADO; ENVASE SA"/>
    <s v="COSDE 25 KGS..EN POLVO;"/>
    <m/>
    <m/>
    <n v="23000"/>
    <n v="33370"/>
    <n v="1.4508695652173913"/>
    <x v="11"/>
  </r>
  <r>
    <m/>
    <s v="19-FEB-14"/>
    <x v="3"/>
    <n v="76716680"/>
    <s v="K"/>
    <x v="21"/>
    <x v="22"/>
    <x v="22"/>
    <n v="4069010"/>
    <s v="SIN-CODIGO      ; QUESOS; LACTEOS DEL SUR-F; GOUDA"/>
    <m/>
    <m/>
    <m/>
    <n v="46042.9"/>
    <n v="234847.53"/>
    <n v="5.1006242004739057"/>
    <x v="11"/>
  </r>
  <r>
    <m/>
    <s v="26-FEB-14"/>
    <x v="3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3998.62"/>
    <n v="122268.82"/>
    <n v="5.0948271192260224"/>
    <x v="11"/>
  </r>
  <r>
    <m/>
    <s v="26-FEB-14"/>
    <x v="3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021.75"/>
    <n v="122388.96"/>
    <n v="5.09492272627931"/>
    <x v="11"/>
  </r>
  <r>
    <m/>
    <s v="26-FEB-14"/>
    <x v="3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139.37"/>
    <n v="122372.84"/>
    <n v="5.0694297324246653"/>
    <x v="11"/>
  </r>
  <r>
    <m/>
    <s v="26-FEB-14"/>
    <x v="3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170.3"/>
    <n v="123160.48"/>
    <n v="5.0955296376131036"/>
    <x v="11"/>
  </r>
  <r>
    <m/>
    <s v="06-FEB-14"/>
    <x v="3"/>
    <n v="81094100"/>
    <n v="6"/>
    <x v="2"/>
    <x v="10"/>
    <x v="10"/>
    <n v="19019011"/>
    <s v="2241560         ; MANJAR; COLUN; REPOSTERO.BOLSA 5 KGS,; DULCE DE LEC"/>
    <s v="HE;"/>
    <m/>
    <m/>
    <n v="12000"/>
    <n v="28692"/>
    <n v="2.391"/>
    <x v="11"/>
  </r>
  <r>
    <m/>
    <s v="06-MAR-14"/>
    <x v="4"/>
    <n v="81094100"/>
    <n v="6"/>
    <x v="2"/>
    <x v="9"/>
    <x v="9"/>
    <n v="4041000"/>
    <s v="2055392         ; LACTOSUERO; LACTOLUN; EXTRA AGLOMERADO; ENVASE SACO"/>
    <s v="SDE 25 KGS..EN POLVO;"/>
    <m/>
    <m/>
    <n v="46000"/>
    <n v="66480"/>
    <n v="1.4452173913043478"/>
    <x v="11"/>
  </r>
  <r>
    <m/>
    <s v="06-MAR-14"/>
    <x v="4"/>
    <n v="81094100"/>
    <n v="6"/>
    <x v="2"/>
    <x v="9"/>
    <x v="9"/>
    <n v="4041000"/>
    <s v="2055392         ; LACTOSUERO; LACTOLUN; EXTRA AGLOMERADO; ENVASE SACO"/>
    <s v="SDE 25 KGS..EN POLVO;"/>
    <m/>
    <m/>
    <n v="46000"/>
    <n v="66020"/>
    <n v="1.4352173913043478"/>
    <x v="11"/>
  </r>
  <r>
    <m/>
    <s v="26-MAR-14"/>
    <x v="4"/>
    <n v="81094100"/>
    <n v="6"/>
    <x v="2"/>
    <x v="9"/>
    <x v="9"/>
    <n v="4041000"/>
    <s v="2055392         ; LACTOSUERO; LACTOLUN; EXTRA AGLOMERADO; ENVASE SACO"/>
    <s v="SDE 25 KGS..EN POLVO;"/>
    <m/>
    <m/>
    <n v="23000"/>
    <n v="33240"/>
    <n v="1.4452173913043478"/>
    <x v="11"/>
  </r>
  <r>
    <m/>
    <s v="26-MAR-14"/>
    <x v="4"/>
    <n v="81094100"/>
    <n v="6"/>
    <x v="2"/>
    <x v="9"/>
    <x v="9"/>
    <n v="4041000"/>
    <s v="2055392         ; LACTOSUERO; LACTOLUN; EXTRA AGLOMERADO; ENVASE SACO"/>
    <s v="SDE 25 KGS..EN POLVO;"/>
    <m/>
    <m/>
    <n v="46000"/>
    <n v="66940"/>
    <n v="1.4552173913043478"/>
    <x v="11"/>
  </r>
  <r>
    <m/>
    <s v="04-MAR-14"/>
    <x v="4"/>
    <n v="81094100"/>
    <n v="6"/>
    <x v="2"/>
    <x v="22"/>
    <x v="22"/>
    <n v="4069010"/>
    <s v="2403005         ; QUESO; COLUN-F; TIPO GOUDA CHEESE ; PIEZAS DE 3 KGS"/>
    <s v=".APP.;"/>
    <m/>
    <m/>
    <n v="45391.53"/>
    <n v="213726.02"/>
    <n v="4.708500021920389"/>
    <x v="11"/>
  </r>
  <r>
    <m/>
    <s v="06-MAR-14"/>
    <x v="4"/>
    <n v="81094100"/>
    <n v="6"/>
    <x v="2"/>
    <x v="22"/>
    <x v="22"/>
    <n v="4069010"/>
    <s v="2403005         ; QUESO GOUDA ; COLUN-F; TIPO CHEESE .PIEZAS DE 3-10"/>
    <s v="KGS."/>
    <m/>
    <m/>
    <n v="45395.519999999997"/>
    <n v="213172.74"/>
    <n v="4.6958981855478248"/>
    <x v="11"/>
  </r>
  <r>
    <m/>
    <s v="14-MAR-14"/>
    <x v="4"/>
    <n v="76716680"/>
    <s v="K"/>
    <x v="21"/>
    <x v="22"/>
    <x v="22"/>
    <n v="4069010"/>
    <s v="SIN-CODIGO      ; QUESOS; LACTEOS DEL SUR-F; GOUDA"/>
    <m/>
    <m/>
    <m/>
    <n v="23034.33"/>
    <n v="117491.47"/>
    <n v="5.1007114163945726"/>
    <x v="11"/>
  </r>
  <r>
    <m/>
    <s v="26-MAR-14"/>
    <x v="4"/>
    <n v="76006727"/>
    <s v="K"/>
    <x v="20"/>
    <x v="22"/>
    <x v="22"/>
    <n v="4069010"/>
    <s v="841514506       ; QUESO GOUDA; INVERS.E IND.VALLE VERDE-F; TIPO MANCHE"/>
    <s v="GO; 4X1 EN BARRA, APTO PARA CO"/>
    <s v="NSUMO HUMANO"/>
    <m/>
    <n v="24010.1"/>
    <n v="129043.14"/>
    <n v="5.3745357162194249"/>
    <x v="11"/>
  </r>
  <r>
    <m/>
    <s v="28-MAR-14"/>
    <x v="4"/>
    <n v="76006727"/>
    <s v="K"/>
    <x v="20"/>
    <x v="22"/>
    <x v="22"/>
    <n v="4069010"/>
    <s v="841514506       ; QUESO GOUDA; INVERS.E IND.VALLE VERDE-F; TIPO MANCHE"/>
    <s v="GO; 4X1 EN BARRA, APTO PARA CO"/>
    <s v="NSUMO HUMANO"/>
    <m/>
    <n v="24008.58"/>
    <n v="129034.82"/>
    <n v="5.37452943905887"/>
    <x v="11"/>
  </r>
  <r>
    <m/>
    <s v="28-MAR-14"/>
    <x v="4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3926.26"/>
    <n v="121893.01"/>
    <n v="5.0945283550375198"/>
    <x v="11"/>
  </r>
  <r>
    <m/>
    <s v="31-MAR-14"/>
    <x v="4"/>
    <n v="81094100"/>
    <n v="6"/>
    <x v="2"/>
    <x v="22"/>
    <x v="22"/>
    <n v="4069010"/>
    <s v="SIN-CODIGO      ; QUESO GOUDA; COLUN; TIPO CHEESE ; PIEZAS DE 10 KGS."/>
    <m/>
    <m/>
    <m/>
    <n v="22699.58"/>
    <n v="106567.03999999999"/>
    <n v="4.6946701216498274"/>
    <x v="11"/>
  </r>
  <r>
    <m/>
    <s v="31-MAR-14"/>
    <x v="4"/>
    <n v="81094100"/>
    <n v="6"/>
    <x v="2"/>
    <x v="22"/>
    <x v="22"/>
    <n v="4069010"/>
    <s v="2403005         ; QUESO; COLUN-F; TIPO GOUDA CHEESE ; PIEZAS DE 3 KGS"/>
    <s v=".APP.;"/>
    <m/>
    <m/>
    <n v="45412.61"/>
    <n v="213224.1"/>
    <n v="4.695261954774236"/>
    <x v="11"/>
  </r>
  <r>
    <m/>
    <s v="02-ABR-14"/>
    <x v="1"/>
    <n v="81094100"/>
    <n v="6"/>
    <x v="2"/>
    <x v="9"/>
    <x v="9"/>
    <n v="4041000"/>
    <s v="2055392         ; LACTOSUERO; LACTOLUN; EXTRA AGLOMERADO; ENVASE SACO"/>
    <s v="SDE 25 KGS..EN POLVO;"/>
    <m/>
    <m/>
    <n v="46000"/>
    <n v="64900"/>
    <n v="1.4108695652173913"/>
    <x v="11"/>
  </r>
  <r>
    <m/>
    <s v="11-ABR-14"/>
    <x v="1"/>
    <n v="81094100"/>
    <n v="6"/>
    <x v="2"/>
    <x v="9"/>
    <x v="9"/>
    <n v="4041000"/>
    <s v="2055392         ; LACTOSUERO; LACTOLUN; EXTRA AGLOMERADO; ENVASE SACO"/>
    <s v="SDE 25 KGS..EN POLVO;"/>
    <m/>
    <m/>
    <n v="46000"/>
    <n v="66480"/>
    <n v="1.4452173913043478"/>
    <x v="11"/>
  </r>
  <r>
    <m/>
    <s v="17-ABR-14"/>
    <x v="1"/>
    <n v="81094100"/>
    <n v="6"/>
    <x v="2"/>
    <x v="9"/>
    <x v="9"/>
    <n v="4041000"/>
    <s v="2055392         ; LACTOSUERO; LACTOLUN; EXTRA AGLOMERADO; ENVASE SACO"/>
    <s v="S DE 25 KGS..EN POLVO;"/>
    <m/>
    <m/>
    <n v="92000"/>
    <n v="134400"/>
    <n v="1.4608695652173913"/>
    <x v="11"/>
  </r>
  <r>
    <m/>
    <s v="17-ABR-14"/>
    <x v="1"/>
    <n v="81094100"/>
    <n v="6"/>
    <x v="2"/>
    <x v="9"/>
    <x v="9"/>
    <n v="4041000"/>
    <s v="2055392         ; LACTOSUERO; LACTOLUN; EXTRA AGLOMERADO; ENVASE SACO"/>
    <s v="SDE 25 KGS..EN POLVO;"/>
    <m/>
    <m/>
    <n v="23000"/>
    <n v="33240"/>
    <n v="1.4452173913043478"/>
    <x v="11"/>
  </r>
  <r>
    <m/>
    <s v="22-ABR-14"/>
    <x v="1"/>
    <n v="81094100"/>
    <n v="6"/>
    <x v="2"/>
    <x v="9"/>
    <x v="9"/>
    <n v="4041000"/>
    <s v="2055392         ; LACTOSUERO; LACTOLUN; EXTRA AGLOMERADO; ENVASE SACO"/>
    <s v="SDE 25 KGS..EN POLVO;"/>
    <m/>
    <m/>
    <n v="46000"/>
    <n v="67200"/>
    <n v="1.4608695652173913"/>
    <x v="11"/>
  </r>
  <r>
    <m/>
    <s v="08-ABR-14"/>
    <x v="1"/>
    <n v="76716680"/>
    <s v="K"/>
    <x v="21"/>
    <x v="22"/>
    <x v="22"/>
    <n v="4069010"/>
    <s v="SIN-CODIGO      ; QUESOS; LACTEOS DEL SUR-F; GOUDA;"/>
    <m/>
    <m/>
    <m/>
    <n v="23000.799999999999"/>
    <n v="117315.21"/>
    <n v="5.1004838962123058"/>
    <x v="11"/>
  </r>
  <r>
    <m/>
    <s v="15-ABR-14"/>
    <x v="1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3191.33"/>
    <n v="117952.1"/>
    <n v="5.0860429306986701"/>
    <x v="11"/>
  </r>
  <r>
    <m/>
    <s v="22-ABR-14"/>
    <x v="1"/>
    <n v="81094100"/>
    <n v="6"/>
    <x v="2"/>
    <x v="22"/>
    <x v="22"/>
    <n v="4069010"/>
    <s v="2403005         ; QUESO; COLUN-F; TIPO GOUDA CHEESE ; PIEZAS DE 3 KGS"/>
    <s v=".APP.;"/>
    <m/>
    <m/>
    <n v="68089.88"/>
    <n v="321037.65999999997"/>
    <n v="4.7149100571186198"/>
    <x v="11"/>
  </r>
  <r>
    <m/>
    <s v="10-ABR-14"/>
    <x v="1"/>
    <n v="81094100"/>
    <n v="6"/>
    <x v="2"/>
    <x v="10"/>
    <x v="10"/>
    <n v="19019011"/>
    <s v="2241560         ; MANJAR; COLUN; REPOSTERO.BOLSA 5 KGS,; DULCE DE L"/>
    <s v="ECHE;"/>
    <m/>
    <m/>
    <n v="12000"/>
    <n v="28596"/>
    <n v="2.383"/>
    <x v="11"/>
  </r>
  <r>
    <m/>
    <s v="11-ABR-14"/>
    <x v="1"/>
    <n v="81094100"/>
    <n v="6"/>
    <x v="2"/>
    <x v="10"/>
    <x v="10"/>
    <n v="19019011"/>
    <s v="2241560         ; MANJAR; COLUN; REPOSTERO.BOLSA 5 KGS,; DULCE DE LEC"/>
    <s v="HE;"/>
    <m/>
    <m/>
    <n v="12000"/>
    <n v="29320"/>
    <n v="2.4433333333333334"/>
    <x v="11"/>
  </r>
  <r>
    <m/>
    <s v="26-MAY-14"/>
    <x v="5"/>
    <n v="81094100"/>
    <n v="6"/>
    <x v="2"/>
    <x v="9"/>
    <x v="9"/>
    <n v="4041000"/>
    <s v="2055392         ; LACTOSUERO; LACTOLUN; EXTRA AGLOMERADO; ENVASE SACO"/>
    <s v="S DE 25 KGS..EN POLVO;"/>
    <m/>
    <m/>
    <n v="92000"/>
    <n v="134416"/>
    <n v="1.4610434782608697"/>
    <x v="11"/>
  </r>
  <r>
    <m/>
    <s v="26-MAY-14"/>
    <x v="5"/>
    <n v="81094100"/>
    <n v="6"/>
    <x v="2"/>
    <x v="9"/>
    <x v="9"/>
    <n v="4041000"/>
    <s v="2055392         ; LACTOSUERO; LACTOLUN; EXTRA AGLOMERADO; ENVASE SACO"/>
    <s v="SDE 25 KGS..EN POLVO;"/>
    <m/>
    <m/>
    <n v="46000"/>
    <n v="67208"/>
    <n v="1.4610434782608697"/>
    <x v="11"/>
  </r>
  <r>
    <m/>
    <s v="28-MAY-14"/>
    <x v="5"/>
    <n v="81094100"/>
    <n v="6"/>
    <x v="2"/>
    <x v="9"/>
    <x v="9"/>
    <n v="4041000"/>
    <s v="2055392         ; LACTOSUERO; LACTOLUN; EXTRA AGLOMERADO; ENVASE SACO"/>
    <s v="SDE 25 KGS..EN POLVO;"/>
    <m/>
    <m/>
    <n v="115000"/>
    <n v="168020"/>
    <n v="1.4610434782608697"/>
    <x v="11"/>
  </r>
  <r>
    <m/>
    <s v="29-MAY-14"/>
    <x v="5"/>
    <n v="81094100"/>
    <n v="6"/>
    <x v="2"/>
    <x v="9"/>
    <x v="9"/>
    <n v="4041000"/>
    <s v="2055392         ; LACTOSUERO; LACTOLUN; EXTRA AGLOMERADO; ENVASE SACO"/>
    <s v="S DE 25 KGS..EN POLVO;"/>
    <m/>
    <m/>
    <n v="23000"/>
    <n v="33719"/>
    <n v="1.4660434782608696"/>
    <x v="11"/>
  </r>
  <r>
    <m/>
    <s v="14-MAY-14"/>
    <x v="5"/>
    <n v="76716680"/>
    <s v="K"/>
    <x v="21"/>
    <x v="22"/>
    <x v="22"/>
    <n v="4069010"/>
    <s v="SIN-CODIGO      ; QUESOS; LACTEOS DEL SUR-F; GOUDA"/>
    <m/>
    <m/>
    <m/>
    <n v="46027.519999999997"/>
    <n v="252685.63"/>
    <n v="5.4898814882922222"/>
    <x v="11"/>
  </r>
  <r>
    <m/>
    <s v="16-MAY-14"/>
    <x v="5"/>
    <n v="81094100"/>
    <n v="6"/>
    <x v="2"/>
    <x v="22"/>
    <x v="22"/>
    <n v="4069010"/>
    <s v="0002401304      ; QUESO; COLUN; TIPO GOUDA CHEESE ; PIEZAS DE 10 KGS"/>
    <s v=".APP.;"/>
    <m/>
    <m/>
    <n v="22695.77"/>
    <n v="107085.91"/>
    <n v="4.718320197992842"/>
    <x v="11"/>
  </r>
  <r>
    <m/>
    <s v="16-MAY-14"/>
    <x v="5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006.58"/>
    <n v="121683.17"/>
    <n v="5.0687424031244763"/>
    <x v="11"/>
  </r>
  <r>
    <m/>
    <s v="16-MAY-14"/>
    <x v="5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3851.29"/>
    <n v="120876.64"/>
    <n v="5.0679288206214421"/>
    <x v="11"/>
  </r>
  <r>
    <m/>
    <s v="28-MAY-14"/>
    <x v="5"/>
    <n v="81094100"/>
    <n v="6"/>
    <x v="2"/>
    <x v="22"/>
    <x v="22"/>
    <n v="4069010"/>
    <s v="SIN-CODIGO      ; QUESO;COLUN-F;TIPO GOUDA CHEESE ; PIEZAS DE 3 KGS,"/>
    <m/>
    <m/>
    <m/>
    <n v="45409.32"/>
    <n v="220129.31"/>
    <n v="4.8476680558088079"/>
    <x v="11"/>
  </r>
  <r>
    <m/>
    <s v="28-MAY-14"/>
    <x v="5"/>
    <n v="81094100"/>
    <n v="6"/>
    <x v="2"/>
    <x v="10"/>
    <x v="10"/>
    <n v="19019011"/>
    <s v="SIN-CODIGO      ; MANJAR; COLUN; DE LECHE; EN BOLSAS PLASTICAS"/>
    <m/>
    <m/>
    <m/>
    <n v="12000"/>
    <n v="28734"/>
    <n v="2.3944999999999999"/>
    <x v="11"/>
  </r>
  <r>
    <m/>
    <s v="16-JUN-14"/>
    <x v="6"/>
    <n v="81094100"/>
    <n v="6"/>
    <x v="2"/>
    <x v="9"/>
    <x v="9"/>
    <n v="4041000"/>
    <s v="2055392         ; LACTOSUERO; LACTOLUN; EXTRA AGLOMERADO; ENVASE SACO"/>
    <s v="SDE 25 KGS..EN POLVO;"/>
    <m/>
    <m/>
    <n v="46000"/>
    <n v="67324"/>
    <n v="1.4635652173913043"/>
    <x v="11"/>
  </r>
  <r>
    <m/>
    <s v="24-JUN-14"/>
    <x v="6"/>
    <n v="81094100"/>
    <n v="6"/>
    <x v="2"/>
    <x v="9"/>
    <x v="9"/>
    <n v="4041000"/>
    <s v="2055392         ; LACTOSUERO; LACTOLUN; EXTRA AGLOMERADO; ENVASE SACO"/>
    <s v="SDE 25 KGS..EN POLVO;"/>
    <m/>
    <m/>
    <n v="46000"/>
    <n v="66638"/>
    <n v="1.4486521739130436"/>
    <x v="11"/>
  </r>
  <r>
    <m/>
    <s v="05-JUN-14"/>
    <x v="6"/>
    <n v="81094100"/>
    <n v="6"/>
    <x v="2"/>
    <x v="22"/>
    <x v="22"/>
    <n v="4069010"/>
    <s v="SIN-CODIGO      ; QUESO;COLUN-F;TIPO GOUDA CHEESE ; PIEZAS DE 10 KGS."/>
    <m/>
    <m/>
    <m/>
    <n v="22703.91"/>
    <n v="109465.77"/>
    <n v="4.8214501378837396"/>
    <x v="11"/>
  </r>
  <r>
    <m/>
    <s v="10-JUN-14"/>
    <x v="6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004.58"/>
    <n v="121672.78"/>
    <n v="5.0687318836655333"/>
    <x v="11"/>
  </r>
  <r>
    <m/>
    <s v="17-JUN-14"/>
    <x v="6"/>
    <n v="81094100"/>
    <n v="6"/>
    <x v="2"/>
    <x v="22"/>
    <x v="22"/>
    <n v="4069010"/>
    <s v="2403005         ; QUESO; COLUN-F; TIPO GOUDA CHEESE ; PIEZAS DE 3 KGS"/>
    <s v=".APP.;"/>
    <m/>
    <m/>
    <n v="68102.77"/>
    <n v="330255.73"/>
    <n v="4.8493729403370809"/>
    <x v="11"/>
  </r>
  <r>
    <m/>
    <s v="19-JUN-14"/>
    <x v="6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000"/>
    <n v="122157.21"/>
    <n v="5.0898837500000003"/>
    <x v="11"/>
  </r>
  <r>
    <m/>
    <s v="24-JUN-14"/>
    <x v="6"/>
    <n v="81094100"/>
    <n v="6"/>
    <x v="2"/>
    <x v="22"/>
    <x v="22"/>
    <n v="4069010"/>
    <s v="0002401304      ; QUESO; COLUN; TIPO GOUDA CHEESE ; PIEZAS DE 10 K"/>
    <s v="GS.APP.;"/>
    <m/>
    <m/>
    <n v="22701.95"/>
    <n v="109486.06"/>
    <n v="4.8227601593695697"/>
    <x v="11"/>
  </r>
  <r>
    <m/>
    <s v="30-JUN-14"/>
    <x v="6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000"/>
    <n v="121032.76"/>
    <n v="5.0430316666666668"/>
    <x v="11"/>
  </r>
  <r>
    <m/>
    <s v="20-JUN-14"/>
    <x v="6"/>
    <n v="81094100"/>
    <n v="6"/>
    <x v="2"/>
    <x v="10"/>
    <x v="10"/>
    <n v="19019011"/>
    <s v="2241560         ; MANJAR; COLUN; REPOSTERO.BOLSA 5 KGS,; DULCE DE LEC"/>
    <s v="HE;"/>
    <m/>
    <m/>
    <n v="13000"/>
    <n v="33020"/>
    <n v="2.54"/>
    <x v="11"/>
  </r>
  <r>
    <m/>
    <s v="09-JUL-14"/>
    <x v="7"/>
    <n v="81094100"/>
    <n v="6"/>
    <x v="2"/>
    <x v="9"/>
    <x v="9"/>
    <n v="4041000"/>
    <s v="2055392         ; LACTOSUERO; LACTOLUN; EXTRA AGLOMERADO; ENVASE SA"/>
    <s v="COSDE 25 KGS..EN POLVO;"/>
    <m/>
    <m/>
    <n v="46000"/>
    <n v="66864"/>
    <n v="1.4535652173913043"/>
    <x v="11"/>
  </r>
  <r>
    <m/>
    <s v="10-JUL-14"/>
    <x v="7"/>
    <n v="81094100"/>
    <n v="6"/>
    <x v="2"/>
    <x v="9"/>
    <x v="9"/>
    <n v="4041000"/>
    <s v="2055392         ; LACTOSUERO; LACTOLUN; EXTRA AGLOMERADO; ENVASE SACO"/>
    <s v="S DE 25 KGS..EN POLVO;"/>
    <m/>
    <m/>
    <n v="69000"/>
    <n v="100986"/>
    <n v="1.4635652173913043"/>
    <x v="11"/>
  </r>
  <r>
    <m/>
    <s v="18-JUL-14"/>
    <x v="7"/>
    <n v="81094100"/>
    <n v="6"/>
    <x v="2"/>
    <x v="9"/>
    <x v="9"/>
    <n v="4041000"/>
    <s v="2055392         ; LACTOSUERO; LACTOLUN; EXTRA AGLOMERADO; ENVASE SACO"/>
    <s v="SDE 25 KGS..EN POLVO;"/>
    <m/>
    <m/>
    <n v="46000"/>
    <n v="66770"/>
    <n v="1.4515217391304347"/>
    <x v="11"/>
  </r>
  <r>
    <m/>
    <s v="31-JUL-14"/>
    <x v="7"/>
    <n v="81094100"/>
    <n v="6"/>
    <x v="2"/>
    <x v="9"/>
    <x v="9"/>
    <n v="4041000"/>
    <s v="2055392         ; LACTOSUERO; LACTOLUN; EXTRA AGLOMERADO; ENVASE SACO"/>
    <s v="SDE 25 KGS..EN POLVO;"/>
    <m/>
    <m/>
    <n v="46000"/>
    <n v="66770"/>
    <n v="1.4515217391304347"/>
    <x v="11"/>
  </r>
  <r>
    <m/>
    <s v="31-JUL-14"/>
    <x v="7"/>
    <n v="81094100"/>
    <n v="6"/>
    <x v="2"/>
    <x v="9"/>
    <x v="9"/>
    <n v="4041000"/>
    <s v="2055392         ; LACTOSUERO; LACTOLUN; EXTRA AGLOMERADO; ENVASE SACO"/>
    <s v="SDE 25 KGS..EN POLVO;"/>
    <m/>
    <m/>
    <n v="69000"/>
    <n v="103260"/>
    <n v="1.4965217391304348"/>
    <x v="11"/>
  </r>
  <r>
    <m/>
    <s v="22-JUL-14"/>
    <x v="7"/>
    <n v="81094100"/>
    <n v="6"/>
    <x v="2"/>
    <x v="22"/>
    <x v="22"/>
    <n v="4069010"/>
    <s v="SIN-CODIGO      ; QUESO; COLUN-F; TIPO GOUDA CHEESE ; PIEZAS DE 3 KGS"/>
    <s v="."/>
    <m/>
    <m/>
    <n v="68102.55"/>
    <n v="330014.67"/>
    <n v="4.8458489439822729"/>
    <x v="11"/>
  </r>
  <r>
    <m/>
    <s v="01-AGO-14"/>
    <x v="0"/>
    <n v="81094100"/>
    <n v="6"/>
    <x v="2"/>
    <x v="9"/>
    <x v="9"/>
    <n v="4041000"/>
    <s v="2055392         ; LACTOSUERO; LACTOLUN; EXTRA AGLOMERADO; ENVASE SACO"/>
    <s v="SDE 25 KGS..EN POLVO;"/>
    <m/>
    <m/>
    <n v="23000"/>
    <n v="33615"/>
    <n v="1.4615217391304347"/>
    <x v="11"/>
  </r>
  <r>
    <m/>
    <s v="18-AGO-14"/>
    <x v="0"/>
    <n v="81094100"/>
    <n v="6"/>
    <x v="2"/>
    <x v="9"/>
    <x v="9"/>
    <n v="4041000"/>
    <s v="2055392         ; LACTOSUERO; LACTOLUN; EXTRA AGLOMERADO; ENVASE SAC"/>
    <s v="OSDE 25 KGS..EN POLVO;"/>
    <m/>
    <m/>
    <n v="46000"/>
    <n v="66754"/>
    <n v="1.4511739130434782"/>
    <x v="11"/>
  </r>
  <r>
    <m/>
    <s v="06-AGO-14"/>
    <x v="0"/>
    <n v="81094100"/>
    <n v="6"/>
    <x v="2"/>
    <x v="22"/>
    <x v="22"/>
    <n v="4069010"/>
    <s v="2403005         ; QUESO; COLUN-F; TIPO GOUDA CHESSE ; PIEZAS DE 3 Y"/>
    <s v="10 KGS.APP.;"/>
    <m/>
    <m/>
    <n v="45380.24"/>
    <n v="219262.41"/>
    <n v="4.8316714499526672"/>
    <x v="11"/>
  </r>
  <r>
    <m/>
    <s v="18-AGO-14"/>
    <x v="0"/>
    <n v="81094100"/>
    <n v="6"/>
    <x v="2"/>
    <x v="10"/>
    <x v="10"/>
    <n v="19019011"/>
    <s v="2241560         ; MANJAR; COLUN; REPOSTERO.BOLSA 5 KGS,; DULCE DE LE"/>
    <s v="CHE;"/>
    <m/>
    <m/>
    <n v="12000"/>
    <n v="31022"/>
    <n v="2.5851666666666668"/>
    <x v="11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72806.399999999994"/>
    <n v="125491.2"/>
    <n v="1.7236286919831225"/>
    <x v="12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11980.8"/>
    <n v="29452.799999999999"/>
    <n v="2.4583333333333335"/>
    <x v="12"/>
  </r>
  <r>
    <m/>
    <s v="17-ENE-14"/>
    <x v="2"/>
    <n v="90703000"/>
    <n v="8"/>
    <x v="0"/>
    <x v="4"/>
    <x v="4"/>
    <n v="4029910"/>
    <s v="CONDENSADA      ; LECHE CONDENSADA; NESTLE-F; 48 X 395G; LIQUIDA"/>
    <m/>
    <m/>
    <m/>
    <n v="72806.399999999994"/>
    <n v="125491.2"/>
    <n v="1.7236286919831225"/>
    <x v="12"/>
  </r>
  <r>
    <m/>
    <s v="17-ENE-14"/>
    <x v="2"/>
    <n v="90703000"/>
    <n v="8"/>
    <x v="0"/>
    <x v="4"/>
    <x v="4"/>
    <n v="4029910"/>
    <s v="CONDENSADA      ; LECHE CONDENSADA; NESTLE-F; 4 X 4.5 KG; LIQUIDA"/>
    <m/>
    <m/>
    <m/>
    <n v="10746"/>
    <n v="19312.95"/>
    <n v="1.7972222222222223"/>
    <x v="12"/>
  </r>
  <r>
    <m/>
    <s v="17-ENE-14"/>
    <x v="2"/>
    <n v="90703000"/>
    <n v="8"/>
    <x v="0"/>
    <x v="4"/>
    <x v="4"/>
    <n v="4029910"/>
    <s v="CONDENSADA      ; LECHE CONDENSADA; NESTLE-F; 48 X 395G; LIQUIDA"/>
    <m/>
    <m/>
    <m/>
    <n v="18201.599999999999"/>
    <n v="31372.799999999999"/>
    <n v="1.7236286919831225"/>
    <x v="12"/>
  </r>
  <r>
    <m/>
    <s v="11-ENE-14"/>
    <x v="2"/>
    <n v="90703000"/>
    <n v="8"/>
    <x v="0"/>
    <x v="4"/>
    <x v="4"/>
    <n v="4029910"/>
    <s v="CONDENSADA      ; LECHE CONDENSADA; NESTLE-F; 4 X 4.5 KG; LIQUIDA"/>
    <m/>
    <m/>
    <m/>
    <n v="10800"/>
    <n v="19410"/>
    <n v="1.7972222222222223"/>
    <x v="12"/>
  </r>
  <r>
    <m/>
    <s v="10-ENE-14"/>
    <x v="2"/>
    <n v="90703000"/>
    <n v="8"/>
    <x v="0"/>
    <x v="4"/>
    <x v="4"/>
    <n v="4029910"/>
    <s v="CONDENSADA      ; LECHE CONDENSADA; NESTLE-F; 48 X 395G; LIQUIDA"/>
    <m/>
    <m/>
    <m/>
    <n v="91008"/>
    <n v="156864"/>
    <n v="1.7236286919831223"/>
    <x v="12"/>
  </r>
  <r>
    <m/>
    <s v="10-ENE-14"/>
    <x v="2"/>
    <n v="90703000"/>
    <n v="8"/>
    <x v="0"/>
    <x v="4"/>
    <x v="4"/>
    <n v="4029910"/>
    <s v="CONDENSADA      ; LECHE CONDENSADA; NESTLE-F; 48 X 395G; LIQUIDA"/>
    <m/>
    <m/>
    <m/>
    <n v="72806.399999999994"/>
    <n v="125491.2"/>
    <n v="1.7236286919831225"/>
    <x v="12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5792"/>
    <n v="32135.599999999999"/>
    <n v="2.0349290780141844"/>
    <x v="12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29001.599999999999"/>
    <n v="50782.8"/>
    <n v="1.7510344256868589"/>
    <x v="12"/>
  </r>
  <r>
    <m/>
    <s v="11-ENE-14"/>
    <x v="2"/>
    <n v="90703000"/>
    <n v="8"/>
    <x v="0"/>
    <x v="0"/>
    <x v="0"/>
    <n v="19011010"/>
    <s v="NIDO1           ; LECHE EN POLVO; NESTLE-F; 6 X 2.2 KG; PARA USO ALIME"/>
    <s v="NTICIO"/>
    <m/>
    <m/>
    <n v="7920"/>
    <n v="36522.93"/>
    <n v="4.611481060606061"/>
    <x v="12"/>
  </r>
  <r>
    <m/>
    <s v="17-ENE-14"/>
    <x v="2"/>
    <n v="90703000"/>
    <n v="8"/>
    <x v="0"/>
    <x v="0"/>
    <x v="0"/>
    <n v="19011010"/>
    <s v="NIDO1           ; LECHE EN POLVO; NESTLE-F; NIDO 1+ 24X360G; PARA USO"/>
    <s v="ALIMENTICIO"/>
    <m/>
    <m/>
    <n v="8294.4"/>
    <n v="38727.129999999997"/>
    <n v="4.6690694926697534"/>
    <x v="12"/>
  </r>
  <r>
    <m/>
    <s v="11-ENE-14"/>
    <x v="2"/>
    <n v="90703000"/>
    <n v="8"/>
    <x v="0"/>
    <x v="0"/>
    <x v="0"/>
    <n v="19011010"/>
    <s v="NIDO1           ; LECHE EN POLVO; NESTLE-F; NIDO 1+ 24X360G; PARA USO"/>
    <s v="ALIMENTICIO"/>
    <m/>
    <m/>
    <n v="829.44"/>
    <n v="4327.4799999999996"/>
    <n v="5.217351466049382"/>
    <x v="12"/>
  </r>
  <r>
    <m/>
    <s v="17-ENE-14"/>
    <x v="2"/>
    <n v="90703000"/>
    <n v="8"/>
    <x v="0"/>
    <x v="0"/>
    <x v="0"/>
    <n v="19011010"/>
    <s v="NIDO1           ; LECHE EN POLVO; NESTLE-F; NIDO 1+ 48X120G; PARA USO"/>
    <s v="ALIMENTICIO"/>
    <m/>
    <m/>
    <n v="806.4"/>
    <n v="4575.0600000000004"/>
    <n v="5.6734375000000004"/>
    <x v="12"/>
  </r>
  <r>
    <m/>
    <s v="17-ENE-14"/>
    <x v="2"/>
    <n v="90703000"/>
    <n v="8"/>
    <x v="0"/>
    <x v="0"/>
    <x v="0"/>
    <n v="19011010"/>
    <s v="NIDO3           ; LECHE EN POLVO; NESTLE-F; 24 X 360G; PARA USO ALIMEN"/>
    <s v="TICIO"/>
    <m/>
    <m/>
    <n v="7050.24"/>
    <n v="32890.9"/>
    <n v="4.6652170706245464"/>
    <x v="12"/>
  </r>
  <r>
    <m/>
    <s v="11-ENE-14"/>
    <x v="2"/>
    <n v="90703000"/>
    <n v="8"/>
    <x v="0"/>
    <x v="0"/>
    <x v="0"/>
    <n v="19011010"/>
    <s v="NIDO3           ; LECHE EN POLVO; NESTLE-F; 6 X 1600G; PARA USO ALIMEN"/>
    <s v="TICIO"/>
    <m/>
    <m/>
    <n v="4032"/>
    <n v="19368.12"/>
    <n v="4.8036011904761899"/>
    <x v="12"/>
  </r>
  <r>
    <m/>
    <s v="17-ENE-14"/>
    <x v="2"/>
    <n v="90703000"/>
    <n v="8"/>
    <x v="0"/>
    <x v="0"/>
    <x v="0"/>
    <n v="19011010"/>
    <s v="NIDO5           ; LECHE EN POLVO; NESTLE-F; NIDO 5 + 24X360G."/>
    <m/>
    <m/>
    <m/>
    <n v="1244.1600000000001"/>
    <n v="6207.47"/>
    <n v="4.9892859439300414"/>
    <x v="12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16128"/>
    <n v="81379.199999999997"/>
    <n v="5.0458333333333334"/>
    <x v="12"/>
  </r>
  <r>
    <m/>
    <s v="24-ENE-14"/>
    <x v="2"/>
    <n v="90703000"/>
    <n v="8"/>
    <x v="0"/>
    <x v="10"/>
    <x v="10"/>
    <n v="19019011"/>
    <s v="SIN-CODIGO      ; MANJAR; NESTLE; 12 X 1KG; PREPARACIONES A BASE DE PR"/>
    <s v="ODUCTOS LACTEOS"/>
    <m/>
    <m/>
    <n v="4680"/>
    <n v="7940.28"/>
    <n v="1.6966410256410256"/>
    <x v="12"/>
  </r>
  <r>
    <m/>
    <s v="11-ENE-14"/>
    <x v="2"/>
    <n v="90703000"/>
    <n v="8"/>
    <x v="0"/>
    <x v="10"/>
    <x v="10"/>
    <n v="19019011"/>
    <s v="MANJAR          ; MANJAR; NESTLE; 24 X 380 G; PREPARACIONES A BASE DE"/>
    <s v="PRODUCTOS LACTEOS"/>
    <m/>
    <m/>
    <n v="20284.8"/>
    <n v="38586.400000000001"/>
    <n v="1.9022322132828524"/>
    <x v="12"/>
  </r>
  <r>
    <m/>
    <s v="04-ENE-14"/>
    <x v="2"/>
    <n v="90703000"/>
    <n v="8"/>
    <x v="0"/>
    <x v="10"/>
    <x v="10"/>
    <n v="19019011"/>
    <s v="SIN-CODIGO      ; MANJAR; NESTLE; 12 X 1KG; PREPARACIONES A BASE DE PR"/>
    <s v="ODUCTOS LACTEOS"/>
    <m/>
    <m/>
    <n v="756"/>
    <n v="1256.22"/>
    <n v="1.6616666666666666"/>
    <x v="12"/>
  </r>
  <r>
    <m/>
    <s v="07-FEB-14"/>
    <x v="3"/>
    <n v="90703000"/>
    <n v="8"/>
    <x v="0"/>
    <x v="10"/>
    <x v="10"/>
    <n v="19019011"/>
    <s v="SIN-CODIGO      ; MANJAR; NESTLE; 12 X 1KG; PREPARACIONES A BASE DE PR"/>
    <s v="ODUCTOS LACTEOS"/>
    <m/>
    <m/>
    <n v="17072.64"/>
    <n v="31880.16"/>
    <n v="1.8673245614035088"/>
    <x v="12"/>
  </r>
  <r>
    <m/>
    <s v="10-FEB-14"/>
    <x v="3"/>
    <n v="90703000"/>
    <n v="8"/>
    <x v="0"/>
    <x v="10"/>
    <x v="10"/>
    <n v="19019011"/>
    <s v="SIN-CODIGO      ; MANJAR; NESTLE; 12 X 1KG; PREPARACIONES A BASE DE PR"/>
    <s v="ODUCTOS LACTEOS"/>
    <m/>
    <m/>
    <n v="34145.279999999999"/>
    <n v="63760.32"/>
    <n v="1.8673245614035088"/>
    <x v="12"/>
  </r>
  <r>
    <m/>
    <s v="01-MAR-14"/>
    <x v="4"/>
    <n v="90703000"/>
    <n v="8"/>
    <x v="0"/>
    <x v="4"/>
    <x v="4"/>
    <n v="4029910"/>
    <s v="SIN-CODIGO      ; LECHE CONDENSADA; NESTLE-F; 4 X 4.5 KG; LIQUIDA"/>
    <m/>
    <m/>
    <m/>
    <n v="91008"/>
    <n v="160464"/>
    <n v="1.7631856540084387"/>
    <x v="12"/>
  </r>
  <r>
    <m/>
    <s v="07-MAR-14"/>
    <x v="4"/>
    <n v="90703000"/>
    <n v="8"/>
    <x v="0"/>
    <x v="4"/>
    <x v="4"/>
    <n v="4029910"/>
    <s v="SIN-CODIGO      ; LECHE CONDENSADA; NESTLE-F; 48 X 395G; LIQUIDA"/>
    <m/>
    <m/>
    <m/>
    <n v="72806.399999999994"/>
    <n v="128371.2"/>
    <n v="1.763185654008439"/>
    <x v="12"/>
  </r>
  <r>
    <m/>
    <s v="07-MAR-14"/>
    <x v="4"/>
    <n v="90703000"/>
    <n v="8"/>
    <x v="0"/>
    <x v="4"/>
    <x v="4"/>
    <n v="4029910"/>
    <s v="SIN-CODIGO      ; LECHE CONDENSADA; NESTLE-F; 96 X 100G; LIQUIDA"/>
    <m/>
    <m/>
    <m/>
    <n v="14976"/>
    <n v="38407.199999999997"/>
    <n v="2.5645833333333332"/>
    <x v="12"/>
  </r>
  <r>
    <m/>
    <s v="15-MAR-14"/>
    <x v="4"/>
    <n v="90703000"/>
    <n v="8"/>
    <x v="0"/>
    <x v="4"/>
    <x v="4"/>
    <n v="4029910"/>
    <s v="SIN-CODIGO      ; LECHE CONDENSADA; NESTLE-F; DISTINTAS VARIEDADES; PA"/>
    <s v="RA USO ALIMENTICIO"/>
    <m/>
    <m/>
    <n v="20692.8"/>
    <n v="42608.28"/>
    <n v="2.0590872187427509"/>
    <x v="12"/>
  </r>
  <r>
    <m/>
    <s v="15-MAR-14"/>
    <x v="4"/>
    <n v="90703000"/>
    <n v="8"/>
    <x v="0"/>
    <x v="4"/>
    <x v="4"/>
    <n v="4029910"/>
    <s v="SIN-CODIGO      ; LECHE CONDENSADA; NESTLE-F; 24 X 397G; LIQUIDA"/>
    <m/>
    <m/>
    <m/>
    <n v="54604.800000000003"/>
    <n v="94118.399999999994"/>
    <n v="1.7236286919831221"/>
    <x v="12"/>
  </r>
  <r>
    <m/>
    <s v="21-MAR-14"/>
    <x v="4"/>
    <n v="90703000"/>
    <n v="8"/>
    <x v="0"/>
    <x v="4"/>
    <x v="4"/>
    <n v="4029910"/>
    <s v="SIN-CODIGO      ; LECHE CONDENSADA; NESTLE-F; LATA 48 X 395GR.; PARA U"/>
    <s v="SO ALIMENTICIO"/>
    <m/>
    <m/>
    <n v="18201.599999999999"/>
    <n v="32092.799999999999"/>
    <n v="1.763185654008439"/>
    <x v="12"/>
  </r>
  <r>
    <m/>
    <s v="21-MAR-14"/>
    <x v="4"/>
    <n v="90703000"/>
    <n v="8"/>
    <x v="0"/>
    <x v="4"/>
    <x v="4"/>
    <n v="4029910"/>
    <s v="SIN-CODIGO      ; LECHE CONDENSADA; NESTLE-F; DISTINTAS VARIEDADES; PA"/>
    <s v="RA USO ALIMENTICIO"/>
    <m/>
    <m/>
    <n v="65404.800000000003"/>
    <n v="116300.4"/>
    <n v="1.7781630706003226"/>
    <x v="12"/>
  </r>
  <r>
    <m/>
    <s v="21-MAR-14"/>
    <x v="4"/>
    <n v="90703000"/>
    <n v="8"/>
    <x v="0"/>
    <x v="4"/>
    <x v="4"/>
    <n v="4029910"/>
    <s v="SIN-CODIGO      ; LECHE CONDENSADA; NESTLE-F; DISTINTAS VARIEDADES; PA"/>
    <s v="RA USO ALIMENTICIO"/>
    <m/>
    <m/>
    <n v="29001.599999999999"/>
    <n v="52114.8"/>
    <n v="1.7969629261833833"/>
    <x v="12"/>
  </r>
  <r>
    <m/>
    <s v="21-MAR-14"/>
    <x v="4"/>
    <n v="90703000"/>
    <n v="8"/>
    <x v="0"/>
    <x v="4"/>
    <x v="4"/>
    <n v="4029910"/>
    <s v="SIN-CODIGO      ; LECHE CONDENSADA; NESTLE-F; 24 X 397G; LIQUIDA"/>
    <m/>
    <m/>
    <m/>
    <n v="51379.199999999997"/>
    <n v="102592.8"/>
    <n v="1.9967769058295965"/>
    <x v="12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25689.599999999999"/>
    <n v="51296.4"/>
    <n v="1.9967769058295965"/>
    <x v="12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69580.800000000003"/>
    <n v="134685.6"/>
    <n v="1.9356719094922736"/>
    <x v="12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36403.199999999997"/>
    <n v="64185.599999999999"/>
    <n v="1.763185654008439"/>
    <x v="12"/>
  </r>
  <r>
    <m/>
    <s v="01-MAR-14"/>
    <x v="4"/>
    <n v="90703000"/>
    <n v="8"/>
    <x v="0"/>
    <x v="0"/>
    <x v="0"/>
    <n v="19011010"/>
    <s v="SIN-CODIGO      ; LECHE EN POLVO; NESTLE-F; NIDO 1+; PARA USO ALIMENTI"/>
    <s v="CIO"/>
    <m/>
    <m/>
    <n v="16934.400000000001"/>
    <n v="82078.92"/>
    <n v="4.8468749999999998"/>
    <x v="12"/>
  </r>
  <r>
    <m/>
    <s v="01-MAR-14"/>
    <x v="4"/>
    <n v="90703000"/>
    <n v="8"/>
    <x v="0"/>
    <x v="0"/>
    <x v="0"/>
    <n v="19011010"/>
    <s v="SIN-CODIGO      ; LECHE EN POLVO; NESTLE-F; DISTINTAS VARIEDADES; PARA"/>
    <s v="USO ALIMENTICIO"/>
    <m/>
    <m/>
    <n v="16124.16"/>
    <n v="79052.479999999996"/>
    <n v="4.9027347781217747"/>
    <x v="12"/>
  </r>
  <r>
    <m/>
    <s v="01-MAR-14"/>
    <x v="4"/>
    <n v="90703000"/>
    <n v="8"/>
    <x v="0"/>
    <x v="0"/>
    <x v="0"/>
    <n v="19011010"/>
    <s v="SIN-CODIGO      ; LECHE EN POLVO; NESTLE-F; NIDO 1+ 24 X 360G; PARA US"/>
    <s v="O ALIMENTICIO"/>
    <m/>
    <m/>
    <n v="11969.28"/>
    <n v="56703.6"/>
    <n v="4.7374278152069298"/>
    <x v="12"/>
  </r>
  <r>
    <m/>
    <s v="01-MAR-14"/>
    <x v="4"/>
    <n v="90703000"/>
    <n v="8"/>
    <x v="0"/>
    <x v="0"/>
    <x v="0"/>
    <n v="19011010"/>
    <s v="SIN-CODIGO      ; LECHE EN POLVO; NESTLE-F; NIDO 5 + 12X800G."/>
    <m/>
    <m/>
    <m/>
    <n v="4976.6400000000003"/>
    <n v="23644.799999999999"/>
    <n v="4.7511574074074066"/>
    <x v="12"/>
  </r>
  <r>
    <m/>
    <s v="07-MAR-14"/>
    <x v="4"/>
    <n v="90703000"/>
    <n v="8"/>
    <x v="0"/>
    <x v="0"/>
    <x v="0"/>
    <n v="19011010"/>
    <s v="SIN-CODIGO      ; LECHE EN POLVO; NESTLE-F; 24X360G, NIDO 1; PARA USO"/>
    <s v="ALIMENTICIO"/>
    <m/>
    <m/>
    <n v="16993.919999999998"/>
    <n v="82534.929999999993"/>
    <n v="4.8567328785824575"/>
    <x v="1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9123.84"/>
    <n v="43084.800000000003"/>
    <n v="4.7222222222222223"/>
    <x v="1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8202.24"/>
    <n v="38912.639999999999"/>
    <n v="4.7441479400749067"/>
    <x v="12"/>
  </r>
  <r>
    <m/>
    <s v="25-MAR-14"/>
    <x v="4"/>
    <n v="90703000"/>
    <n v="8"/>
    <x v="0"/>
    <x v="0"/>
    <x v="0"/>
    <n v="19011010"/>
    <s v="SIN-CODIGO      ; LECHE EN POLVO; NESTLE-F; 6X2.2KG; PARA USO ALIMENTI"/>
    <s v="CIO"/>
    <m/>
    <m/>
    <n v="16464"/>
    <n v="78178.8"/>
    <n v="4.7484693877551019"/>
    <x v="12"/>
  </r>
  <r>
    <m/>
    <s v="15-MAR-14"/>
    <x v="4"/>
    <n v="90703000"/>
    <n v="8"/>
    <x v="0"/>
    <x v="10"/>
    <x v="10"/>
    <n v="19019011"/>
    <s v="SIN-CODIGO      ; MANJAR; NESTLE; 4 X 4.5KGS.; PREPARACIONES A BASE DE"/>
    <s v="PRODUCTOS LACTEOS"/>
    <m/>
    <m/>
    <n v="10800"/>
    <n v="21882"/>
    <n v="2.0261111111111112"/>
    <x v="12"/>
  </r>
  <r>
    <m/>
    <s v="21-MAR-14"/>
    <x v="4"/>
    <n v="90703000"/>
    <n v="8"/>
    <x v="0"/>
    <x v="10"/>
    <x v="10"/>
    <n v="19019011"/>
    <s v="SIN-CODIGO      ; MANJAR; NESTLE; DISTINTAS VARIEDADES; PREPARACIONES"/>
    <s v="A BASE DE PRODUCTOS LACTEOS"/>
    <m/>
    <m/>
    <n v="17551.68"/>
    <n v="32525.62"/>
    <n v="1.8531342868602891"/>
    <x v="12"/>
  </r>
  <r>
    <m/>
    <s v="28-MAR-14"/>
    <x v="4"/>
    <n v="90703000"/>
    <n v="8"/>
    <x v="0"/>
    <x v="10"/>
    <x v="10"/>
    <n v="19019011"/>
    <s v="SIN-CODIGO      ; MANJAR; NESTLE; BOLSA 4 X 4.5KG; PREPARACIONES A BAS"/>
    <s v="E DE PRODUCTOS LACTEOS"/>
    <m/>
    <m/>
    <n v="9484.7999999999993"/>
    <n v="17711.2"/>
    <n v="1.867324561403509"/>
    <x v="12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72806.399999999994"/>
    <n v="128371.2"/>
    <n v="1.763185654008439"/>
    <x v="12"/>
  </r>
  <r>
    <m/>
    <s v="02-ABR-14"/>
    <x v="1"/>
    <n v="90703000"/>
    <n v="8"/>
    <x v="0"/>
    <x v="4"/>
    <x v="4"/>
    <n v="4029910"/>
    <s v="SIN-CODIGO      ; LECHE CONDENSADA; NESTLE-F; LATA 48 X 397G; PARA USO"/>
    <s v="ALIMENTICIO"/>
    <m/>
    <m/>
    <n v="91008"/>
    <n v="160464"/>
    <n v="1.7631856540084387"/>
    <x v="12"/>
  </r>
  <r>
    <m/>
    <s v="02-ABR-14"/>
    <x v="1"/>
    <n v="90703000"/>
    <n v="8"/>
    <x v="0"/>
    <x v="4"/>
    <x v="4"/>
    <n v="4029910"/>
    <s v="SIN-CODIGO      ; LECHE CONDENSADA; NESTLE-F; LATA 48 X 397G; PARA USO"/>
    <s v="ALIMENTICIO"/>
    <m/>
    <m/>
    <n v="95356.800000000003"/>
    <n v="193114.8"/>
    <n v="2.0251812141347023"/>
    <x v="12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29088"/>
    <n v="59247.6"/>
    <n v="2.0368399339933991"/>
    <x v="12"/>
  </r>
  <r>
    <m/>
    <s v="23-ABR-14"/>
    <x v="1"/>
    <n v="90703000"/>
    <n v="8"/>
    <x v="0"/>
    <x v="4"/>
    <x v="4"/>
    <n v="4029910"/>
    <s v="SIN-CODIGO      ; LECHE CONDENSADA; NESTLE-F; 48 X 395G; LIQUIDA"/>
    <m/>
    <m/>
    <m/>
    <n v="36403.199999999997"/>
    <n v="64185.599999999999"/>
    <n v="1.763185654008439"/>
    <x v="12"/>
  </r>
  <r>
    <m/>
    <s v="23-ABR-14"/>
    <x v="1"/>
    <n v="90703000"/>
    <n v="8"/>
    <x v="0"/>
    <x v="4"/>
    <x v="4"/>
    <n v="4029910"/>
    <s v="SIN-CODIGO      ; LECHE CONDENSADA; NESTLE-F; DISTINTAS VARIEDADES; LI"/>
    <s v="QUIDA"/>
    <m/>
    <m/>
    <n v="5241.6000000000004"/>
    <n v="13442.52"/>
    <n v="2.5645833333333332"/>
    <x v="12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0800"/>
    <n v="20022"/>
    <n v="1.8538888888888889"/>
    <x v="12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62092.800000000003"/>
    <n v="115482"/>
    <n v="1.8598291589363016"/>
    <x v="12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54604.800000000003"/>
    <n v="96278.399999999994"/>
    <n v="1.7631856540084385"/>
    <x v="12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3466.8"/>
    <n v="12737.28"/>
    <n v="3.674074074074074"/>
    <x v="12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3144.32"/>
    <n v="62837.599999999999"/>
    <n v="4.7805896387184728"/>
    <x v="12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1301.6"/>
    <n v="57433.1"/>
    <n v="5.0818556664543069"/>
    <x v="12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3317.76"/>
    <n v="15655.68"/>
    <n v="4.71875"/>
    <x v="12"/>
  </r>
  <r>
    <m/>
    <s v="12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9484.7999999999993"/>
    <n v="17711.2"/>
    <n v="1.867324561403509"/>
    <x v="12"/>
  </r>
  <r>
    <m/>
    <s v="23-ABR-14"/>
    <x v="1"/>
    <n v="90703000"/>
    <n v="8"/>
    <x v="0"/>
    <x v="10"/>
    <x v="10"/>
    <n v="19019011"/>
    <s v="SIN-CODIGO      ; MANJAR; NESTLE; DISTINTAS VARIEDADES; PREPARACIONES"/>
    <s v="A BASE DE PRODUCTOS LACTEOS"/>
    <m/>
    <m/>
    <n v="11860.8"/>
    <n v="21898.9"/>
    <n v="1.8463257115877514"/>
    <x v="12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5914.88"/>
    <n v="30924.12"/>
    <n v="1.9430947641452527"/>
    <x v="12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93506.4"/>
    <n v="166205.79999999999"/>
    <n v="1.7774804719249164"/>
    <x v="12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91008"/>
    <n v="160176"/>
    <n v="1.7600210970464134"/>
    <x v="12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12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10800"/>
    <n v="19860"/>
    <n v="1.8388888888888888"/>
    <x v="12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53078.400000000001"/>
    <n v="105602.4"/>
    <n v="1.9895550732501355"/>
    <x v="12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14976"/>
    <n v="37689.599999999999"/>
    <n v="2.5166666666666666"/>
    <x v="12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6632"/>
    <n v="75776.399999999994"/>
    <n v="4.5560606060606057"/>
    <x v="12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16512"/>
    <n v="76838.399999999994"/>
    <n v="4.6534883720930225"/>
    <x v="12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38257.919999999998"/>
    <n v="182615.16"/>
    <n v="4.7732642025494334"/>
    <x v="12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12625.92"/>
    <n v="59400.480000000003"/>
    <n v="4.7046456812652071"/>
    <x v="12"/>
  </r>
  <r>
    <m/>
    <s v="0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82"/>
    <n v="2.0261111111111112"/>
    <x v="12"/>
  </r>
  <r>
    <m/>
    <s v="2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29769.599999999999"/>
    <n v="56743.6"/>
    <n v="1.9060921208212405"/>
    <x v="12"/>
  </r>
  <r>
    <m/>
    <s v="27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12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32400"/>
    <n v="59580"/>
    <n v="1.8388888888888888"/>
    <x v="12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45504"/>
    <n v="80088"/>
    <n v="1.7600210970464134"/>
    <x v="12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54604.800000000003"/>
    <n v="96105.600000000006"/>
    <n v="1.7600210970464134"/>
    <x v="12"/>
  </r>
  <r>
    <m/>
    <s v="16-JUN-14"/>
    <x v="6"/>
    <n v="90703000"/>
    <n v="8"/>
    <x v="0"/>
    <x v="4"/>
    <x v="4"/>
    <n v="4029910"/>
    <s v="SIN-CODIGO      ; LECHE CONDENSADA; NESTLE-F; LATA 48 X 397G; PARA USO"/>
    <s v="ALIMENTICIO"/>
    <m/>
    <m/>
    <n v="32400"/>
    <n v="59580"/>
    <n v="1.8388888888888888"/>
    <x v="12"/>
  </r>
  <r>
    <m/>
    <s v="16-JUN-14"/>
    <x v="6"/>
    <n v="90703000"/>
    <n v="8"/>
    <x v="0"/>
    <x v="4"/>
    <x v="4"/>
    <n v="4029910"/>
    <s v="SIN-CODIGO      ; LECHE CONDENSADA; NESTLE-F; LATA 48 X 397G; PARA USO"/>
    <s v="ALIMENTICIO"/>
    <m/>
    <m/>
    <n v="62380.800000000003"/>
    <n v="123340.8"/>
    <n v="1.9772237611572792"/>
    <x v="12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14976"/>
    <n v="37689.599999999999"/>
    <n v="2.5166666666666666"/>
    <x v="12"/>
  </r>
  <r>
    <m/>
    <s v="30-JUN-14"/>
    <x v="6"/>
    <n v="90703000"/>
    <n v="8"/>
    <x v="0"/>
    <x v="4"/>
    <x v="4"/>
    <n v="4029910"/>
    <s v="SIN-CODIGO      ; LECHE CONDENSADA; NESTLE-F; LATA 48 X 397G; PARA USO"/>
    <s v="ALIMENTICIO"/>
    <m/>
    <m/>
    <n v="91008"/>
    <n v="160176"/>
    <n v="1.7600210970464134"/>
    <x v="12"/>
  </r>
  <r>
    <m/>
    <s v="30-JUN-14"/>
    <x v="6"/>
    <n v="90703000"/>
    <n v="8"/>
    <x v="0"/>
    <x v="4"/>
    <x v="4"/>
    <n v="4029910"/>
    <s v="SIN-CODIGO      ; LECHE CONDENSADA; NESTLE-F; LATA 48 X 397G; PARA USO"/>
    <s v="ALIMENTICIO"/>
    <m/>
    <m/>
    <n v="83606.399999999994"/>
    <n v="148000.79999999999"/>
    <n v="1.770208979216902"/>
    <x v="12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31488.959999999999"/>
    <n v="147376.07999999999"/>
    <n v="4.6802460290844792"/>
    <x v="12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10836"/>
    <n v="52747.8"/>
    <n v="4.8678294573643415"/>
    <x v="12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3609.6"/>
    <n v="17172.240000000002"/>
    <n v="4.757380319148937"/>
    <x v="12"/>
  </r>
  <r>
    <m/>
    <s v="07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7072.64"/>
    <n v="31580.639999999999"/>
    <n v="1.8497807017543859"/>
    <x v="12"/>
  </r>
  <r>
    <m/>
    <s v="16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8720"/>
    <n v="35454.6"/>
    <n v="1.8939423076923076"/>
    <x v="12"/>
  </r>
  <r>
    <m/>
    <s v="24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12"/>
  </r>
  <r>
    <m/>
    <s v="10-JUL-14"/>
    <x v="7"/>
    <n v="90703000"/>
    <n v="8"/>
    <x v="0"/>
    <x v="4"/>
    <x v="4"/>
    <n v="4029910"/>
    <s v="SIN-CODIGO      ; LECHE CONDENSADA; NESTLE-F; LATA 48 X 397G; PARA USO"/>
    <s v="ALIMENTICIO"/>
    <m/>
    <m/>
    <n v="29001.599999999999"/>
    <n v="51895.199999999997"/>
    <n v="1.7893909301555777"/>
    <x v="12"/>
  </r>
  <r>
    <m/>
    <s v="11-JUL-14"/>
    <x v="7"/>
    <n v="90703000"/>
    <n v="8"/>
    <x v="0"/>
    <x v="4"/>
    <x v="4"/>
    <n v="4029910"/>
    <s v="SIN-CODIGO      ; LECHE CONDENSADA; NESTLE-F; LATA 48 X 397G; PARA USO"/>
    <s v="ALIMENTICIO"/>
    <m/>
    <m/>
    <n v="53922.239999999998"/>
    <n v="94904.28"/>
    <n v="1.7600210970464136"/>
    <x v="12"/>
  </r>
  <r>
    <m/>
    <s v="11-JUL-14"/>
    <x v="7"/>
    <n v="90703000"/>
    <n v="8"/>
    <x v="0"/>
    <x v="4"/>
    <x v="4"/>
    <n v="4029910"/>
    <s v="SIN-CODIGO      ; LECHE CONDENSADA; NESTLE-F; LATA 48 X 397G; PARA USO"/>
    <s v="ALIMENTICIO"/>
    <m/>
    <m/>
    <n v="51379.199999999997"/>
    <n v="101760"/>
    <n v="1.9805680119581466"/>
    <x v="12"/>
  </r>
  <r>
    <m/>
    <s v="12-JUL-14"/>
    <x v="7"/>
    <n v="90703000"/>
    <n v="8"/>
    <x v="0"/>
    <x v="4"/>
    <x v="4"/>
    <n v="4029910"/>
    <s v="CONDENSADA      ; LECHE CONDENSADA; NESTLE-F; 48X395G; LIQUIDA"/>
    <m/>
    <m/>
    <m/>
    <n v="109296"/>
    <n v="199576.26"/>
    <n v="1.8260161396574441"/>
    <x v="12"/>
  </r>
  <r>
    <m/>
    <s v="31-JUL-14"/>
    <x v="7"/>
    <n v="90703000"/>
    <n v="8"/>
    <x v="0"/>
    <x v="4"/>
    <x v="4"/>
    <n v="4029910"/>
    <s v="SIN-CODIGO      ; LECHE CONDENSADA; NESTLE-F; LATA 48 X 397G; PARA USO"/>
    <s v="ALIMENTICIO"/>
    <m/>
    <m/>
    <n v="32400"/>
    <n v="59580"/>
    <n v="1.8388888888888888"/>
    <x v="12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15396"/>
    <n v="70788.600000000006"/>
    <n v="4.5978565861262668"/>
    <x v="12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1152"/>
    <n v="5713.2"/>
    <n v="4.9593749999999996"/>
    <x v="12"/>
  </r>
  <r>
    <m/>
    <s v="11-JUL-14"/>
    <x v="7"/>
    <n v="90703000"/>
    <n v="8"/>
    <x v="0"/>
    <x v="0"/>
    <x v="0"/>
    <n v="19011010"/>
    <s v="SIN-CODIGO      ; LECHE EN POLVO; NESTLE-F; DISTINTAS VARIEDADES; PARA"/>
    <s v="USO ALIMENTICIO"/>
    <m/>
    <m/>
    <n v="16435.2"/>
    <n v="77205.600000000006"/>
    <n v="4.6975759345794392"/>
    <x v="12"/>
  </r>
  <r>
    <m/>
    <s v="11-JUL-14"/>
    <x v="7"/>
    <n v="90703000"/>
    <n v="8"/>
    <x v="0"/>
    <x v="0"/>
    <x v="0"/>
    <n v="19011010"/>
    <s v="SIN-CODIGO      ; LECHE EN POLVO; NESTLE-F; DISTINTAS VARIEDADES; PARA"/>
    <s v="USO ALIMENTICIO"/>
    <m/>
    <m/>
    <n v="806.4"/>
    <n v="3816.96"/>
    <n v="4.7333333333333334"/>
    <x v="12"/>
  </r>
  <r>
    <m/>
    <s v="28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12"/>
  </r>
  <r>
    <m/>
    <s v="11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17404.8"/>
    <n v="31345.4"/>
    <n v="1.8009629527486672"/>
    <x v="12"/>
  </r>
  <r>
    <m/>
    <s v="12-JUL-14"/>
    <x v="7"/>
    <n v="90703000"/>
    <n v="8"/>
    <x v="0"/>
    <x v="10"/>
    <x v="10"/>
    <n v="19019011"/>
    <s v="MANJAR          ; MANJAR; NESTLE; 4X4.5KG; PREPARACIONES A BASE DE PRO"/>
    <s v="DUCTOS LACTEOS"/>
    <m/>
    <m/>
    <n v="10800"/>
    <n v="21995.34"/>
    <n v="2.0366055555555556"/>
    <x v="12"/>
  </r>
  <r>
    <m/>
    <s v="25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12"/>
  </r>
  <r>
    <m/>
    <s v="08-AGO-14"/>
    <x v="0"/>
    <n v="90703000"/>
    <n v="8"/>
    <x v="0"/>
    <x v="4"/>
    <x v="4"/>
    <n v="4029910"/>
    <s v="CONDENSADA      ; LECHE CONDENSADA; NESTLE-F; 48X395G; PARA USO ALIMEN"/>
    <s v="TICIO"/>
    <m/>
    <m/>
    <n v="54777.599999999999"/>
    <n v="109600.19"/>
    <n v="2.0008213211239632"/>
    <x v="12"/>
  </r>
  <r>
    <m/>
    <s v="09-AGO-14"/>
    <x v="0"/>
    <n v="90703000"/>
    <n v="8"/>
    <x v="0"/>
    <x v="4"/>
    <x v="4"/>
    <n v="4029910"/>
    <s v="CONDENSADA      ; LECHE CONDENSADA; NESTLE-F; 48X395G; PARA USO ALIMEN"/>
    <s v="TICIO"/>
    <m/>
    <m/>
    <n v="91008"/>
    <n v="162528"/>
    <n v="1.7858649789029535"/>
    <x v="12"/>
  </r>
  <r>
    <m/>
    <s v="11-AGO-14"/>
    <x v="0"/>
    <n v="90703000"/>
    <n v="8"/>
    <x v="0"/>
    <x v="4"/>
    <x v="4"/>
    <n v="4029910"/>
    <s v="SIN-CODIGO      ; LECHE CONDENSADA; NESTLE-F; LATA 48 X 397G; PARA USO"/>
    <s v="ALIMENTICIO"/>
    <m/>
    <m/>
    <n v="82817.279999999999"/>
    <n v="147900.48000000001"/>
    <n v="1.7858649789029537"/>
    <x v="12"/>
  </r>
  <r>
    <m/>
    <s v="16-AGO-14"/>
    <x v="0"/>
    <n v="90703000"/>
    <n v="8"/>
    <x v="0"/>
    <x v="4"/>
    <x v="4"/>
    <n v="4029910"/>
    <s v="SIN-CODIGO      ; LECHE CONDENSADA; NESTLE-F; LATA 48 X 397G; PARA USO"/>
    <s v="ALIMENTICIO"/>
    <m/>
    <m/>
    <n v="10598.4"/>
    <n v="29920.44"/>
    <n v="2.8231091485507247"/>
    <x v="12"/>
  </r>
  <r>
    <m/>
    <s v="27-AGO-14"/>
    <x v="0"/>
    <n v="90703000"/>
    <n v="8"/>
    <x v="0"/>
    <x v="4"/>
    <x v="4"/>
    <n v="4029910"/>
    <s v="SIN-CODIGO      ; LECHE CONDENSADA; NESTLE-F; 24 X 14OZ; PARA USO ALIM"/>
    <s v="ENTICIO"/>
    <m/>
    <m/>
    <n v="7488"/>
    <n v="19164.599999999999"/>
    <n v="2.5593749999999997"/>
    <x v="12"/>
  </r>
  <r>
    <m/>
    <s v="30-AGO-14"/>
    <x v="0"/>
    <n v="90703000"/>
    <n v="8"/>
    <x v="0"/>
    <x v="4"/>
    <x v="4"/>
    <n v="4029910"/>
    <s v="SIN-CODIGO      ; LECHE CONDENSADA; NESTLE-F; 48 X 397G; PARA USO ALIM"/>
    <s v="ENTICIO"/>
    <m/>
    <m/>
    <n v="36403.199999999997"/>
    <n v="65011.199999999997"/>
    <n v="1.7858649789029537"/>
    <x v="12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3478.4"/>
    <n v="60397"/>
    <n v="4.4810214862298201"/>
    <x v="12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2488.3200000000002"/>
    <n v="11289.6"/>
    <n v="4.5370370370370372"/>
    <x v="12"/>
  </r>
  <r>
    <m/>
    <s v="16-AGO-14"/>
    <x v="0"/>
    <n v="90703000"/>
    <n v="8"/>
    <x v="0"/>
    <x v="0"/>
    <x v="0"/>
    <n v="19011010"/>
    <s v="SIN-CODIGO      ; LECHE EN POLVO; NESTLE-F; 12X800"/>
    <m/>
    <m/>
    <m/>
    <n v="829.44"/>
    <n v="3798.72"/>
    <n v="4.5798611111111107"/>
    <x v="12"/>
  </r>
  <r>
    <m/>
    <s v="08-AGO-14"/>
    <x v="0"/>
    <n v="90703000"/>
    <n v="8"/>
    <x v="0"/>
    <x v="10"/>
    <x v="10"/>
    <n v="19019011"/>
    <s v="MANJAR          ; MANJAR; NESTLE-F; 24X380G; PREPARACIONES A BASE DE P"/>
    <s v="RODUCTOS LACTEOS"/>
    <m/>
    <m/>
    <n v="9484.7999999999993"/>
    <n v="18036.61"/>
    <n v="1.9016331393387316"/>
    <x v="12"/>
  </r>
  <r>
    <m/>
    <s v="16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5175.68"/>
    <n v="28354.560000000001"/>
    <n v="1.868421052631579"/>
    <x v="12"/>
  </r>
  <r>
    <m/>
    <s v="15-ENE-14"/>
    <x v="2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150000"/>
    <n v="720000"/>
    <n v="4.8"/>
    <x v="13"/>
  </r>
  <r>
    <m/>
    <s v="14-ENE-14"/>
    <x v="2"/>
    <n v="77282380"/>
    <n v="0"/>
    <x v="22"/>
    <x v="15"/>
    <x v="15"/>
    <n v="4051000"/>
    <s v="04051000        ; MANTEQUILLA; RUMAY; CON SAL 250 GR"/>
    <m/>
    <m/>
    <m/>
    <n v="48000"/>
    <n v="258720"/>
    <n v="5.39"/>
    <x v="13"/>
  </r>
  <r>
    <m/>
    <s v="30-ENE-14"/>
    <x v="2"/>
    <n v="81094100"/>
    <n v="6"/>
    <x v="2"/>
    <x v="22"/>
    <x v="22"/>
    <n v="4069010"/>
    <s v="SIN-CODIGO      ; QUESO; COLUN-F; TIPO GOUDA; PIEZAS DE 13 KGS.APP.;"/>
    <m/>
    <m/>
    <m/>
    <n v="23016.53"/>
    <n v="103574.39"/>
    <n v="4.5000002172351783"/>
    <x v="13"/>
  </r>
  <r>
    <m/>
    <s v="07-FEB-14"/>
    <x v="3"/>
    <n v="90703000"/>
    <n v="8"/>
    <x v="0"/>
    <x v="2"/>
    <x v="2"/>
    <n v="4022118"/>
    <s v="SIN-CODIGO      ; LECHE ENTERA; MATERIA GRASA (%): 16;  TIPO DE ENVASE"/>
    <s v=": BOLSAS 25KG;  CAPACIDAD ENVA"/>
    <s v="SE (KN): 25; POLVO"/>
    <m/>
    <n v="25000"/>
    <n v="117500"/>
    <n v="4.7"/>
    <x v="13"/>
  </r>
  <r>
    <m/>
    <s v="07-FEB-14"/>
    <x v="3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50000"/>
    <n v="235000"/>
    <n v="4.7"/>
    <x v="13"/>
  </r>
  <r>
    <m/>
    <s v="07-FEB-14"/>
    <x v="3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125000"/>
    <n v="587500"/>
    <n v="4.7"/>
    <x v="13"/>
  </r>
  <r>
    <m/>
    <s v="03-FEB-14"/>
    <x v="3"/>
    <n v="78437490"/>
    <n v="4"/>
    <x v="23"/>
    <x v="15"/>
    <x v="15"/>
    <n v="4051000"/>
    <s v="SIN-CODIGO      ; MANTEQUILLA; OSKU; EN BLOCK 25 KGS. ; SIN SAL"/>
    <m/>
    <m/>
    <m/>
    <n v="23725"/>
    <n v="121149.34"/>
    <n v="5.1063999999999998"/>
    <x v="13"/>
  </r>
  <r>
    <m/>
    <s v="06-FEB-14"/>
    <x v="3"/>
    <n v="78437490"/>
    <n v="4"/>
    <x v="23"/>
    <x v="15"/>
    <x v="15"/>
    <n v="4051000"/>
    <s v="0002205203      ; MANTEQUILLA; OSKU;  MINIDOSIS 8 GRS.; SIN SAL;"/>
    <m/>
    <m/>
    <m/>
    <n v="15662.59"/>
    <n v="98503.02"/>
    <n v="6.2890633030680112"/>
    <x v="13"/>
  </r>
  <r>
    <m/>
    <s v="25-FEB-14"/>
    <x v="3"/>
    <n v="78437490"/>
    <n v="4"/>
    <x v="23"/>
    <x v="15"/>
    <x v="15"/>
    <n v="4051000"/>
    <s v="0002205203      ; MANTEQUILLA; OSKU;  MINIDOSIS 8 GRS.; HUMEDAD 16% M"/>
    <s v="AX.;"/>
    <m/>
    <m/>
    <n v="14381.57"/>
    <n v="90446.58"/>
    <n v="6.2890616253997305"/>
    <x v="13"/>
  </r>
  <r>
    <m/>
    <s v="28-FEB-14"/>
    <x v="3"/>
    <n v="76006727"/>
    <s v="K"/>
    <x v="20"/>
    <x v="15"/>
    <x v="15"/>
    <n v="4051000"/>
    <s v="847914591       ; MANTEQUILLA (MANTECA); INVERS. VALLE VERDE-F; PANIFI"/>
    <s v="CADA; PARA CONSUMO HUMANO"/>
    <m/>
    <m/>
    <n v="24000"/>
    <n v="117700"/>
    <n v="4.9041666666666668"/>
    <x v="13"/>
  </r>
  <r>
    <m/>
    <s v="28-FEB-14"/>
    <x v="3"/>
    <n v="76006727"/>
    <s v="K"/>
    <x v="20"/>
    <x v="15"/>
    <x v="15"/>
    <n v="4051000"/>
    <s v="847914591       ; MANTEQUILLA (MANTECA); INVERS. VALLE VERDE-F; PANIFI"/>
    <s v="CADA; PARA CONSUMO HUMANO"/>
    <m/>
    <m/>
    <n v="24000"/>
    <n v="117700"/>
    <n v="4.9041666666666668"/>
    <x v="13"/>
  </r>
  <r>
    <m/>
    <s v="28-FEB-14"/>
    <x v="3"/>
    <n v="76006727"/>
    <s v="K"/>
    <x v="20"/>
    <x v="15"/>
    <x v="15"/>
    <n v="4051000"/>
    <s v="847914591       ; MANTEQUILLA (MANTECA); INVERS. VALLE VERDE-F; PANIFI"/>
    <s v="CADA; PARA CONSUMO HUMANO"/>
    <m/>
    <m/>
    <n v="24000"/>
    <n v="117700"/>
    <n v="4.9041666666666668"/>
    <x v="13"/>
  </r>
  <r>
    <m/>
    <s v="03-FEB-14"/>
    <x v="3"/>
    <n v="77282380"/>
    <n v="0"/>
    <x v="22"/>
    <x v="18"/>
    <x v="18"/>
    <n v="22029031"/>
    <s v="22029090        ; LECHE SURLAT; MTG-F; CON SABOR A VAINILLA // 200 ML"/>
    <s v=";"/>
    <m/>
    <m/>
    <n v="351"/>
    <n v="683.28"/>
    <n v="1.9466666666666665"/>
    <x v="13"/>
  </r>
  <r>
    <m/>
    <s v="03-FEB-14"/>
    <x v="3"/>
    <n v="77282380"/>
    <n v="0"/>
    <x v="22"/>
    <x v="18"/>
    <x v="18"/>
    <n v="22029031"/>
    <s v="04015090        ; LECHE NATURAL SURLAT; MTG-F;"/>
    <m/>
    <m/>
    <m/>
    <n v="4668"/>
    <n v="5076"/>
    <n v="1.0874035989717223"/>
    <x v="13"/>
  </r>
  <r>
    <m/>
    <s v="03-FEB-14"/>
    <x v="3"/>
    <n v="77282380"/>
    <n v="0"/>
    <x v="22"/>
    <x v="18"/>
    <x v="18"/>
    <n v="22029031"/>
    <s v="04012000        ; LECHE NATURAL; MTG-F; LECHE NATURAL UHT BLANCA DESC"/>
    <s v="REMADA; L;"/>
    <m/>
    <m/>
    <n v="2916"/>
    <n v="3172.5"/>
    <n v="1.087962962962963"/>
    <x v="13"/>
  </r>
  <r>
    <m/>
    <s v="03-FEB-14"/>
    <x v="3"/>
    <n v="77282380"/>
    <n v="0"/>
    <x v="22"/>
    <x v="18"/>
    <x v="18"/>
    <n v="22029031"/>
    <s v="22029090        ; LECHE SURLAT ; MTG-F; CON SABOR A CHOCOLATE 200 ML"/>
    <s v="// I LT; ;"/>
    <m/>
    <m/>
    <n v="1372"/>
    <n v="2097.54"/>
    <n v="1.5288192419825073"/>
    <x v="13"/>
  </r>
  <r>
    <m/>
    <s v="03-FEB-14"/>
    <x v="3"/>
    <n v="77282380"/>
    <n v="0"/>
    <x v="22"/>
    <x v="18"/>
    <x v="18"/>
    <n v="22029031"/>
    <s v="22029090        ; LECHE SURLAT; MTG-F; CON SABOR A FRESA 1 LT; ;"/>
    <m/>
    <m/>
    <m/>
    <n v="1350"/>
    <n v="2044.98"/>
    <n v="1.5147999999999999"/>
    <x v="13"/>
  </r>
  <r>
    <m/>
    <s v="17-MAR-14"/>
    <x v="4"/>
    <n v="76694780"/>
    <n v="8"/>
    <x v="24"/>
    <x v="23"/>
    <x v="23"/>
    <n v="4011000"/>
    <s v="LE4             ; LECHE DESCREMADA; LONCOLECHE; EXTRACALCIO; SIN AZUC"/>
    <s v="AR; 12X1000CC"/>
    <m/>
    <m/>
    <n v="2850"/>
    <n v="2755"/>
    <n v="0.96666666666666667"/>
    <x v="13"/>
  </r>
  <r>
    <m/>
    <s v="20-MAR-14"/>
    <x v="4"/>
    <n v="76694780"/>
    <n v="8"/>
    <x v="24"/>
    <x v="23"/>
    <x v="23"/>
    <n v="4011000"/>
    <s v="LE4             ; LECHE DESCREMADA; LONCOLECHE; EXTRACALCIO; SIN AZUCA"/>
    <s v="R; 12X1000CC"/>
    <m/>
    <m/>
    <n v="600"/>
    <n v="970.09"/>
    <n v="1.6168166666666668"/>
    <x v="13"/>
  </r>
  <r>
    <m/>
    <s v="17-MAR-14"/>
    <x v="4"/>
    <n v="76694780"/>
    <n v="8"/>
    <x v="24"/>
    <x v="12"/>
    <x v="12"/>
    <n v="4015030"/>
    <s v="LCG             ; LECHE MAT. GRASA ENTRE 12% Y 2; LONCOLECHE; 12X1000"/>
    <s v="CC; NATURAL."/>
    <m/>
    <m/>
    <n v="2025"/>
    <n v="1912.48"/>
    <n v="0.94443456790123459"/>
    <x v="13"/>
  </r>
  <r>
    <m/>
    <s v="20-MAR-14"/>
    <x v="4"/>
    <n v="76694780"/>
    <n v="8"/>
    <x v="24"/>
    <x v="12"/>
    <x v="12"/>
    <n v="4015030"/>
    <s v="LCG             ; LECHE MAT. GRASA ENTRE 12% Y 2; LONCOLECHE; 12X1000C"/>
    <s v="C; NATURAL."/>
    <m/>
    <m/>
    <n v="738"/>
    <n v="1193.2"/>
    <n v="1.6168021680216802"/>
    <x v="13"/>
  </r>
  <r>
    <m/>
    <s v="15-MAR-14"/>
    <x v="4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100000"/>
    <n v="470000"/>
    <n v="4.7"/>
    <x v="13"/>
  </r>
  <r>
    <m/>
    <s v="15-MAR-14"/>
    <x v="4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200000"/>
    <n v="940000"/>
    <n v="4.7"/>
    <x v="13"/>
  </r>
  <r>
    <m/>
    <s v="17-MAR-14"/>
    <x v="4"/>
    <n v="76694780"/>
    <n v="8"/>
    <x v="24"/>
    <x v="5"/>
    <x v="5"/>
    <n v="4029990"/>
    <s v="C1              ; CREMA LISTA; CALO; 30X200CC; ."/>
    <m/>
    <m/>
    <m/>
    <n v="2400"/>
    <n v="4400"/>
    <n v="1.8333333333333333"/>
    <x v="13"/>
  </r>
  <r>
    <m/>
    <s v="20-MAR-14"/>
    <x v="4"/>
    <n v="76694780"/>
    <n v="8"/>
    <x v="24"/>
    <x v="5"/>
    <x v="5"/>
    <n v="4029990"/>
    <s v="C1              ; CREMA LISTA; CALO; 30X200CC; ."/>
    <m/>
    <m/>
    <m/>
    <n v="2400"/>
    <n v="4400"/>
    <n v="1.8333333333333333"/>
    <x v="13"/>
  </r>
  <r>
    <m/>
    <s v="17-MAR-14"/>
    <x v="4"/>
    <n v="76694780"/>
    <n v="8"/>
    <x v="24"/>
    <x v="8"/>
    <x v="8"/>
    <n v="4031090"/>
    <s v="L6              ; BEBIDA LACTEA; YOGU YOGU; VARIEDAD SABORES; ."/>
    <m/>
    <m/>
    <m/>
    <n v="4365"/>
    <n v="9756.35"/>
    <n v="2.2351317296678124"/>
    <x v="13"/>
  </r>
  <r>
    <m/>
    <s v="20-MAR-14"/>
    <x v="4"/>
    <n v="76694780"/>
    <n v="8"/>
    <x v="24"/>
    <x v="8"/>
    <x v="8"/>
    <n v="4031090"/>
    <s v="L6              ; BEBIDA LACTEA; YOGU YOGU; SHAKE SHAKE  VARIEDAD SABO"/>
    <s v="RES; ."/>
    <m/>
    <m/>
    <n v="3000"/>
    <n v="4850.45"/>
    <n v="1.6168166666666666"/>
    <x v="13"/>
  </r>
  <r>
    <m/>
    <s v="28-MAR-14"/>
    <x v="4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650"/>
    <n v="4.9020833333333336"/>
    <x v="13"/>
  </r>
  <r>
    <m/>
    <s v="17-MAR-14"/>
    <x v="4"/>
    <n v="76694780"/>
    <n v="8"/>
    <x v="24"/>
    <x v="18"/>
    <x v="18"/>
    <n v="22029031"/>
    <s v="LS              ; LECHE CON SABOR; LONCOLECHE; VARIEDAD DE SABORES; E"/>
    <s v="NENVASE DE 12X100CC Y 30X200CC"/>
    <s v="."/>
    <m/>
    <n v="5100"/>
    <n v="5457.47"/>
    <n v="1.0700921568627451"/>
    <x v="13"/>
  </r>
  <r>
    <m/>
    <s v="20-MAR-14"/>
    <x v="4"/>
    <n v="76694780"/>
    <n v="8"/>
    <x v="24"/>
    <x v="18"/>
    <x v="18"/>
    <n v="22029031"/>
    <s v="LS              ; LECHE CON SABOR; LONCOLECHE; VARIEDAD DE SABORES; EN"/>
    <s v="ENVASE DE 12X100CC Y 30X200CC."/>
    <m/>
    <m/>
    <n v="8500"/>
    <n v="10757.66"/>
    <n v="1.2656070588235293"/>
    <x v="13"/>
  </r>
  <r>
    <m/>
    <s v="19-MAY-14"/>
    <x v="5"/>
    <n v="76006727"/>
    <s v="K"/>
    <x v="20"/>
    <x v="15"/>
    <x v="15"/>
    <n v="4051000"/>
    <s v="847914591       ; MANTEQUILLA (MANTECA); INVERS. VALLE VERDE-F; PANIFI"/>
    <s v="CADA; PARA CONSUMO HUMANO"/>
    <m/>
    <m/>
    <n v="24000"/>
    <n v="117650"/>
    <n v="4.9020833333333336"/>
    <x v="13"/>
  </r>
  <r>
    <m/>
    <s v="29-MAY-14"/>
    <x v="5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650"/>
    <n v="4.9020833333333336"/>
    <x v="13"/>
  </r>
  <r>
    <m/>
    <s v="25-JUN-14"/>
    <x v="6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650"/>
    <n v="4.9020833333333336"/>
    <x v="13"/>
  </r>
  <r>
    <m/>
    <s v="25-JUN-14"/>
    <x v="6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750"/>
    <n v="4.90625"/>
    <x v="13"/>
  </r>
  <r>
    <m/>
    <s v="24-JUL-14"/>
    <x v="7"/>
    <n v="76694780"/>
    <n v="8"/>
    <x v="24"/>
    <x v="23"/>
    <x v="23"/>
    <n v="4011000"/>
    <s v="308204          ; LECHE; LONCOLECHE; LIQUIDA; DESCREMADA; EXTRACALCIO;"/>
    <s v="ACONDICIONADA EN CAJAS; DE 12"/>
    <s v="X 1000 CC"/>
    <m/>
    <n v="2400"/>
    <n v="2400"/>
    <n v="1"/>
    <x v="13"/>
  </r>
  <r>
    <m/>
    <s v="24-JUL-14"/>
    <x v="7"/>
    <n v="76694780"/>
    <n v="8"/>
    <x v="24"/>
    <x v="23"/>
    <x v="23"/>
    <n v="4011000"/>
    <s v="308171          ; LECHE; LONCOLECHE; WATT'S; LIQUIDA; SEMIDESCREMADA;"/>
    <s v="DE 12 X 1000 CC"/>
    <m/>
    <m/>
    <n v="1200"/>
    <n v="1100"/>
    <n v="0.91666666666666663"/>
    <x v="13"/>
  </r>
  <r>
    <m/>
    <s v="24-JUL-14"/>
    <x v="7"/>
    <n v="76694780"/>
    <n v="8"/>
    <x v="24"/>
    <x v="23"/>
    <x v="23"/>
    <n v="4011000"/>
    <s v="308203          ; LECHE; LONCOLECHE; LECHE LIQUIDA; DESCREMADA; ACONDI"/>
    <s v="CIONADO EN CAJAS; DE 12 X 1000"/>
    <s v="CC"/>
    <m/>
    <n v="1200"/>
    <n v="1100"/>
    <n v="0.91666666666666663"/>
    <x v="13"/>
  </r>
  <r>
    <m/>
    <s v="24-JUL-14"/>
    <x v="7"/>
    <n v="76694780"/>
    <n v="8"/>
    <x v="24"/>
    <x v="23"/>
    <x v="23"/>
    <n v="4011000"/>
    <s v="308202          ; LECHE; LONCOLECHE; LIQUIDA; SEMIDESCREMADA; DE 12 X"/>
    <s v="1000 CC"/>
    <m/>
    <m/>
    <n v="1200"/>
    <n v="1100"/>
    <n v="0.91666666666666663"/>
    <x v="13"/>
  </r>
  <r>
    <m/>
    <s v="24-JUL-14"/>
    <x v="7"/>
    <n v="76694780"/>
    <n v="8"/>
    <x v="24"/>
    <x v="23"/>
    <x v="23"/>
    <n v="4011000"/>
    <s v="308822          ; LECHE; LONCOLECHE; LECHE LIQUIDA; DESCREMADA; ACONDI"/>
    <s v="CIONADO EN CAJAS; DE 12 X 1000"/>
    <s v="CC"/>
    <m/>
    <n v="1200"/>
    <n v="1090.07"/>
    <n v="0.9083916666666666"/>
    <x v="13"/>
  </r>
  <r>
    <m/>
    <s v="24-JUL-14"/>
    <x v="7"/>
    <n v="76694780"/>
    <n v="8"/>
    <x v="24"/>
    <x v="23"/>
    <x v="23"/>
    <n v="4011000"/>
    <s v="308355          ; LECHE; LONCOLECHE; LECHE LIQUIDA; DESCREMADA; EN CAJ"/>
    <s v="AS; CHOCOLATE LARGA VIDA; DE 5"/>
    <s v="X 6 X 200"/>
    <m/>
    <n v="360"/>
    <n v="555"/>
    <n v="1.5416666666666667"/>
    <x v="13"/>
  </r>
  <r>
    <m/>
    <s v="24-JUL-14"/>
    <x v="7"/>
    <n v="76694780"/>
    <n v="8"/>
    <x v="24"/>
    <x v="23"/>
    <x v="23"/>
    <n v="4011000"/>
    <s v="308356          ; LECHE; LONCOLECHE; LECHE LIQUIDA; DESCREMADA; EN CAJ"/>
    <s v="AS;FRUTILLA LARGA VIDA; DE 5 X"/>
    <s v="6 X 200"/>
    <m/>
    <n v="360"/>
    <n v="555"/>
    <n v="1.5416666666666667"/>
    <x v="13"/>
  </r>
  <r>
    <m/>
    <s v="24-JUL-14"/>
    <x v="7"/>
    <n v="76694780"/>
    <n v="8"/>
    <x v="24"/>
    <x v="19"/>
    <x v="19"/>
    <n v="4015090"/>
    <s v="308201          ; LECHE; LONCOLECHE; LECHE LIQUIDA ENTERA; 31% MATERIA"/>
    <s v="GRASA; ACONDICIONADO EN CAJAS"/>
    <s v="; DE 12 X 1000 CC"/>
    <m/>
    <n v="2400"/>
    <n v="2200"/>
    <n v="0.91666666666666663"/>
    <x v="13"/>
  </r>
  <r>
    <m/>
    <s v="24-JUL-14"/>
    <x v="7"/>
    <n v="76694780"/>
    <n v="8"/>
    <x v="24"/>
    <x v="19"/>
    <x v="19"/>
    <n v="4015090"/>
    <s v="308206          ; LECHE; LONCOLECHE; LIQUIDA; SIN LACTOSA;; DE 12 X 10"/>
    <s v="00 CC"/>
    <m/>
    <m/>
    <n v="1200"/>
    <n v="1200"/>
    <n v="1"/>
    <x v="13"/>
  </r>
  <r>
    <m/>
    <s v="24-JUL-14"/>
    <x v="7"/>
    <n v="76694780"/>
    <n v="8"/>
    <x v="24"/>
    <x v="19"/>
    <x v="19"/>
    <n v="4015090"/>
    <s v="308205          ; LECHE; LONCOLECHE; LIQUIDA; NATURAL; ACONDICIONADO E"/>
    <s v="N CAJAS; DE 12 X 1000 CC"/>
    <m/>
    <m/>
    <n v="1200"/>
    <n v="1200"/>
    <n v="1"/>
    <x v="13"/>
  </r>
  <r>
    <m/>
    <s v="24-JUL-14"/>
    <x v="7"/>
    <n v="76694780"/>
    <n v="8"/>
    <x v="24"/>
    <x v="19"/>
    <x v="19"/>
    <n v="4015090"/>
    <s v="308035          ; LECHE; LONCOLECHE; LIQUIDA; NATURAL; ACONDICIONADO E"/>
    <s v="N CAJAS; DE 12 X 1000 CC"/>
    <m/>
    <m/>
    <n v="1200"/>
    <n v="1100"/>
    <n v="0.91666666666666663"/>
    <x v="13"/>
  </r>
  <r>
    <m/>
    <s v="24-JUL-14"/>
    <x v="7"/>
    <n v="76694780"/>
    <n v="8"/>
    <x v="24"/>
    <x v="19"/>
    <x v="19"/>
    <n v="4015090"/>
    <s v="308616          ; LECHE; LONCOLECHE; MARCA: LIQUIDA; MODELO, TIPO O VA"/>
    <s v="RIEDAD: NATURAL; ACONDICIONADA"/>
    <s v="D EN CAJAS; DE 200 ML"/>
    <m/>
    <n v="360"/>
    <n v="524.98"/>
    <n v="1.4582777777777778"/>
    <x v="13"/>
  </r>
  <r>
    <m/>
    <s v="24-JUL-14"/>
    <x v="7"/>
    <n v="76694780"/>
    <n v="8"/>
    <x v="24"/>
    <x v="5"/>
    <x v="5"/>
    <n v="4029990"/>
    <s v="308273          ; CREMA; CALO; LISTA; EN CAJAS; DE 30 X 200 CC"/>
    <m/>
    <m/>
    <m/>
    <n v="4800"/>
    <n v="14330.94"/>
    <n v="2.9856125000000002"/>
    <x v="13"/>
  </r>
  <r>
    <m/>
    <s v="24-JUL-14"/>
    <x v="7"/>
    <n v="76694780"/>
    <n v="8"/>
    <x v="24"/>
    <x v="8"/>
    <x v="8"/>
    <n v="4031090"/>
    <s v="308096          ; YOGURT; YOGU YOGU; BEBIDA LACTEA; DE SABOR FRUTILLA;"/>
    <s v="DE 30 X 200 CC;"/>
    <m/>
    <m/>
    <n v="2400"/>
    <n v="3400"/>
    <n v="1.4166666666666667"/>
    <x v="13"/>
  </r>
  <r>
    <m/>
    <s v="24-JUL-14"/>
    <x v="7"/>
    <n v="76694780"/>
    <n v="8"/>
    <x v="24"/>
    <x v="8"/>
    <x v="8"/>
    <n v="4031090"/>
    <s v="308100          ; YOGURT; YOGU YOGU; BEBIDA LACTEA; DE SABOR MORA; DE"/>
    <s v="30 X 200 CC"/>
    <m/>
    <m/>
    <n v="1200"/>
    <n v="1700"/>
    <n v="1.4166666666666667"/>
    <x v="13"/>
  </r>
  <r>
    <m/>
    <s v="24-JUL-14"/>
    <x v="7"/>
    <n v="76694780"/>
    <n v="8"/>
    <x v="24"/>
    <x v="8"/>
    <x v="8"/>
    <n v="4031090"/>
    <s v="308099          ; YOGURT; YOGU YOGU; BEBIDA LACTEA; DE SABOR VAINILLA;"/>
    <s v="DE 30 X 200 CC;"/>
    <m/>
    <m/>
    <n v="1200"/>
    <n v="1700"/>
    <n v="1.4166666666666667"/>
    <x v="13"/>
  </r>
  <r>
    <m/>
    <s v="24-JUL-14"/>
    <x v="7"/>
    <n v="76694780"/>
    <n v="8"/>
    <x v="24"/>
    <x v="8"/>
    <x v="8"/>
    <n v="4031090"/>
    <s v="308098          ; YOGURT; YOGU YOGU; BEBIDA LACTEA; DE SABOR PIÑA; DE"/>
    <s v="30 X 200 CC;"/>
    <m/>
    <m/>
    <n v="1200"/>
    <n v="1700"/>
    <n v="1.4166666666666667"/>
    <x v="13"/>
  </r>
  <r>
    <m/>
    <s v="24-JUL-14"/>
    <x v="7"/>
    <n v="76694780"/>
    <n v="8"/>
    <x v="24"/>
    <x v="8"/>
    <x v="8"/>
    <n v="4031090"/>
    <s v="308097          ; YOGURT; YOGU YOGU; BEBIDA LACTEA; DE SABOR DAMASCO;"/>
    <s v="DE 30 X 200 CC;"/>
    <m/>
    <m/>
    <n v="1200"/>
    <n v="1700"/>
    <n v="1.4166666666666667"/>
    <x v="13"/>
  </r>
  <r>
    <m/>
    <s v="24-JUL-14"/>
    <x v="7"/>
    <n v="76694780"/>
    <n v="8"/>
    <x v="24"/>
    <x v="8"/>
    <x v="8"/>
    <n v="4031090"/>
    <s v="308102          ; YOGURT; SHAKE SHAKE; BEBIDA LACTEA; DE SABOR FRUTILL"/>
    <s v="A; DE 30 X 170 CC"/>
    <m/>
    <m/>
    <n v="900"/>
    <n v="1275"/>
    <n v="1.4166666666666667"/>
    <x v="13"/>
  </r>
  <r>
    <m/>
    <s v="24-JUL-14"/>
    <x v="7"/>
    <n v="76694780"/>
    <n v="8"/>
    <x v="24"/>
    <x v="8"/>
    <x v="8"/>
    <n v="4031090"/>
    <s v="308101          ; YOGURT; SHAKE SHAKE; BEBIDA LACTEA; DE SABOR CHOCOLA"/>
    <s v="TE; DE 30 X 170 CC"/>
    <m/>
    <m/>
    <n v="900"/>
    <n v="1275"/>
    <n v="1.4166666666666667"/>
    <x v="13"/>
  </r>
  <r>
    <m/>
    <s v="17-JUL-14"/>
    <x v="7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650"/>
    <n v="4.9020833333333336"/>
    <x v="13"/>
  </r>
  <r>
    <m/>
    <s v="28-JUL-14"/>
    <x v="7"/>
    <n v="76006727"/>
    <s v="K"/>
    <x v="20"/>
    <x v="15"/>
    <x v="15"/>
    <n v="4051000"/>
    <s v="851324591       ; MANTEQUILLA (MANTECA); INVERS. VALLE VERDE-F; PANIFI"/>
    <s v="CADA; PARA CONSUMO HUMANO"/>
    <m/>
    <m/>
    <n v="23980"/>
    <n v="117552"/>
    <n v="4.9020850708924106"/>
    <x v="13"/>
  </r>
  <r>
    <m/>
    <s v="24-JUL-14"/>
    <x v="7"/>
    <n v="76694780"/>
    <n v="8"/>
    <x v="24"/>
    <x v="18"/>
    <x v="18"/>
    <n v="22029031"/>
    <s v="308210          ; LECHE; LONCOLECHE; LIQUIDA; CON SABOR A CHOCOLATE; A"/>
    <s v="CONDICIONADO EN CAJAS; DE 12 X"/>
    <s v="1000 CC"/>
    <m/>
    <n v="4800"/>
    <n v="4800"/>
    <n v="1"/>
    <x v="13"/>
  </r>
  <r>
    <m/>
    <s v="24-JUL-14"/>
    <x v="7"/>
    <n v="76694780"/>
    <n v="8"/>
    <x v="24"/>
    <x v="18"/>
    <x v="18"/>
    <n v="22029031"/>
    <s v="308211          ; LECHE; LONCOLECHE; LIQUIDA; CON SABOR A FRUTILLA; AC"/>
    <s v="ONDICIONADO EN CAJAS; DE 12 X"/>
    <s v="1000 CC"/>
    <m/>
    <n v="2400"/>
    <n v="2400"/>
    <n v="1"/>
    <x v="13"/>
  </r>
  <r>
    <m/>
    <s v="24-JUL-14"/>
    <x v="7"/>
    <n v="76694780"/>
    <n v="8"/>
    <x v="24"/>
    <x v="18"/>
    <x v="18"/>
    <n v="22029031"/>
    <s v="308213          ; LECHE; LONCOLECHE; WATT'S; LIQUIDA; DE SABOR VAINILL"/>
    <s v="A; ACONDICIONADA EN CAJAS; DE"/>
    <s v="12 X 1000 CC"/>
    <m/>
    <n v="720"/>
    <n v="720"/>
    <n v="1"/>
    <x v="13"/>
  </r>
  <r>
    <m/>
    <s v="24-JUL-14"/>
    <x v="7"/>
    <n v="76694780"/>
    <n v="8"/>
    <x v="24"/>
    <x v="18"/>
    <x v="18"/>
    <n v="22029031"/>
    <s v="308212          ; LECHE; LONCOLECHE; WATT'S; LIQUIDA; DE SABOR PLATANO"/>
    <s v="; ACONDICIONADA EN CAJAS; DE 1"/>
    <s v="2 X 1000 CC"/>
    <m/>
    <n v="720"/>
    <n v="720"/>
    <n v="1"/>
    <x v="13"/>
  </r>
  <r>
    <m/>
    <s v="24-JUL-14"/>
    <x v="7"/>
    <n v="76694780"/>
    <n v="8"/>
    <x v="24"/>
    <x v="18"/>
    <x v="18"/>
    <n v="22029031"/>
    <s v="308617          ; LECHE; LONCOLECHE; LIQUIDA; DE SABOR CHOCOLATE; ACON"/>
    <s v="DICIONADO EN CAJAS; DE 30 X 20"/>
    <s v="0 CC"/>
    <m/>
    <n v="600"/>
    <n v="874.98"/>
    <n v="1.4582999999999999"/>
    <x v="13"/>
  </r>
  <r>
    <m/>
    <s v="24-JUL-14"/>
    <x v="7"/>
    <n v="76694780"/>
    <n v="8"/>
    <x v="24"/>
    <x v="18"/>
    <x v="18"/>
    <n v="22029031"/>
    <s v="308618          ; LECHE; LONCOLECHE; LIQUIDA; DE SABOR FRUTILLA; ACOND"/>
    <s v="ICIONADO EN CAJAS; DE 30 X 200"/>
    <s v="CC"/>
    <m/>
    <n v="360"/>
    <n v="525"/>
    <n v="1.4583333333333333"/>
    <x v="13"/>
  </r>
  <r>
    <m/>
    <s v="24-JUL-14"/>
    <x v="7"/>
    <n v="76694780"/>
    <n v="8"/>
    <x v="24"/>
    <x v="18"/>
    <x v="18"/>
    <n v="22029031"/>
    <s v="308329          ; LECHE; LONCOLECHE; LIQUIDA; DE SABOR VAINILLA; ACOND"/>
    <s v="ICIONADO EN CAJAS; DE 30 X 200"/>
    <s v="CC"/>
    <m/>
    <n v="360"/>
    <n v="524.98"/>
    <n v="1.4582777777777778"/>
    <x v="13"/>
  </r>
  <r>
    <m/>
    <s v="24-JUL-14"/>
    <x v="7"/>
    <n v="76694780"/>
    <n v="8"/>
    <x v="24"/>
    <x v="18"/>
    <x v="18"/>
    <n v="22029031"/>
    <s v="308050          ; LECHE; LONCOLECHE; WATT'S; LIQUIDA; DE SABOR PLATANO"/>
    <s v="; ACONDICIONADA EN CAJAS;; DE"/>
    <s v="30 X 200 CC"/>
    <m/>
    <n v="240"/>
    <n v="350"/>
    <n v="1.4583333333333333"/>
    <x v="13"/>
  </r>
  <r>
    <m/>
    <s v="20-AGO-14"/>
    <x v="0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650"/>
    <n v="4.9020833333333336"/>
    <x v="13"/>
  </r>
  <r>
    <m/>
    <s v="27-AGO-14"/>
    <x v="0"/>
    <n v="96678110"/>
    <n v="6"/>
    <x v="25"/>
    <x v="21"/>
    <x v="21"/>
    <n v="19019019"/>
    <s v="FD64PR011505MJ41; SALSA; DITZLER-F; DE MANJAR; EN TAMBORES DE 60 KN;"/>
    <m/>
    <m/>
    <m/>
    <n v="18000"/>
    <n v="62100"/>
    <n v="3.45"/>
    <x v="13"/>
  </r>
  <r>
    <m/>
    <s v="18-ENE-14"/>
    <x v="2"/>
    <n v="90703000"/>
    <n v="8"/>
    <x v="0"/>
    <x v="4"/>
    <x v="4"/>
    <n v="4029910"/>
    <s v="CONDENSADA      ; LECHE CONDENSADA; NESTLE-F; 4 X 4.5 KG; LIQUIDA"/>
    <m/>
    <m/>
    <m/>
    <n v="8640"/>
    <n v="15528"/>
    <n v="1.7972222222222223"/>
    <x v="14"/>
  </r>
  <r>
    <m/>
    <s v="13-ENE-14"/>
    <x v="2"/>
    <n v="90703000"/>
    <n v="8"/>
    <x v="0"/>
    <x v="4"/>
    <x v="4"/>
    <n v="4029910"/>
    <s v="CONDENSADA      ; LECHE CONDENSADA; NESTLE-F; 4 X 4.5 KG; LIQUIDA"/>
    <m/>
    <m/>
    <m/>
    <n v="10800"/>
    <n v="19410"/>
    <n v="1.7972222222222223"/>
    <x v="14"/>
  </r>
  <r>
    <m/>
    <s v="04-ENE-14"/>
    <x v="2"/>
    <n v="90703000"/>
    <n v="8"/>
    <x v="0"/>
    <x v="4"/>
    <x v="4"/>
    <n v="4029910"/>
    <s v="SIN-CODIGO      ; LECHE CONDENSADA; NESTLE-F; 4X4.5KG; LIQUIDA"/>
    <m/>
    <m/>
    <m/>
    <n v="10800"/>
    <n v="19410"/>
    <n v="1.7972222222222223"/>
    <x v="14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60369.408000000003"/>
    <n v="99475.199999999997"/>
    <n v="1.6477749790092358"/>
    <x v="14"/>
  </r>
  <r>
    <m/>
    <s v="10-FEB-14"/>
    <x v="3"/>
    <n v="89862200"/>
    <n v="2"/>
    <x v="3"/>
    <x v="3"/>
    <x v="3"/>
    <n v="4022911"/>
    <s v="10029141        ; LECHE; SOPROLE-F; SABOR CHOCOLATE; PARA CONSUMO A BO"/>
    <s v="RDO"/>
    <m/>
    <m/>
    <n v="71.638400000000004"/>
    <n v="149.47"/>
    <n v="2.0864508420065215"/>
    <x v="14"/>
  </r>
  <r>
    <m/>
    <s v="17-FEB-14"/>
    <x v="3"/>
    <n v="89862200"/>
    <n v="2"/>
    <x v="3"/>
    <x v="3"/>
    <x v="3"/>
    <n v="4022911"/>
    <s v="10029141        ; LECHE; SOPROLE-F; SABOR CHOCOLATE; PARA CONSUMO A BO"/>
    <s v="RDO"/>
    <m/>
    <m/>
    <n v="97.116500000000002"/>
    <n v="161.93"/>
    <n v="1.6673788697080312"/>
    <x v="14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10800"/>
    <n v="19410"/>
    <n v="1.7972222222222223"/>
    <x v="14"/>
  </r>
  <r>
    <m/>
    <s v="10-MAR-14"/>
    <x v="4"/>
    <n v="89862200"/>
    <n v="2"/>
    <x v="3"/>
    <x v="3"/>
    <x v="3"/>
    <n v="4022911"/>
    <s v="10029141        ; LECHE; SOPROLE-F; SABOR CHOCOLATE; PARA CONSUMO A BO"/>
    <s v="RDO"/>
    <m/>
    <m/>
    <n v="67.296199999999999"/>
    <n v="211.75"/>
    <n v="3.1465372487599597"/>
    <x v="14"/>
  </r>
  <r>
    <m/>
    <s v="20-MAR-14"/>
    <x v="4"/>
    <n v="89862200"/>
    <n v="2"/>
    <x v="3"/>
    <x v="3"/>
    <x v="3"/>
    <n v="4022911"/>
    <s v="10029141        ; LECHE; SOPROLE-F; SABOR CHOCOLATE; PARA CONSUMO A BO"/>
    <s v="RDO"/>
    <m/>
    <m/>
    <n v="451.54809999999998"/>
    <n v="884.37"/>
    <n v="1.9585288920493742"/>
    <x v="14"/>
  </r>
  <r>
    <m/>
    <s v="21-MAR-14"/>
    <x v="4"/>
    <n v="90703000"/>
    <n v="8"/>
    <x v="0"/>
    <x v="4"/>
    <x v="4"/>
    <n v="4029910"/>
    <s v="SIN-CODIGO      ; LECHE CONDENSADA; NESTLE-F; DISTINTAS VARIEDADES; LI"/>
    <s v="QUIDA"/>
    <m/>
    <m/>
    <n v="48022.27"/>
    <n v="98110.080000000002"/>
    <n v="2.0430121274983462"/>
    <x v="14"/>
  </r>
  <r>
    <m/>
    <s v="21-MAR-14"/>
    <x v="4"/>
    <n v="90703000"/>
    <n v="8"/>
    <x v="0"/>
    <x v="4"/>
    <x v="4"/>
    <n v="4029910"/>
    <s v="SIN-CODIGO      ; LECHE CONDENSADA; NESTLE-F; LATA 48 X 397G; PARA USO"/>
    <s v="ALIMENTICIO"/>
    <m/>
    <m/>
    <n v="60369.41"/>
    <n v="103878.72"/>
    <n v="1.7207178271246977"/>
    <x v="14"/>
  </r>
  <r>
    <m/>
    <s v="21-MAR-14"/>
    <x v="4"/>
    <n v="90703000"/>
    <n v="8"/>
    <x v="0"/>
    <x v="4"/>
    <x v="4"/>
    <n v="4029910"/>
    <s v="SIN-CODIGO      ; LECHE CONDENSADA; NESTLE-F; LATAS 48 X 100G; PARA US"/>
    <s v="O ALIMENTICIO"/>
    <m/>
    <m/>
    <n v="72646.271999999997"/>
    <n v="129912.48"/>
    <n v="1.7882883240037424"/>
    <x v="14"/>
  </r>
  <r>
    <m/>
    <s v="21-MAR-14"/>
    <x v="4"/>
    <n v="90703000"/>
    <n v="8"/>
    <x v="0"/>
    <x v="4"/>
    <x v="4"/>
    <n v="4029910"/>
    <s v="SIN-CODIGO      ; LECHE CONDENSADA; NESTLE-F; LATA 48 X 397G; PARA USO"/>
    <s v="ALIMENTICIO"/>
    <m/>
    <m/>
    <n v="44928"/>
    <n v="113911.2"/>
    <n v="2.5354166666666664"/>
    <x v="14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60369.408000000003"/>
    <n v="103878.72"/>
    <n v="1.7207178841309823"/>
    <x v="14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18126"/>
    <n v="48235.1"/>
    <n v="2.6611000772371178"/>
    <x v="14"/>
  </r>
  <r>
    <m/>
    <s v="04-MAR-14"/>
    <x v="4"/>
    <n v="90703000"/>
    <n v="8"/>
    <x v="0"/>
    <x v="0"/>
    <x v="0"/>
    <n v="19011010"/>
    <s v="SIN-CODIGO      ; CEREALES; CERELAC; DISTINTAS VARIEDADES; PARA ALIMEN"/>
    <s v="TACION INFANTIL"/>
    <m/>
    <m/>
    <n v="40130.400000000001"/>
    <n v="145333.29"/>
    <n v="3.6215260749955145"/>
    <x v="14"/>
  </r>
  <r>
    <m/>
    <s v="07-MAR-14"/>
    <x v="4"/>
    <n v="90703000"/>
    <n v="8"/>
    <x v="0"/>
    <x v="0"/>
    <x v="0"/>
    <n v="19011010"/>
    <s v="SIN-CODIGO      ; CEREALES; CERELAC; TRIGO 24X200G; PARA ALIMENTACION"/>
    <s v="INFANTIL"/>
    <m/>
    <m/>
    <n v="5760"/>
    <n v="20940"/>
    <n v="3.6354166666666665"/>
    <x v="14"/>
  </r>
  <r>
    <m/>
    <s v="15-MAR-14"/>
    <x v="4"/>
    <n v="90703000"/>
    <n v="8"/>
    <x v="0"/>
    <x v="0"/>
    <x v="0"/>
    <n v="19011010"/>
    <s v="SIN-CODIGO      ; CEREALES; CERELAC; TRIGO 12 X 1KG; PARA ALIMENTACION"/>
    <s v="INFANTIL"/>
    <m/>
    <m/>
    <n v="6060"/>
    <n v="20634.3"/>
    <n v="3.4049999999999998"/>
    <x v="14"/>
  </r>
  <r>
    <m/>
    <s v="28-MAR-14"/>
    <x v="4"/>
    <n v="90703000"/>
    <n v="8"/>
    <x v="0"/>
    <x v="0"/>
    <x v="0"/>
    <n v="19011010"/>
    <s v="SIN-CODIGO      ; CEREALES; CERELAC; EN POLVO; PARA ALIMENTACION INFAN"/>
    <s v="TIL"/>
    <m/>
    <m/>
    <n v="5760"/>
    <n v="21486"/>
    <n v="3.7302083333333331"/>
    <x v="14"/>
  </r>
  <r>
    <m/>
    <s v="21-MAR-14"/>
    <x v="4"/>
    <n v="90703000"/>
    <n v="8"/>
    <x v="0"/>
    <x v="10"/>
    <x v="10"/>
    <n v="19019011"/>
    <s v="SIN-CODIGO      ; MANJAR; NESTLE; 12 X 1KG; PREPARACIONES A BASE DE PR"/>
    <s v="ODUCTOS LACTEOS"/>
    <m/>
    <m/>
    <n v="9484.7999999999993"/>
    <n v="17877.599999999999"/>
    <n v="1.8848684210526316"/>
    <x v="14"/>
  </r>
  <r>
    <m/>
    <s v="28-ABR-14"/>
    <x v="1"/>
    <n v="89862200"/>
    <n v="2"/>
    <x v="3"/>
    <x v="3"/>
    <x v="3"/>
    <n v="4022911"/>
    <s v="10029141        ; LECHE; SOPROLE-F; SABOR CHOCOLATE; PARA CONSUMO A BO"/>
    <s v="RDO"/>
    <m/>
    <m/>
    <n v="53.892299999999999"/>
    <n v="137.02000000000001"/>
    <n v="2.5424782390063148"/>
    <x v="14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40246.271999999997"/>
    <n v="69252.479999999996"/>
    <n v="1.7207178841309825"/>
    <x v="14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35675.135999999999"/>
    <n v="92341.440000000002"/>
    <n v="2.588397700852493"/>
    <x v="14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0800"/>
    <n v="20220"/>
    <n v="1.8722222222222222"/>
    <x v="14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40798.896000000001"/>
    <n v="70203.39"/>
    <n v="1.7207178841309823"/>
    <x v="14"/>
  </r>
  <r>
    <m/>
    <s v="28-ABR-14"/>
    <x v="1"/>
    <n v="90703000"/>
    <n v="8"/>
    <x v="0"/>
    <x v="4"/>
    <x v="4"/>
    <n v="4029910"/>
    <s v="SIN-CODIGO      ; LECHE CONDENSADA; NESTLE-F; LATA 48 X 397G; PARA USO"/>
    <s v="ALIMENTICIO"/>
    <m/>
    <m/>
    <n v="85713.407999999996"/>
    <n v="160973.82"/>
    <n v="1.8780471312026237"/>
    <x v="14"/>
  </r>
  <r>
    <m/>
    <s v="08-MAY-14"/>
    <x v="5"/>
    <n v="89862200"/>
    <n v="2"/>
    <x v="3"/>
    <x v="3"/>
    <x v="3"/>
    <n v="4022911"/>
    <s v="10029141        ; LECHE; SOPROLE-F; SABOR CHOCOLATE; PARA CONSUMO A BO"/>
    <s v="RDO"/>
    <m/>
    <m/>
    <n v="199.94370000000001"/>
    <n v="423.5"/>
    <n v="2.1180962440927122"/>
    <x v="14"/>
  </r>
  <r>
    <m/>
    <s v="30-MAY-14"/>
    <x v="5"/>
    <n v="89862200"/>
    <n v="2"/>
    <x v="3"/>
    <x v="3"/>
    <x v="3"/>
    <n v="4022911"/>
    <s v="10029141        ; LECHE; SOPROLE-F; SABOR CHOCOLATE; PARA CONSUMO A BO"/>
    <s v="RDO"/>
    <m/>
    <m/>
    <n v="58.5976"/>
    <n v="154.72999999999999"/>
    <n v="2.6405518314743266"/>
    <x v="14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9954"/>
    <n v="18486.79"/>
    <n v="1.8572222222222223"/>
    <x v="14"/>
  </r>
  <r>
    <m/>
    <s v="23-MAY-14"/>
    <x v="5"/>
    <n v="90703000"/>
    <n v="8"/>
    <x v="0"/>
    <x v="4"/>
    <x v="4"/>
    <n v="4029910"/>
    <s v="SIN-CODIGO      ; LECHE CONDENSADA; NESTLE-F; LATA 48 X 397G; PARA USO"/>
    <s v="ALIMENTICIO"/>
    <m/>
    <m/>
    <n v="59894.400000000001"/>
    <n v="135133.98000000001"/>
    <n v="2.2562039188972594"/>
    <x v="14"/>
  </r>
  <r>
    <m/>
    <s v="05-JUN-14"/>
    <x v="6"/>
    <n v="89862200"/>
    <n v="2"/>
    <x v="3"/>
    <x v="3"/>
    <x v="3"/>
    <n v="4022911"/>
    <s v="10029141        ; LECHE; SOPROLE-F; SABOR CHOCOLATE; PARA CONSUMO A BO"/>
    <s v="RDO"/>
    <m/>
    <m/>
    <n v="203.7841"/>
    <n v="1083.08"/>
    <n v="5.3148405591996628"/>
    <x v="14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7776"/>
    <n v="27504"/>
    <n v="3.5370370370370372"/>
    <x v="14"/>
  </r>
  <r>
    <m/>
    <s v="07-JUL-14"/>
    <x v="7"/>
    <n v="89862200"/>
    <n v="2"/>
    <x v="3"/>
    <x v="3"/>
    <x v="3"/>
    <n v="4022911"/>
    <s v="10029141        ; LECHE; SOPROLE-F; SABOR CHOCOLATE; PARA CONSUMO A BO"/>
    <s v="RDO"/>
    <m/>
    <m/>
    <n v="109.66889999999999"/>
    <n v="353.52"/>
    <n v="3.2235209799678852"/>
    <x v="14"/>
  </r>
  <r>
    <m/>
    <s v="11-JUL-14"/>
    <x v="7"/>
    <n v="89862200"/>
    <n v="2"/>
    <x v="3"/>
    <x v="3"/>
    <x v="3"/>
    <n v="4022911"/>
    <s v="10029141        ; LECHE; SOPROLE-F; SABOR CHOCOLATE; PARA CONSUMO A BO"/>
    <s v="RDO"/>
    <m/>
    <m/>
    <n v="20.8672"/>
    <n v="89.68"/>
    <n v="4.297653734089864"/>
    <x v="14"/>
  </r>
  <r>
    <m/>
    <s v="18-JUL-14"/>
    <x v="7"/>
    <n v="90703000"/>
    <n v="8"/>
    <x v="0"/>
    <x v="4"/>
    <x v="4"/>
    <n v="4029910"/>
    <s v="SIN-CODIGO      ; LECHE CONDENSADA; NESTLE-F; LATA 48 X 397G; PARA USO"/>
    <s v="ALIMENTICIO"/>
    <m/>
    <m/>
    <n v="46425.599999999999"/>
    <n v="115193.52"/>
    <n v="2.4812500000000002"/>
    <x v="14"/>
  </r>
  <r>
    <m/>
    <s v="25-JUL-14"/>
    <x v="7"/>
    <n v="90703000"/>
    <n v="8"/>
    <x v="0"/>
    <x v="4"/>
    <x v="4"/>
    <n v="4029910"/>
    <s v="CONDENSADA      ; LECHE CONDENSADA; NESTLE-F; LATA 48 X 397G; PARA USO"/>
    <s v="ALIMENTICIO"/>
    <m/>
    <m/>
    <n v="81969.407999999996"/>
    <n v="143202.72"/>
    <n v="1.7470264028257958"/>
    <x v="14"/>
  </r>
  <r>
    <m/>
    <s v="31-JUL-14"/>
    <x v="7"/>
    <n v="90703000"/>
    <n v="8"/>
    <x v="0"/>
    <x v="4"/>
    <x v="4"/>
    <n v="4029910"/>
    <s v="SIN-CODIGO      ; LECHE CONDENSADA; NESTLE-F; LATA 48 X 397G; PARA USO"/>
    <s v="ALIMENTICIO"/>
    <m/>
    <m/>
    <n v="10800"/>
    <n v="20058"/>
    <n v="1.8572222222222223"/>
    <x v="14"/>
  </r>
  <r>
    <m/>
    <s v="02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9484.7999999999993"/>
    <n v="17711.2"/>
    <n v="1.867324561403509"/>
    <x v="14"/>
  </r>
  <r>
    <m/>
    <s v="12-AGO-14"/>
    <x v="0"/>
    <n v="89862200"/>
    <n v="2"/>
    <x v="3"/>
    <x v="3"/>
    <x v="3"/>
    <n v="4022911"/>
    <s v="10029141        ; LECHE; SOPROLE-F; SABOR CHOCOLATE; PARA CONSUMO A BO"/>
    <s v="RDO"/>
    <m/>
    <m/>
    <n v="466.8152"/>
    <n v="1098.5899999999999"/>
    <n v="2.3533723837612825"/>
    <x v="14"/>
  </r>
  <r>
    <m/>
    <s v="16-AGO-14"/>
    <x v="0"/>
    <n v="90703000"/>
    <n v="8"/>
    <x v="0"/>
    <x v="4"/>
    <x v="4"/>
    <n v="4029910"/>
    <s v="SIN-CODIGO      ; LECHE CONDENSADA; NESTLE-F; 24 X 14OZ; PARA USO ALIM"/>
    <s v="ENTICIO"/>
    <m/>
    <m/>
    <n v="6220.8"/>
    <n v="21726.720000000001"/>
    <n v="3.4925925925925925"/>
    <x v="14"/>
  </r>
  <r>
    <m/>
    <s v="30-AGO-14"/>
    <x v="0"/>
    <n v="90703000"/>
    <n v="8"/>
    <x v="0"/>
    <x v="4"/>
    <x v="4"/>
    <n v="4029910"/>
    <s v="SIN-CODIGO      ; LECHE CONDENSADA; NESTLE-F; 24 X 14OZ; PARA USO ALIM"/>
    <s v="ENTICIO"/>
    <m/>
    <m/>
    <n v="15552"/>
    <n v="54316.800000000003"/>
    <n v="3.4925925925925929"/>
    <x v="14"/>
  </r>
  <r>
    <m/>
    <s v="30-AGO-14"/>
    <x v="0"/>
    <n v="90703000"/>
    <n v="8"/>
    <x v="0"/>
    <x v="4"/>
    <x v="4"/>
    <n v="4029910"/>
    <s v="SIN-CODIGO      ; LECHE CONDENSADA; NESTLE-F; 4X4.5KG; PARA USO ALIMEN"/>
    <s v="TICIO"/>
    <m/>
    <m/>
    <n v="36426.239999999998"/>
    <n v="70237.440000000002"/>
    <n v="1.9282099936748895"/>
    <x v="14"/>
  </r>
  <r>
    <m/>
    <s v="18-ENE-14"/>
    <x v="2"/>
    <n v="90703000"/>
    <n v="8"/>
    <x v="0"/>
    <x v="0"/>
    <x v="0"/>
    <n v="19011010"/>
    <s v="NIDO1           ; LECHE EN POLVO; NESTLE-F; NIDO 1+ 6X1600G; PARA USO"/>
    <s v="ALIMENTICIO"/>
    <m/>
    <m/>
    <n v="4569.6000000000004"/>
    <n v="22111.51"/>
    <n v="4.8388283438375339"/>
    <x v="15"/>
  </r>
  <r>
    <m/>
    <s v="18-ENE-14"/>
    <x v="2"/>
    <n v="90703000"/>
    <n v="8"/>
    <x v="0"/>
    <x v="0"/>
    <x v="0"/>
    <n v="19011010"/>
    <s v="NIDO3           ; LECHE EN POLVO; NESTLE-F; NIDO 3+ PROTECTUS 24X360G;"/>
    <s v="PARA USO ALIMENTICIO"/>
    <m/>
    <m/>
    <n v="3317.76"/>
    <n v="15707.99"/>
    <n v="4.7345166618441352"/>
    <x v="15"/>
  </r>
  <r>
    <m/>
    <s v="18-ENE-14"/>
    <x v="2"/>
    <n v="90703000"/>
    <n v="8"/>
    <x v="0"/>
    <x v="0"/>
    <x v="0"/>
    <n v="19011010"/>
    <s v="NIDO3           ; LECHE EN POLVO; NESTLE-F; NIDO 3+ PROTECTUS 6X1600G;"/>
    <s v="PARA USO ALIMENTICIO"/>
    <m/>
    <m/>
    <n v="8044.8"/>
    <n v="38191.879999999997"/>
    <n v="4.7473995624502781"/>
    <x v="15"/>
  </r>
  <r>
    <m/>
    <s v="18-ENE-14"/>
    <x v="2"/>
    <n v="90703000"/>
    <n v="8"/>
    <x v="0"/>
    <x v="0"/>
    <x v="0"/>
    <n v="19011010"/>
    <s v="NIDO5           ; LECHE EN POLVO; NESTLE-F; NIDO 5 + 12X800G"/>
    <m/>
    <m/>
    <m/>
    <n v="1152"/>
    <n v="6177.01"/>
    <n v="5.3619878472222222"/>
    <x v="15"/>
  </r>
  <r>
    <m/>
    <s v="04-ENE-14"/>
    <x v="2"/>
    <n v="90703000"/>
    <n v="8"/>
    <x v="0"/>
    <x v="0"/>
    <x v="0"/>
    <n v="19011010"/>
    <s v="SIN-CODIGO      ; LECHE EN POLVO; NESTLE-F; DISTINTAS VARIEDADES; PARA"/>
    <s v="USO ALIMENTICIO"/>
    <m/>
    <m/>
    <n v="13440"/>
    <n v="67424"/>
    <n v="5.0166666666666666"/>
    <x v="15"/>
  </r>
  <r>
    <m/>
    <s v="25-ENE-14"/>
    <x v="2"/>
    <n v="90703000"/>
    <n v="8"/>
    <x v="0"/>
    <x v="0"/>
    <x v="0"/>
    <n v="19011010"/>
    <s v="SIN-CODIGO      ; LECHE EN POLVO; NESTLE-F; NIDO 1+; PARA USO ALIMENTI"/>
    <s v="CIO"/>
    <m/>
    <m/>
    <n v="16128"/>
    <n v="81984.2"/>
    <n v="5.0833457341269837"/>
    <x v="15"/>
  </r>
  <r>
    <m/>
    <s v="24-ENE-14"/>
    <x v="2"/>
    <n v="90703000"/>
    <n v="8"/>
    <x v="0"/>
    <x v="0"/>
    <x v="0"/>
    <n v="19011010"/>
    <s v="SIN-CODIGO      ; LECHE EN POLVO; NESTLE-F; NIDO 1+; PARA USO ALIMENTI"/>
    <s v="CIO"/>
    <m/>
    <m/>
    <n v="17418.240000000002"/>
    <n v="82091.520000000004"/>
    <n v="4.7129629629629628"/>
    <x v="15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1612.8"/>
    <n v="8506.4"/>
    <n v="5.2743055555555554"/>
    <x v="15"/>
  </r>
  <r>
    <m/>
    <s v="04-ENE-14"/>
    <x v="2"/>
    <n v="90703000"/>
    <n v="8"/>
    <x v="0"/>
    <x v="0"/>
    <x v="0"/>
    <n v="19011010"/>
    <s v="SIN-CODIGO      ; LECHE EN POLVO; NESTLE-F; NIDO 5 + 12X800G."/>
    <m/>
    <m/>
    <m/>
    <n v="1244.1600000000001"/>
    <n v="5918.4"/>
    <n v="4.7569444444444438"/>
    <x v="15"/>
  </r>
  <r>
    <m/>
    <s v="07-MAR-14"/>
    <x v="4"/>
    <n v="81094100"/>
    <n v="6"/>
    <x v="2"/>
    <x v="9"/>
    <x v="9"/>
    <n v="4041000"/>
    <s v="2055392         ; LACTOSUERO; LACTOLUN; EXTRA AGLOMERADO; ENVASE SACO"/>
    <s v="SDE 25 KGS..EN POLVO;"/>
    <m/>
    <m/>
    <n v="25000"/>
    <n v="33750"/>
    <n v="1.35"/>
    <x v="15"/>
  </r>
  <r>
    <m/>
    <s v="01-MAR-14"/>
    <x v="4"/>
    <n v="90703000"/>
    <n v="8"/>
    <x v="0"/>
    <x v="0"/>
    <x v="0"/>
    <n v="19011010"/>
    <s v="SIN-CODIGO      ; LECHE EN POLVO; NESTLE-F; NIDO 1+; PARA USO ALIMENTI"/>
    <s v="CIO"/>
    <m/>
    <m/>
    <n v="16496.64"/>
    <n v="78180"/>
    <n v="4.7391468808193666"/>
    <x v="15"/>
  </r>
  <r>
    <m/>
    <s v="01-MAR-14"/>
    <x v="4"/>
    <n v="90703000"/>
    <n v="8"/>
    <x v="0"/>
    <x v="0"/>
    <x v="0"/>
    <n v="19011010"/>
    <s v="SIN-CODIGO      ; LECHE EN POLVO; NESTLE-F; DISTINTAS VARIEDADES; PARA"/>
    <s v="USO ALIMENTICIO"/>
    <m/>
    <m/>
    <n v="829.44"/>
    <n v="3898.56"/>
    <n v="4.700231481481481"/>
    <x v="15"/>
  </r>
  <r>
    <m/>
    <s v="13-MAR-14"/>
    <x v="4"/>
    <n v="90703000"/>
    <n v="8"/>
    <x v="0"/>
    <x v="0"/>
    <x v="0"/>
    <n v="19011010"/>
    <s v="SIN-CODIGO      ; LECHE EN POLVO; NESTLE-F; NIDO 1+ 24 X 360G; PARA US"/>
    <s v="O ALIMENTICIO"/>
    <m/>
    <m/>
    <n v="17418.240000000002"/>
    <n v="82252.800000000003"/>
    <n v="4.7222222222222223"/>
    <x v="15"/>
  </r>
  <r>
    <m/>
    <s v="13-MAR-14"/>
    <x v="4"/>
    <n v="90703000"/>
    <n v="8"/>
    <x v="0"/>
    <x v="0"/>
    <x v="0"/>
    <n v="19011010"/>
    <s v="SIN-CODIGO      ; LECHE EN POLVO; NESTLE-F; NIDO 1+ 6X2.2KG; PARA USO"/>
    <s v="ALIMENTICIO"/>
    <m/>
    <m/>
    <n v="16632"/>
    <n v="76721.399999999994"/>
    <n v="4.6128787878787874"/>
    <x v="15"/>
  </r>
  <r>
    <m/>
    <s v="15-MAR-14"/>
    <x v="4"/>
    <n v="90703000"/>
    <n v="8"/>
    <x v="0"/>
    <x v="0"/>
    <x v="0"/>
    <n v="19011010"/>
    <s v="SIN-CODIGO      ; LECHE EN POLVO; NESTLE-F; 6X1600GR; PARA USO ALIMENT"/>
    <s v="ICIO"/>
    <m/>
    <m/>
    <n v="16934.400000000001"/>
    <n v="81002.880000000005"/>
    <n v="4.7833333333333332"/>
    <x v="15"/>
  </r>
  <r>
    <m/>
    <s v="15-MAR-14"/>
    <x v="4"/>
    <n v="90703000"/>
    <n v="8"/>
    <x v="0"/>
    <x v="0"/>
    <x v="0"/>
    <n v="19011010"/>
    <s v="SIN-CODIGO      ; LECHE EN POLVO; NESTLE-F; 24 X 360G; PARA USO ALIMEN"/>
    <s v="TICIO"/>
    <m/>
    <m/>
    <n v="17418.240000000002"/>
    <n v="82252.800000000003"/>
    <n v="4.7222222222222223"/>
    <x v="15"/>
  </r>
  <r>
    <m/>
    <s v="15-MAR-14"/>
    <x v="4"/>
    <n v="90703000"/>
    <n v="8"/>
    <x v="0"/>
    <x v="0"/>
    <x v="0"/>
    <n v="19011010"/>
    <s v="SIN-CODIGO      ; LECHE EN POLVO; NESTLE-F; DISTINTAS VARIEDADES; PARA"/>
    <s v="USO ALIMENTICIO"/>
    <m/>
    <m/>
    <n v="33589.440000000002"/>
    <n v="158207.64000000001"/>
    <n v="4.7100410128897652"/>
    <x v="15"/>
  </r>
  <r>
    <m/>
    <s v="18-MAR-14"/>
    <x v="4"/>
    <n v="90703000"/>
    <n v="8"/>
    <x v="0"/>
    <x v="0"/>
    <x v="0"/>
    <n v="19011010"/>
    <s v="SIN-CODIGO      ; LECHE EN POLVO; NESTLE-F; NIDO 1+ 6X1600G; PARA USO"/>
    <s v="ALIMENTICIO"/>
    <m/>
    <m/>
    <n v="14976"/>
    <n v="75301.2"/>
    <n v="5.0281250000000002"/>
    <x v="15"/>
  </r>
  <r>
    <m/>
    <s v="18-MAR-14"/>
    <x v="4"/>
    <n v="90703000"/>
    <n v="8"/>
    <x v="0"/>
    <x v="0"/>
    <x v="0"/>
    <n v="19011010"/>
    <s v="SIN-CODIGO      ; LECHE EN POLVO; NESTLE-F; NIDO 5 + 12X800G"/>
    <m/>
    <m/>
    <m/>
    <n v="1152"/>
    <n v="5812.8"/>
    <n v="5.0458333333333334"/>
    <x v="15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2252.800000000003"/>
    <n v="4.7222222222222223"/>
    <x v="15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1289.6"/>
    <n v="54331.199999999997"/>
    <n v="4.8125"/>
    <x v="15"/>
  </r>
  <r>
    <m/>
    <s v="21-MAR-14"/>
    <x v="4"/>
    <n v="90703000"/>
    <n v="8"/>
    <x v="0"/>
    <x v="0"/>
    <x v="0"/>
    <n v="19011010"/>
    <s v="SIN-CODIGO      ; LECHE EN POLVO; NESTLE-F; 12X800"/>
    <m/>
    <m/>
    <m/>
    <n v="2352"/>
    <n v="11867.8"/>
    <n v="5.0458333333333334"/>
    <x v="15"/>
  </r>
  <r>
    <m/>
    <s v="12-ABR-14"/>
    <x v="1"/>
    <n v="90703000"/>
    <n v="8"/>
    <x v="0"/>
    <x v="0"/>
    <x v="0"/>
    <n v="19011010"/>
    <s v="SIN-CODIGO      ; LECHE EN POLVO; NESTLE-F; DISTINTAS VARIEDADES; PARA"/>
    <s v="USO ALIMENTICIO"/>
    <m/>
    <m/>
    <n v="16128"/>
    <n v="81093.600000000006"/>
    <n v="5.0281250000000002"/>
    <x v="15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8168"/>
    <n v="84444.6"/>
    <n v="4.6479854689564073"/>
    <x v="15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5321.6"/>
    <n v="73288.320000000007"/>
    <n v="4.7833333333333341"/>
    <x v="15"/>
  </r>
  <r>
    <m/>
    <s v="16-MAY-14"/>
    <x v="5"/>
    <n v="81094100"/>
    <n v="6"/>
    <x v="2"/>
    <x v="9"/>
    <x v="9"/>
    <n v="4041000"/>
    <s v="2055392         ; LACTOSUERO; LACTOLUN; EXTRA AGLOMERADO; ENVASE SACO"/>
    <s v="SDE 25 KGS..EN POLVO;"/>
    <m/>
    <m/>
    <n v="25000"/>
    <n v="33750"/>
    <n v="1.35"/>
    <x v="15"/>
  </r>
  <r>
    <m/>
    <s v="26-MAY-14"/>
    <x v="5"/>
    <n v="81094100"/>
    <n v="6"/>
    <x v="2"/>
    <x v="9"/>
    <x v="9"/>
    <n v="4041000"/>
    <s v="2055392         ; LACTOSUERO; LACTOLUN; EXTRA AGLOMERADO; ENVASE SACO"/>
    <s v="SDE 25 KGS..EN POLVO;"/>
    <m/>
    <m/>
    <n v="25000"/>
    <n v="33750"/>
    <n v="1.35"/>
    <x v="15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2441.6"/>
    <n v="58752"/>
    <n v="4.7222222222222223"/>
    <x v="15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555.2"/>
    <n v="7338.6"/>
    <n v="4.71875"/>
    <x v="15"/>
  </r>
  <r>
    <m/>
    <s v="02-MAY-14"/>
    <x v="5"/>
    <n v="90703000"/>
    <n v="8"/>
    <x v="0"/>
    <x v="0"/>
    <x v="0"/>
    <n v="19011010"/>
    <s v="SIN-CODIGO      ; LECHE EN POLVO; NESTLE-F; 12X800"/>
    <m/>
    <m/>
    <m/>
    <n v="414.72"/>
    <n v="1970.4"/>
    <n v="4.7511574074074074"/>
    <x v="15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6571.52"/>
    <n v="77237.86"/>
    <n v="4.6608796296296298"/>
    <x v="15"/>
  </r>
  <r>
    <m/>
    <s v="02-MAY-14"/>
    <x v="5"/>
    <n v="90703000"/>
    <n v="8"/>
    <x v="0"/>
    <x v="0"/>
    <x v="0"/>
    <n v="19011010"/>
    <s v="SIN-CODIGO      ; LECHE EN POLVO; NESTLE-F; 12X800"/>
    <m/>
    <m/>
    <m/>
    <n v="829.44"/>
    <n v="3912.96"/>
    <n v="4.7175925925925926"/>
    <x v="15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7357.759999999998"/>
    <n v="80902.429999999993"/>
    <n v="4.6608796296296298"/>
    <x v="15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14976"/>
    <n v="74505.600000000006"/>
    <n v="4.9750000000000005"/>
    <x v="15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47184.480000000003"/>
    <n v="218925.24"/>
    <n v="4.6397722301909434"/>
    <x v="15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2073.6"/>
    <n v="9650.4"/>
    <n v="4.6539351851851851"/>
    <x v="15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15344.64"/>
    <n v="71519.520000000004"/>
    <n v="4.6608796296296298"/>
    <x v="15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2073.6"/>
    <n v="9650.4"/>
    <n v="4.6539351851851851"/>
    <x v="15"/>
  </r>
  <r>
    <m/>
    <s v="17-JUN-14"/>
    <x v="6"/>
    <n v="81094100"/>
    <n v="6"/>
    <x v="2"/>
    <x v="9"/>
    <x v="9"/>
    <n v="4041000"/>
    <s v="2055392         ; LACTOSUERO; LACTOLUN; EXTRA AGLOMERADO; ENVASE SACO"/>
    <s v="SDE 25 KGS..EN POLVO;"/>
    <m/>
    <m/>
    <n v="25000"/>
    <n v="35000"/>
    <n v="1.4"/>
    <x v="15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11352"/>
    <n v="52826.400000000001"/>
    <n v="4.6534883720930234"/>
    <x v="15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4224"/>
    <n v="20948.400000000001"/>
    <n v="4.9593750000000005"/>
    <x v="15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16632"/>
    <n v="75776.399999999994"/>
    <n v="4.5560606060606057"/>
    <x v="15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16118.4"/>
    <n v="78055.199999999997"/>
    <n v="4.8426146515783204"/>
    <x v="15"/>
  </r>
  <r>
    <m/>
    <s v="07-JUN-14"/>
    <x v="6"/>
    <n v="90703000"/>
    <n v="8"/>
    <x v="0"/>
    <x v="0"/>
    <x v="0"/>
    <n v="19011010"/>
    <s v="SIN-CODIGO      ; LECHE EN POLVO; NESTLE-F; 12X800"/>
    <m/>
    <m/>
    <m/>
    <n v="384"/>
    <n v="1925"/>
    <n v="5.013020833333333"/>
    <x v="15"/>
  </r>
  <r>
    <m/>
    <s v="16-JUN-14"/>
    <x v="6"/>
    <n v="90703000"/>
    <n v="8"/>
    <x v="0"/>
    <x v="0"/>
    <x v="0"/>
    <n v="19011010"/>
    <s v="SIN-CODIGO      ; LECHE EN POLVO; NESTLE-F; DISTINTAS VARIEDADES; PARA"/>
    <s v="USO ALIMENTICIO"/>
    <m/>
    <m/>
    <n v="15759.36"/>
    <n v="73452.479999999996"/>
    <n v="4.6608796296296289"/>
    <x v="15"/>
  </r>
  <r>
    <m/>
    <s v="16-JUN-14"/>
    <x v="6"/>
    <n v="90703000"/>
    <n v="8"/>
    <x v="0"/>
    <x v="0"/>
    <x v="0"/>
    <n v="19011010"/>
    <s v="SIN-CODIGO      ; LECHE EN POLVO; NESTLE-F; DISTINTAS VARIEDADES; PARA"/>
    <s v="USO ALIMENTICIO"/>
    <m/>
    <m/>
    <n v="1658.88"/>
    <n v="7720.32"/>
    <n v="4.6539351851851851"/>
    <x v="15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49776"/>
    <n v="233090"/>
    <n v="4.6827788492446158"/>
    <x v="15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658.88"/>
    <n v="7720.32"/>
    <n v="4.6539351851851851"/>
    <x v="15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32450.400000000001"/>
    <n v="158597.20000000001"/>
    <n v="4.8873727288415552"/>
    <x v="15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384"/>
    <n v="1904.4"/>
    <n v="4.9593750000000005"/>
    <x v="15"/>
  </r>
  <r>
    <m/>
    <s v="12-JUL-14"/>
    <x v="7"/>
    <n v="90703000"/>
    <n v="8"/>
    <x v="0"/>
    <x v="0"/>
    <x v="0"/>
    <n v="19011010"/>
    <s v="NIDO1           ; LECHE EN POLVO; NESTLE-F; DISTINTAS VARIEDADES; PARA"/>
    <s v="USO ALIMENTICIO"/>
    <m/>
    <m/>
    <n v="29313.599999999999"/>
    <n v="137121.42000000001"/>
    <n v="4.6777407073849684"/>
    <x v="15"/>
  </r>
  <r>
    <m/>
    <s v="12-JUL-14"/>
    <x v="7"/>
    <n v="90703000"/>
    <n v="8"/>
    <x v="0"/>
    <x v="0"/>
    <x v="0"/>
    <n v="19011010"/>
    <s v="NIDO5           ; LECHE EN POLVO; NESTLE-F; 12X800; PARA USO ALIMENTIC"/>
    <s v="IO"/>
    <m/>
    <m/>
    <n v="384"/>
    <n v="2345.1799999999998"/>
    <n v="6.1072395833333326"/>
    <x v="15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80801.279999999999"/>
    <n v="380102.64"/>
    <n v="4.7041660726166716"/>
    <x v="15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3532.8"/>
    <n v="17155.919999999998"/>
    <n v="4.8561820652173902"/>
    <x v="15"/>
  </r>
  <r>
    <m/>
    <s v="25-JUL-14"/>
    <x v="7"/>
    <n v="90703000"/>
    <n v="8"/>
    <x v="0"/>
    <x v="0"/>
    <x v="0"/>
    <n v="19011010"/>
    <s v="SIN-CODIGO      ; LECHE EN POLVO; NESTLE-F; 12X800"/>
    <m/>
    <m/>
    <m/>
    <n v="1244.1600000000001"/>
    <n v="5869.44"/>
    <n v="4.7175925925925917"/>
    <x v="15"/>
  </r>
  <r>
    <m/>
    <s v="28-JUL-14"/>
    <x v="7"/>
    <n v="90703000"/>
    <n v="8"/>
    <x v="0"/>
    <x v="0"/>
    <x v="0"/>
    <n v="19011010"/>
    <s v="NIDO1           ; LECHE EN POLVO; NESTLE-F; 24X360G; PARA USO ALIMENTI"/>
    <s v="CIO"/>
    <m/>
    <m/>
    <n v="34836.480000000003"/>
    <n v="162368.64000000001"/>
    <n v="4.6608796296296298"/>
    <x v="15"/>
  </r>
  <r>
    <m/>
    <s v="31-JUL-14"/>
    <x v="7"/>
    <n v="90703000"/>
    <n v="8"/>
    <x v="0"/>
    <x v="0"/>
    <x v="0"/>
    <n v="19011010"/>
    <s v="SIN-CODIGO      ; LECHE EN POLVO; NESTLE-F; DISTINTAS VARIEDADES; PARA"/>
    <s v="USO ALIMENTICIO"/>
    <m/>
    <m/>
    <n v="13656"/>
    <n v="64952.4"/>
    <n v="4.7563268892794381"/>
    <x v="15"/>
  </r>
  <r>
    <m/>
    <s v="31-JUL-14"/>
    <x v="7"/>
    <n v="90703000"/>
    <n v="8"/>
    <x v="0"/>
    <x v="0"/>
    <x v="0"/>
    <n v="19011010"/>
    <s v="SIN-CODIGO      ; LECHE EN POLVO; NESTLE-F; DISTINTAS VARIEDADES; PARA"/>
    <s v="USO ALIMENTICIO"/>
    <m/>
    <m/>
    <n v="2016"/>
    <n v="9542.4"/>
    <n v="4.7333333333333334"/>
    <x v="15"/>
  </r>
  <r>
    <m/>
    <s v="08-AGO-14"/>
    <x v="0"/>
    <n v="81094100"/>
    <n v="6"/>
    <x v="2"/>
    <x v="9"/>
    <x v="9"/>
    <n v="4041000"/>
    <s v="2055392         ; LACTOSUERO; LACTOLUN; EXTRA AGLOMERADO; ENVASE SAC"/>
    <s v="OSDE 25 KGS..EN POLVO;"/>
    <m/>
    <m/>
    <n v="25000"/>
    <n v="35000"/>
    <n v="1.4"/>
    <x v="15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4074.56"/>
    <n v="64508.4"/>
    <n v="4.5833333333333339"/>
    <x v="15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3317.76"/>
    <n v="15052.8"/>
    <n v="4.5370370370370363"/>
    <x v="15"/>
  </r>
  <r>
    <m/>
    <s v="18-AGO-14"/>
    <x v="0"/>
    <n v="90703000"/>
    <n v="8"/>
    <x v="0"/>
    <x v="0"/>
    <x v="0"/>
    <n v="19011010"/>
    <s v="SIN-CODIGO      ; LECHE EN POLVO; NESTLE-F; NIDO 1+ 12X800G; PARA USO"/>
    <s v="ALIMENTICIO"/>
    <m/>
    <m/>
    <n v="10195.200000000001"/>
    <n v="48595.519999999997"/>
    <n v="4.7665097300690515"/>
    <x v="15"/>
  </r>
  <r>
    <m/>
    <s v="18-AGO-14"/>
    <x v="0"/>
    <n v="90703000"/>
    <n v="8"/>
    <x v="0"/>
    <x v="0"/>
    <x v="0"/>
    <n v="19011010"/>
    <s v="SIN-CODIGO      ; LECHE EN POLVO; NESTLE-F; DISTINTAS VARIEDADES; PARA"/>
    <s v="USO ALIMENTICIO"/>
    <m/>
    <m/>
    <n v="4838.3999999999996"/>
    <n v="22236.48"/>
    <n v="4.5958333333333332"/>
    <x v="15"/>
  </r>
  <r>
    <m/>
    <s v="18-AGO-14"/>
    <x v="0"/>
    <n v="90703000"/>
    <n v="8"/>
    <x v="0"/>
    <x v="0"/>
    <x v="0"/>
    <n v="19011010"/>
    <s v="SIN-CODIGO      ; LECHE EN POLVO; NESTLE-F; 12X800; PARA USO ALIMENTIC"/>
    <s v="IO"/>
    <m/>
    <m/>
    <n v="768"/>
    <n v="3744"/>
    <n v="4.875"/>
    <x v="15"/>
  </r>
  <r>
    <m/>
    <s v="27-AGO-14"/>
    <x v="0"/>
    <n v="90703000"/>
    <n v="8"/>
    <x v="0"/>
    <x v="0"/>
    <x v="0"/>
    <n v="19011010"/>
    <s v="SIN-CODIGO      ; LECHE EN POLVO MODIFICADA; NESTLE-F; DISTINTAS VARIE"/>
    <s v="DADES; POLVO, PARA ALIMENTACIO"/>
    <s v="N INFANTIL"/>
    <m/>
    <n v="66530.880000000005"/>
    <n v="305383.86"/>
    <n v="4.590107029998701"/>
    <x v="15"/>
  </r>
  <r>
    <m/>
    <s v="25-ENE-14"/>
    <x v="2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242950"/>
    <n v="1034967"/>
    <n v="4.26"/>
    <x v="16"/>
  </r>
  <r>
    <m/>
    <s v="17-ENE-14"/>
    <x v="2"/>
    <n v="90703000"/>
    <n v="8"/>
    <x v="0"/>
    <x v="2"/>
    <x v="2"/>
    <n v="4022118"/>
    <s v="LECHE           ; LECHE ENTERA; MATERIA GRASA (%): 16;  TIPO DE ENVASE"/>
    <s v=": BOLSAS 25KG.;  CAPACIDAD ENV"/>
    <s v="ASE (KN): 25; POLVO"/>
    <m/>
    <n v="364400"/>
    <n v="1552289.13"/>
    <n v="4.2598494237102082"/>
    <x v="16"/>
  </r>
  <r>
    <m/>
    <s v="11-ENE-14"/>
    <x v="2"/>
    <n v="90703000"/>
    <n v="8"/>
    <x v="0"/>
    <x v="2"/>
    <x v="2"/>
    <n v="4022118"/>
    <s v="LECHE           ; LECHE ENTERA; MATERIA GRASA (%): 16;  TIPO DE ENVASE"/>
    <s v=": BOLSAS 25KG;  CAPACIDAD ENVA"/>
    <s v="SE (KN): 25; POLVO"/>
    <m/>
    <n v="48600"/>
    <n v="206981"/>
    <n v="4.258868312757202"/>
    <x v="16"/>
  </r>
  <r>
    <m/>
    <s v="10-ENE-14"/>
    <x v="2"/>
    <n v="90703000"/>
    <n v="8"/>
    <x v="0"/>
    <x v="2"/>
    <x v="2"/>
    <n v="4022118"/>
    <s v="LECHE           ; LECHE ENTERA; MATERIA GRASA (%): 16;  TIPO DE ENVASE"/>
    <s v=": BOLSAS 25KG;  CAPACIDAD ENVA"/>
    <s v="SE (KN): 25; POLVO"/>
    <m/>
    <n v="364475"/>
    <n v="1552608.57"/>
    <n v="4.2598492900747651"/>
    <x v="16"/>
  </r>
  <r>
    <m/>
    <s v="04-ENE-14"/>
    <x v="2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194350"/>
    <n v="827931"/>
    <n v="4.26"/>
    <x v="16"/>
  </r>
  <r>
    <m/>
    <s v="25-ENE-14"/>
    <x v="2"/>
    <n v="90703000"/>
    <n v="8"/>
    <x v="0"/>
    <x v="4"/>
    <x v="4"/>
    <n v="4029910"/>
    <s v="SIN-CODIGO      ; LECHE CONDENSADA; NESTLE-F; 24 X 397G; LIQUIDA"/>
    <m/>
    <m/>
    <m/>
    <n v="17379.072"/>
    <n v="29931.84"/>
    <n v="1.7222921914357683"/>
    <x v="17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34758.14"/>
    <n v="59863.68"/>
    <n v="1.7222923896388012"/>
    <x v="17"/>
  </r>
  <r>
    <m/>
    <s v="18-ENE-14"/>
    <x v="2"/>
    <n v="90703000"/>
    <n v="8"/>
    <x v="0"/>
    <x v="4"/>
    <x v="4"/>
    <n v="4029910"/>
    <s v="CONDENSADA      ; LECHE CONDENSADA; NESTLE-F; 24 X 14 OZ; LIQUIDA"/>
    <m/>
    <m/>
    <m/>
    <n v="34758.144"/>
    <n v="59863.68"/>
    <n v="1.7222921914357683"/>
    <x v="17"/>
  </r>
  <r>
    <m/>
    <s v="18-ENE-14"/>
    <x v="2"/>
    <n v="90703000"/>
    <n v="8"/>
    <x v="0"/>
    <x v="4"/>
    <x v="4"/>
    <n v="4029910"/>
    <s v="CONDENSADA      ; LECHE CONDENSADA; NESTLE-F; 6 (6 X 3.5 OZ); LIQUIDA"/>
    <m/>
    <m/>
    <m/>
    <n v="14616"/>
    <n v="47339.6"/>
    <n v="3.2388888888888889"/>
    <x v="17"/>
  </r>
  <r>
    <m/>
    <s v="17-ENE-14"/>
    <x v="2"/>
    <n v="90703000"/>
    <n v="8"/>
    <x v="0"/>
    <x v="4"/>
    <x v="4"/>
    <n v="4029910"/>
    <s v="CONDENSADA      ; LECHE CONDENSADA; NESTLE-F; 24 X 14 OZ; LIQUIDA"/>
    <m/>
    <m/>
    <m/>
    <n v="34758.144"/>
    <n v="59863.68"/>
    <n v="1.7222921914357683"/>
    <x v="17"/>
  </r>
  <r>
    <m/>
    <s v="16-ENE-14"/>
    <x v="2"/>
    <n v="90703000"/>
    <n v="8"/>
    <x v="0"/>
    <x v="4"/>
    <x v="4"/>
    <n v="4029910"/>
    <s v="CONDENSADA      ; LECHE CONDENSADA; NESTLE-F; 24 X 14 OZ; LIQUIDA"/>
    <m/>
    <m/>
    <m/>
    <n v="17379.072"/>
    <n v="29931.84"/>
    <n v="1.7222921914357683"/>
    <x v="17"/>
  </r>
  <r>
    <m/>
    <s v="11-ENE-14"/>
    <x v="2"/>
    <n v="90703000"/>
    <n v="8"/>
    <x v="0"/>
    <x v="4"/>
    <x v="4"/>
    <n v="4029910"/>
    <s v="CONDENSADA      ; LECHE CONDENSADA; NESTLE-F; 24 X 14 OZ; LIQUIDA"/>
    <m/>
    <m/>
    <m/>
    <n v="104274.432"/>
    <n v="179591.04000000001"/>
    <n v="1.7222921914357683"/>
    <x v="17"/>
  </r>
  <r>
    <m/>
    <s v="11-ENE-14"/>
    <x v="2"/>
    <n v="90703000"/>
    <n v="8"/>
    <x v="0"/>
    <x v="4"/>
    <x v="4"/>
    <n v="4029910"/>
    <s v="CONDENSADA      ; LECHE CONDENSADA; NESTLE-F; 24 X 14 OZ; LIQUIDA"/>
    <m/>
    <m/>
    <m/>
    <n v="104274.432"/>
    <n v="179591.04000000001"/>
    <n v="1.7222921914357683"/>
    <x v="17"/>
  </r>
  <r>
    <m/>
    <s v="11-ENE-14"/>
    <x v="2"/>
    <n v="90703000"/>
    <n v="8"/>
    <x v="0"/>
    <x v="4"/>
    <x v="4"/>
    <n v="4029910"/>
    <s v="CONDENSADA      ; LECHE CONDENSADA; NESTLE-F; 24 X 14 OZ; LIQUIDA"/>
    <m/>
    <m/>
    <m/>
    <n v="69516.28"/>
    <n v="119727.36"/>
    <n v="1.7222923896388012"/>
    <x v="17"/>
  </r>
  <r>
    <m/>
    <s v="10-ENE-14"/>
    <x v="2"/>
    <n v="90703000"/>
    <n v="8"/>
    <x v="0"/>
    <x v="4"/>
    <x v="4"/>
    <n v="4029910"/>
    <s v="CONDENSADA      ; LECHE CONDENSADA; NESTLE-F; 24 X 14 OZ; LIQUIDA"/>
    <m/>
    <m/>
    <m/>
    <n v="17379.07"/>
    <n v="29931.84"/>
    <n v="1.7222923896388012"/>
    <x v="17"/>
  </r>
  <r>
    <m/>
    <s v="10-ENE-14"/>
    <x v="2"/>
    <n v="90703000"/>
    <n v="8"/>
    <x v="0"/>
    <x v="4"/>
    <x v="4"/>
    <n v="4029910"/>
    <s v="CONDENSADA      ; LECHE CONDENSADA; NESTLE-F; 24 X 14 OZ; LIQUIDA"/>
    <m/>
    <m/>
    <m/>
    <n v="86895.360000000001"/>
    <n v="149733.65"/>
    <n v="1.7231489690588773"/>
    <x v="17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86895.360000000001"/>
    <n v="149659.20000000001"/>
    <n v="1.7222921914357683"/>
    <x v="17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5840"/>
    <n v="33759"/>
    <n v="2.1312500000000001"/>
    <x v="17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52137.216"/>
    <n v="89795.520000000004"/>
    <n v="1.7222921914357683"/>
    <x v="17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7379.072"/>
    <n v="29931.84"/>
    <n v="1.7222921914357683"/>
    <x v="17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7379.072"/>
    <n v="29931.84"/>
    <n v="1.7222921914357683"/>
    <x v="17"/>
  </r>
  <r>
    <m/>
    <s v="31-ENE-14"/>
    <x v="2"/>
    <n v="89862200"/>
    <n v="2"/>
    <x v="3"/>
    <x v="5"/>
    <x v="5"/>
    <n v="4029990"/>
    <s v="10030297        ; DULCE; LATAM-F; DE LECHE; PARA CONSUMO EN VUELOS COM"/>
    <s v="ERCIALES."/>
    <m/>
    <m/>
    <n v="0.69179999999999997"/>
    <n v="41.77"/>
    <n v="60.378722174038749"/>
    <x v="17"/>
  </r>
  <r>
    <m/>
    <s v="27-ENE-14"/>
    <x v="2"/>
    <n v="89862200"/>
    <n v="2"/>
    <x v="3"/>
    <x v="5"/>
    <x v="5"/>
    <n v="4029990"/>
    <s v="10030297        ; DULCE; LATAM-F; DE LECHE; PARA CONSUMO EN VUELOS COM"/>
    <s v="ERCIALES."/>
    <m/>
    <m/>
    <n v="2.3079000000000001"/>
    <n v="83.53"/>
    <n v="36.193075956497246"/>
    <x v="17"/>
  </r>
  <r>
    <m/>
    <s v="27-ENE-14"/>
    <x v="2"/>
    <n v="89862200"/>
    <n v="2"/>
    <x v="3"/>
    <x v="5"/>
    <x v="5"/>
    <n v="4029990"/>
    <s v="10030297        ; DULCE; LATAM-F; DE LECHE; PARA CONSUMO EN VUELOS COM"/>
    <s v="ERCIALES."/>
    <m/>
    <m/>
    <n v="2.7574000000000001"/>
    <n v="208.83"/>
    <n v="75.73438746645391"/>
    <x v="17"/>
  </r>
  <r>
    <m/>
    <s v="17-ENE-14"/>
    <x v="2"/>
    <n v="89862200"/>
    <n v="2"/>
    <x v="3"/>
    <x v="5"/>
    <x v="5"/>
    <n v="4029990"/>
    <s v="10030297        ; DULCE; LATAM-F; DE LECHE; PARA CONSUMO EN VUELOS COM"/>
    <s v="ERCIALES."/>
    <m/>
    <m/>
    <n v="0.51949999999999996"/>
    <n v="41.77"/>
    <n v="80.404234841193471"/>
    <x v="17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5.9379"/>
    <n v="253.49"/>
    <n v="42.690176661782786"/>
    <x v="17"/>
  </r>
  <r>
    <m/>
    <s v="14-ENE-14"/>
    <x v="2"/>
    <n v="89862200"/>
    <n v="2"/>
    <x v="3"/>
    <x v="5"/>
    <x v="5"/>
    <n v="4029990"/>
    <s v="10030297        ; DULCE; LATAM-F; DE LECHE; PARA CONSUMO EN VUELOS COM"/>
    <s v="ERCIALES."/>
    <m/>
    <m/>
    <n v="5.9249999999999998"/>
    <n v="333.04"/>
    <n v="56.209282700421944"/>
    <x v="17"/>
  </r>
  <r>
    <m/>
    <s v="06-ENE-14"/>
    <x v="2"/>
    <n v="89862200"/>
    <n v="2"/>
    <x v="3"/>
    <x v="5"/>
    <x v="5"/>
    <n v="4029990"/>
    <s v="10030297        ; DULCE; LATAM-F; DE LECHE; PARA CONSUMO EN VUELOS COM"/>
    <s v="ERCIALES."/>
    <m/>
    <m/>
    <n v="4.7249999999999996"/>
    <n v="167.07"/>
    <n v="35.358730158730161"/>
    <x v="17"/>
  </r>
  <r>
    <m/>
    <s v="18-ENE-14"/>
    <x v="2"/>
    <n v="90703000"/>
    <n v="8"/>
    <x v="0"/>
    <x v="10"/>
    <x v="10"/>
    <n v="19019011"/>
    <s v="MANJAR          ; MANJAR; NESTLE; 24 X 13.4 OZ; PREPARACIONES A BASE D"/>
    <s v="E PRODUCTOS LACTEOS"/>
    <m/>
    <m/>
    <n v="17510.400000000001"/>
    <n v="31886.6"/>
    <n v="1.8210092288011694"/>
    <x v="17"/>
  </r>
  <r>
    <m/>
    <s v="17-ENE-14"/>
    <x v="2"/>
    <n v="90703000"/>
    <n v="8"/>
    <x v="0"/>
    <x v="10"/>
    <x v="10"/>
    <n v="19019011"/>
    <s v="MANJAR          ; MANJAR; NESTLE; 24 X 13.4 OZ; PREPARACIONES A BASE D"/>
    <s v="E PRODUCTOS LACTEOS"/>
    <m/>
    <m/>
    <n v="35020.800000000003"/>
    <n v="63667.199999999997"/>
    <n v="1.8179824561403506"/>
    <x v="17"/>
  </r>
  <r>
    <m/>
    <s v="16-ENE-14"/>
    <x v="2"/>
    <n v="90703000"/>
    <n v="8"/>
    <x v="0"/>
    <x v="10"/>
    <x v="10"/>
    <n v="19019011"/>
    <s v="MANJAR          ; MANJAR; NESTLE; 24 X 13.4 OZ; PREPARACIONES A BASE D"/>
    <s v="E PRODUCTOS LACTEOS"/>
    <m/>
    <m/>
    <n v="17510.400000000001"/>
    <n v="31833.599999999999"/>
    <n v="1.8179824561403506"/>
    <x v="17"/>
  </r>
  <r>
    <m/>
    <s v="16-ENE-14"/>
    <x v="2"/>
    <n v="90703000"/>
    <n v="8"/>
    <x v="0"/>
    <x v="10"/>
    <x v="10"/>
    <n v="19019011"/>
    <s v="MANJAR          ; MANJAR; NESTLE; 24 X 13.4 OZ; PREPARACIONES A BASE D"/>
    <s v="E PRODUCTOS LACTEOS"/>
    <m/>
    <m/>
    <n v="17510.400000000001"/>
    <n v="31833.599999999999"/>
    <n v="1.8179824561403506"/>
    <x v="17"/>
  </r>
  <r>
    <m/>
    <s v="10-ENE-14"/>
    <x v="2"/>
    <n v="90703000"/>
    <n v="8"/>
    <x v="0"/>
    <x v="10"/>
    <x v="10"/>
    <n v="19019011"/>
    <s v="MANJAR          ; MANJAR; NESTLE-F; 24 X 13.4 OZ; PREPARACIONES A BASE"/>
    <s v="DE PRODUCTOS LACTEOS"/>
    <m/>
    <m/>
    <n v="17510.400000000001"/>
    <n v="31759.15"/>
    <n v="1.8137306971856724"/>
    <x v="17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52137.216"/>
    <n v="89795.520000000004"/>
    <n v="1.7222921914357683"/>
    <x v="17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17379.072"/>
    <n v="29931.84"/>
    <n v="1.7222921914357683"/>
    <x v="17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69516.288"/>
    <n v="119727.36"/>
    <n v="1.7222921914357683"/>
    <x v="17"/>
  </r>
  <r>
    <m/>
    <s v="26-FEB-14"/>
    <x v="3"/>
    <n v="89862200"/>
    <n v="2"/>
    <x v="3"/>
    <x v="5"/>
    <x v="5"/>
    <n v="4029990"/>
    <s v="10030297        ; DULCE; LATAM-F; DE LECHE; PARA CONSUMO EN VUELOS COM"/>
    <s v="ERCIALES."/>
    <m/>
    <m/>
    <n v="0.75329999999999997"/>
    <n v="41.77"/>
    <n v="55.449356166202051"/>
    <x v="17"/>
  </r>
  <r>
    <m/>
    <s v="28-FEB-14"/>
    <x v="3"/>
    <n v="89862200"/>
    <n v="2"/>
    <x v="3"/>
    <x v="5"/>
    <x v="5"/>
    <n v="4029990"/>
    <s v="10030297        ; DULCE; LATAM-F; DE LECHE; PARA CONSUMO EN VUELOS COM"/>
    <s v="ERCIALES."/>
    <m/>
    <m/>
    <n v="4.3807999999999998"/>
    <n v="125.3"/>
    <n v="28.602081811541272"/>
    <x v="17"/>
  </r>
  <r>
    <m/>
    <s v="20-MAR-14"/>
    <x v="4"/>
    <n v="89862200"/>
    <n v="2"/>
    <x v="3"/>
    <x v="5"/>
    <x v="5"/>
    <n v="4029990"/>
    <s v="10030297        ; DULCE; LATAM-F; DE LECHE; PARA CONSUMO EN VUELOS COM"/>
    <s v="ERCIALES."/>
    <m/>
    <m/>
    <n v="7.9307999999999996"/>
    <n v="2.92"/>
    <n v="0.3681847985070863"/>
    <x v="17"/>
  </r>
  <r>
    <m/>
    <s v="07-MAR-14"/>
    <x v="4"/>
    <n v="90703000"/>
    <n v="8"/>
    <x v="0"/>
    <x v="0"/>
    <x v="0"/>
    <n v="19011010"/>
    <s v="SIN-CODIGO      ; CEREALES; CERELAC; TRIGO 24X200G; PARA ALIMENTACION"/>
    <s v="INFANTIL"/>
    <m/>
    <m/>
    <n v="5558.4"/>
    <n v="19489.14"/>
    <n v="3.5062500000000001"/>
    <x v="17"/>
  </r>
  <r>
    <m/>
    <s v="21-MAR-14"/>
    <x v="4"/>
    <n v="90703000"/>
    <n v="8"/>
    <x v="0"/>
    <x v="4"/>
    <x v="4"/>
    <n v="4029910"/>
    <s v="SIN-CODIGO      ; LECHE CONDENSADA; NESTLE-F; LATAS 48 X 100G; PARA US"/>
    <s v="O ALIMENTICIO"/>
    <m/>
    <m/>
    <n v="17379.072"/>
    <n v="30643.200000000001"/>
    <n v="1.7632241813602016"/>
    <x v="17"/>
  </r>
  <r>
    <m/>
    <s v="15-MAR-14"/>
    <x v="4"/>
    <n v="90703000"/>
    <n v="8"/>
    <x v="0"/>
    <x v="10"/>
    <x v="10"/>
    <n v="19019011"/>
    <s v="SIN-CODIGO      ; MANJAR; NESTLE; LATA 24 X 13G; PREPARACIONES A BASE"/>
    <s v="DE PRODUCTOS LACTEOS"/>
    <m/>
    <m/>
    <n v="17510.400000000001"/>
    <n v="32620.799999999999"/>
    <n v="1.8629385964912279"/>
    <x v="17"/>
  </r>
  <r>
    <m/>
    <s v="25-MAR-14"/>
    <x v="4"/>
    <n v="89862200"/>
    <n v="2"/>
    <x v="3"/>
    <x v="5"/>
    <x v="5"/>
    <n v="4029990"/>
    <s v="10030297        ; DULCE; LATAM-F; DE LECHE; PARA CONSUMO EN VUELOS COM"/>
    <s v="ERCIALES."/>
    <m/>
    <m/>
    <n v="3.7023999999999999"/>
    <n v="208.83"/>
    <n v="56.403954191875542"/>
    <x v="17"/>
  </r>
  <r>
    <m/>
    <s v="18-MAR-14"/>
    <x v="4"/>
    <n v="90703000"/>
    <n v="8"/>
    <x v="0"/>
    <x v="4"/>
    <x v="4"/>
    <n v="4029910"/>
    <s v="SIN-CODIGO      ; LECHE CONDENSADA; NESTLE-F; 24 X 397G; LIQUIDA"/>
    <m/>
    <m/>
    <m/>
    <n v="156411.64799999999"/>
    <n v="269386.56"/>
    <n v="1.7222921914357685"/>
    <x v="17"/>
  </r>
  <r>
    <m/>
    <s v="21-MAR-14"/>
    <x v="4"/>
    <n v="90703000"/>
    <n v="8"/>
    <x v="0"/>
    <x v="4"/>
    <x v="4"/>
    <n v="4029910"/>
    <s v="SIN-CODIGO      ; LECHE CONDENSADA; NESTLE-F; LATAS 48 X 100G; PARA US"/>
    <s v="O ALIMENTICIO"/>
    <m/>
    <m/>
    <n v="139032.576"/>
    <n v="245145.60000000001"/>
    <n v="1.7632241813602016"/>
    <x v="17"/>
  </r>
  <r>
    <m/>
    <s v="21-MAR-14"/>
    <x v="4"/>
    <n v="90703000"/>
    <n v="8"/>
    <x v="0"/>
    <x v="4"/>
    <x v="4"/>
    <n v="4029910"/>
    <s v="SIN-CODIGO      ; LECHE CONDENSADA; NESTLE-F; LATA 24 X 7OZ.; PARA USO"/>
    <s v="ALIMENTICIO"/>
    <m/>
    <m/>
    <n v="15816"/>
    <n v="34828.15"/>
    <n v="2.2020833333333334"/>
    <x v="17"/>
  </r>
  <r>
    <m/>
    <s v="21-MAR-14"/>
    <x v="4"/>
    <n v="90703000"/>
    <n v="8"/>
    <x v="0"/>
    <x v="4"/>
    <x v="4"/>
    <n v="4029910"/>
    <s v="SIN-CODIGO      ; LECHE CONDENSADA; NESTLE-F; LATA 24 X 14OZ; PARA USO"/>
    <s v="ALIMENTICIO"/>
    <m/>
    <m/>
    <n v="76824.288"/>
    <n v="146811"/>
    <n v="1.9109972096324537"/>
    <x v="17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17379.072"/>
    <n v="30643.200000000001"/>
    <n v="1.7632241813602016"/>
    <x v="17"/>
  </r>
  <r>
    <m/>
    <s v="21-MAR-14"/>
    <x v="4"/>
    <n v="90703000"/>
    <n v="8"/>
    <x v="0"/>
    <x v="10"/>
    <x v="10"/>
    <n v="19019011"/>
    <s v="SIN-CODIGO      ; MANJAR; NESTLE; LATA 24 X 13G; PREPARACIONES A BASE"/>
    <s v="DE PRODUCTOS LACTEOS"/>
    <m/>
    <m/>
    <n v="17510.400000000001"/>
    <n v="32620.799999999999"/>
    <n v="1.8629385964912279"/>
    <x v="17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34758.14"/>
    <n v="61286.400000000001"/>
    <n v="1.763224384273727"/>
    <x v="17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17379.07"/>
    <n v="30643.200000000001"/>
    <n v="1.763224384273727"/>
    <x v="17"/>
  </r>
  <r>
    <m/>
    <s v="03-MAR-14"/>
    <x v="4"/>
    <n v="90703000"/>
    <n v="8"/>
    <x v="0"/>
    <x v="0"/>
    <x v="0"/>
    <n v="19011010"/>
    <s v="SIN-CODIGO      ; CEREALES; CERELAC; TRIGO 12 X 1KG; PARA ALIMENTACION"/>
    <s v="INFANTIL"/>
    <m/>
    <m/>
    <n v="4992"/>
    <n v="17503.2"/>
    <n v="3.5062500000000001"/>
    <x v="17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17379.07"/>
    <n v="30643.200000000001"/>
    <n v="1.763224384273727"/>
    <x v="17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7308"/>
    <n v="24238.2"/>
    <n v="3.3166666666666669"/>
    <x v="17"/>
  </r>
  <r>
    <m/>
    <s v="26-ABR-14"/>
    <x v="1"/>
    <n v="90703000"/>
    <n v="8"/>
    <x v="0"/>
    <x v="4"/>
    <x v="4"/>
    <n v="4029910"/>
    <s v="CONDENSADA      ; LECHE CONDENSADA; NESTLE-F; LATA 48 X 397G; PARA USO"/>
    <s v="ALIMENTICIO"/>
    <m/>
    <m/>
    <n v="139032.576"/>
    <n v="245145.60000000001"/>
    <n v="1.7632241813602016"/>
    <x v="17"/>
  </r>
  <r>
    <m/>
    <s v="26-ABR-14"/>
    <x v="1"/>
    <n v="90703000"/>
    <n v="8"/>
    <x v="0"/>
    <x v="10"/>
    <x v="10"/>
    <n v="19019011"/>
    <s v="MANJAR          ; MANJAR; NESTLE; BOLSA 4 X 4.5KG; PREPARACIONES A BAS"/>
    <s v="E DE PRODUCTOS LACTEOS"/>
    <m/>
    <m/>
    <n v="17510.400000000001"/>
    <n v="32352"/>
    <n v="1.8475877192982455"/>
    <x v="17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7379.072"/>
    <n v="30643.200000000001"/>
    <n v="1.7632241813602016"/>
    <x v="17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11582.43"/>
    <n v="208097.4"/>
    <n v="1.8649656581237746"/>
    <x v="17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69516.288"/>
    <n v="122572.8"/>
    <n v="1.7632241813602016"/>
    <x v="17"/>
  </r>
  <r>
    <m/>
    <s v="04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23-ABR-14"/>
    <x v="1"/>
    <n v="90703000"/>
    <n v="8"/>
    <x v="0"/>
    <x v="4"/>
    <x v="4"/>
    <n v="4029910"/>
    <s v="SIN-CODIGO      ; LECHE CONDENSADA; NESTLE-F; LATA 48 X 397G; PARA USO"/>
    <s v="ALIMENTICIO"/>
    <m/>
    <m/>
    <n v="14563.2"/>
    <n v="32069.38"/>
    <n v="2.2020833333333334"/>
    <x v="17"/>
  </r>
  <r>
    <m/>
    <s v="23-ABR-14"/>
    <x v="1"/>
    <n v="90703000"/>
    <n v="8"/>
    <x v="0"/>
    <x v="4"/>
    <x v="4"/>
    <n v="4029910"/>
    <s v="SIN-CODIGO      ; LECHE CONDENSADA; NESTLE-F; LATA 48 X 397G; PARA USO"/>
    <s v="ALIMENTICIO"/>
    <m/>
    <m/>
    <n v="86895.360000000001"/>
    <n v="153216"/>
    <n v="1.7632241813602014"/>
    <x v="17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59445.216"/>
    <n v="116167.8"/>
    <n v="1.9541993084859848"/>
    <x v="17"/>
  </r>
  <r>
    <m/>
    <s v="09-ABR-14"/>
    <x v="1"/>
    <n v="90703000"/>
    <n v="8"/>
    <x v="0"/>
    <x v="4"/>
    <x v="4"/>
    <n v="4029910"/>
    <s v="SIN-CODIGO      ; LECHE CONDENSADA; NESTLE-F; LATA 48 X 397G; PARA USO"/>
    <s v="ALIMENTICIO"/>
    <m/>
    <m/>
    <n v="34758.14"/>
    <n v="61286.400000000001"/>
    <n v="1.763224384273727"/>
    <x v="17"/>
  </r>
  <r>
    <m/>
    <s v="09-ABR-14"/>
    <x v="1"/>
    <n v="90703000"/>
    <n v="8"/>
    <x v="0"/>
    <x v="4"/>
    <x v="4"/>
    <n v="4029910"/>
    <s v="SIN-CODIGO      ; LECHE CONDENSADA; NESTLE-F; LATA 48 X 397G; PARA USO"/>
    <s v="ALIMENTICIO"/>
    <m/>
    <m/>
    <n v="17379.072"/>
    <n v="30643.200000000001"/>
    <n v="1.7632241813602016"/>
    <x v="17"/>
  </r>
  <r>
    <m/>
    <s v="09-ABR-14"/>
    <x v="1"/>
    <n v="90703000"/>
    <n v="8"/>
    <x v="0"/>
    <x v="4"/>
    <x v="4"/>
    <n v="4029910"/>
    <s v="SIN-CODIGO      ; LECHE CONDENSADA; NESTLE-F; LATA 48 X 397G; PARA USO"/>
    <s v="ALIMENTICIO"/>
    <m/>
    <m/>
    <n v="7308"/>
    <n v="24238.2"/>
    <n v="3.3166666666666669"/>
    <x v="17"/>
  </r>
  <r>
    <m/>
    <s v="12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02-MAY-14"/>
    <x v="5"/>
    <n v="90703000"/>
    <n v="8"/>
    <x v="0"/>
    <x v="4"/>
    <x v="4"/>
    <n v="4029910"/>
    <s v="SIN-CODIGO      ; LECHE CONDENSADA; NESTLE-F; LATA 48 X 397G; PARA USO"/>
    <s v="ALIMENTICIO"/>
    <m/>
    <m/>
    <n v="7308"/>
    <n v="24238.2"/>
    <n v="3.3166666666666669"/>
    <x v="17"/>
  </r>
  <r>
    <m/>
    <s v="16-MAY-14"/>
    <x v="5"/>
    <n v="90703000"/>
    <n v="8"/>
    <x v="0"/>
    <x v="4"/>
    <x v="4"/>
    <n v="4029910"/>
    <s v="SIN-CODIGO      ; LECHE CONDENSADA; NESTLE-F; LATA 48 X 397G; PARA USO"/>
    <s v="ALIMENTICIO"/>
    <m/>
    <m/>
    <n v="104274.432"/>
    <n v="183312"/>
    <n v="1.7579764903442485"/>
    <x v="17"/>
  </r>
  <r>
    <m/>
    <s v="16-MAY-14"/>
    <x v="5"/>
    <n v="90703000"/>
    <n v="8"/>
    <x v="0"/>
    <x v="4"/>
    <x v="4"/>
    <n v="4029910"/>
    <s v="SIN-CODIGO      ; LECHE CONDENSADA; NESTLE-F; LATA 48 X 397G; PARA USO"/>
    <s v="ALIMENTICIO"/>
    <m/>
    <m/>
    <n v="139032.576"/>
    <n v="244416"/>
    <n v="1.7579764903442485"/>
    <x v="17"/>
  </r>
  <r>
    <m/>
    <s v="0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02-MAY-14"/>
    <x v="5"/>
    <n v="90703000"/>
    <n v="8"/>
    <x v="0"/>
    <x v="21"/>
    <x v="21"/>
    <n v="19019019"/>
    <s v="SIN-CODIGO      ; LECHE NIDO; NESTLE; CON PREBIO1 INSTANTANEA; DE MATE"/>
    <s v="RIA GRASA OLEICA"/>
    <m/>
    <m/>
    <n v="11827.2"/>
    <n v="56413.279999999999"/>
    <n v="4.7697916666666664"/>
    <x v="17"/>
  </r>
  <r>
    <m/>
    <s v="15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826.56"/>
    <n v="4.7697916666666664"/>
    <x v="17"/>
  </r>
  <r>
    <m/>
    <s v="23-MAY-14"/>
    <x v="5"/>
    <n v="90703000"/>
    <n v="8"/>
    <x v="0"/>
    <x v="4"/>
    <x v="4"/>
    <n v="4029910"/>
    <s v="SIN-CODIGO      ; LECHE CONDENSADA; NESTLE-F; LATA 48 X 397G; PARA USO"/>
    <s v="ALIMENTICIO"/>
    <m/>
    <m/>
    <n v="69516.288"/>
    <n v="122208"/>
    <n v="1.7579764903442485"/>
    <x v="17"/>
  </r>
  <r>
    <m/>
    <s v="02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4132.48"/>
    <n v="4.8249999999999993"/>
    <x v="17"/>
  </r>
  <r>
    <m/>
    <s v="02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826.56"/>
    <n v="4.7697916666666664"/>
    <x v="17"/>
  </r>
  <r>
    <m/>
    <s v="23-MAY-14"/>
    <x v="5"/>
    <n v="90703000"/>
    <n v="8"/>
    <x v="0"/>
    <x v="4"/>
    <x v="4"/>
    <n v="4029910"/>
    <s v="SIN-CODIGO      ; LECHE CONDENSADA; NESTLE-F; LATA 48 X 397G; PARA USO"/>
    <s v="ALIMENTICIO"/>
    <m/>
    <m/>
    <n v="17379.072"/>
    <n v="30552"/>
    <n v="1.7579764903442485"/>
    <x v="17"/>
  </r>
  <r>
    <m/>
    <s v="02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826.56"/>
    <n v="4.7697916666666664"/>
    <x v="17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121653.504"/>
    <n v="213864"/>
    <n v="1.7579764903442485"/>
    <x v="17"/>
  </r>
  <r>
    <m/>
    <s v="28-MAY-14"/>
    <x v="5"/>
    <n v="89862200"/>
    <n v="2"/>
    <x v="3"/>
    <x v="5"/>
    <x v="5"/>
    <n v="4029990"/>
    <s v="10030297        ; DULCE; LATAM-F; DE LECHE; PARA CONSUMO EN VUELOS COM"/>
    <s v="ERCIALES."/>
    <m/>
    <m/>
    <n v="3.3614999999999999"/>
    <n v="41.77"/>
    <n v="12.426000297486242"/>
    <x v="17"/>
  </r>
  <r>
    <m/>
    <s v="23-MAY-14"/>
    <x v="5"/>
    <n v="90703000"/>
    <n v="8"/>
    <x v="0"/>
    <x v="4"/>
    <x v="4"/>
    <n v="4029910"/>
    <s v="SIN-CODIGO      ; LECHE CONDENSADA; NESTLE-F; LATA 48 X 397G; PARA USO"/>
    <s v="ALIMENTICIO"/>
    <m/>
    <m/>
    <n v="69516.288"/>
    <n v="122208"/>
    <n v="1.7579764903442485"/>
    <x v="17"/>
  </r>
  <r>
    <m/>
    <s v="0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23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02-MAY-14"/>
    <x v="5"/>
    <n v="90703000"/>
    <n v="8"/>
    <x v="0"/>
    <x v="21"/>
    <x v="21"/>
    <n v="19019019"/>
    <s v="SIN-CODIGO      ; LECHE NIDO; NESTLE; CON PREBIO1 INSTANTANEA; DE MATE"/>
    <s v="RIA GRASA OLEICA"/>
    <m/>
    <m/>
    <n v="35481.599999999999"/>
    <n v="171198.72"/>
    <n v="4.8250000000000002"/>
    <x v="17"/>
  </r>
  <r>
    <m/>
    <s v="10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826.56"/>
    <n v="4.7697916666666664"/>
    <x v="17"/>
  </r>
  <r>
    <m/>
    <s v="15-MAY-14"/>
    <x v="5"/>
    <n v="90703000"/>
    <n v="8"/>
    <x v="0"/>
    <x v="21"/>
    <x v="21"/>
    <n v="19019019"/>
    <s v="SIN-CODIGO      ; LECHE NIDO; NESTLE; CON PREBIO1 INSTANTANEA; DE MATE"/>
    <s v="RIA GRASA OLEICA"/>
    <m/>
    <m/>
    <n v="47308.800000000003"/>
    <n v="225653.12"/>
    <n v="4.7697916666666664"/>
    <x v="17"/>
  </r>
  <r>
    <m/>
    <s v="23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10-MAY-14"/>
    <x v="5"/>
    <n v="90703000"/>
    <n v="8"/>
    <x v="0"/>
    <x v="21"/>
    <x v="21"/>
    <n v="19019019"/>
    <s v="SIN-CODIGO      ; LECHE NIDO; NESTLE; CON PREBIO1 INSTANTANEA; DE MATE"/>
    <s v="RIA GRASA OLEICA"/>
    <m/>
    <m/>
    <n v="11827.2"/>
    <n v="56413.279999999999"/>
    <n v="4.7697916666666664"/>
    <x v="17"/>
  </r>
  <r>
    <m/>
    <s v="15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826.56"/>
    <n v="4.7697916666666664"/>
    <x v="17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24687.072"/>
    <n v="53978.2"/>
    <n v="2.1864966408329023"/>
    <x v="17"/>
  </r>
  <r>
    <m/>
    <s v="21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21-JUN-14"/>
    <x v="6"/>
    <n v="90703000"/>
    <n v="8"/>
    <x v="0"/>
    <x v="21"/>
    <x v="21"/>
    <n v="19019019"/>
    <s v="SIN-CODIGO      ; LECHE NIDO; NESTLE; CON PREBIO1 INSTANTANEA; DE MATE"/>
    <s v="RIA GRASA OLEICA"/>
    <m/>
    <m/>
    <n v="59136"/>
    <n v="280772.8"/>
    <n v="4.7479166666666668"/>
    <x v="17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7308"/>
    <n v="23426.2"/>
    <n v="3.2055555555555557"/>
    <x v="17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69516.288"/>
    <n v="122208"/>
    <n v="1.7579764903442485"/>
    <x v="17"/>
  </r>
  <r>
    <m/>
    <s v="0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21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30-JUN-14"/>
    <x v="6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309.12"/>
    <n v="4.7479166666666659"/>
    <x v="17"/>
  </r>
  <r>
    <m/>
    <s v="12-JUN-14"/>
    <x v="6"/>
    <n v="89862200"/>
    <n v="2"/>
    <x v="3"/>
    <x v="5"/>
    <x v="5"/>
    <n v="4029990"/>
    <s v="10030297        ; DULCE; LATAM-F; DE LECHE; PARA CONSUMO EN VUELOS COM"/>
    <s v="ERCIALES."/>
    <m/>
    <m/>
    <n v="0.73650000000000004"/>
    <n v="41.77"/>
    <n v="56.714188730482007"/>
    <x v="17"/>
  </r>
  <r>
    <m/>
    <s v="16-JUN-14"/>
    <x v="6"/>
    <n v="90703000"/>
    <n v="8"/>
    <x v="0"/>
    <x v="21"/>
    <x v="21"/>
    <n v="19019019"/>
    <s v="SIN-CODIGO      ; LECHE NIDO; NESTLE; CON PREBIO1 INSTANTANEA; DE MATE"/>
    <s v="RIA GRASA OLEICA"/>
    <m/>
    <m/>
    <n v="59011.199999999997"/>
    <n v="280180.26"/>
    <n v="4.7479166666666668"/>
    <x v="17"/>
  </r>
  <r>
    <m/>
    <s v="12-JUN-14"/>
    <x v="6"/>
    <n v="90703000"/>
    <n v="8"/>
    <x v="0"/>
    <x v="4"/>
    <x v="4"/>
    <n v="4029910"/>
    <s v="SIN-CODIGO      ; LECHE CONDENSADA; NESTLE-F; LATA 48 X 397G; PARA USO"/>
    <s v="ALIMENTICIO"/>
    <m/>
    <m/>
    <n v="104274.42"/>
    <n v="183312"/>
    <n v="1.7579766926538647"/>
    <x v="17"/>
  </r>
  <r>
    <m/>
    <s v="09-JUN-14"/>
    <x v="6"/>
    <n v="89862200"/>
    <n v="2"/>
    <x v="3"/>
    <x v="5"/>
    <x v="5"/>
    <n v="4029990"/>
    <s v="10030297        ; DULCE; LATAM-F; DE LECHE; PARA CONSUMO EN VUELOS COM"/>
    <s v="ERCIALES."/>
    <m/>
    <m/>
    <n v="1.1926000000000001"/>
    <n v="83.53"/>
    <n v="70.040248197216158"/>
    <x v="17"/>
  </r>
  <r>
    <m/>
    <s v="21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5649.92"/>
    <n v="28914.6"/>
    <n v="1.8475877192982455"/>
    <x v="17"/>
  </r>
  <r>
    <m/>
    <s v="21-JUN-14"/>
    <x v="6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309.12"/>
    <n v="4.7479166666666659"/>
    <x v="17"/>
  </r>
  <r>
    <m/>
    <s v="18-JUL-14"/>
    <x v="7"/>
    <n v="90703000"/>
    <n v="8"/>
    <x v="0"/>
    <x v="4"/>
    <x v="4"/>
    <n v="4029910"/>
    <s v="SIN-CODIGO      ; LECHE CONDENSADA; NESTLE-F; LATA 48 X 397G; PARA USO"/>
    <s v="ALIMENTICIO"/>
    <m/>
    <m/>
    <n v="7308"/>
    <n v="23426.2"/>
    <n v="3.2055555555555557"/>
    <x v="17"/>
  </r>
  <r>
    <m/>
    <s v="03-JUL-14"/>
    <x v="7"/>
    <n v="89862200"/>
    <n v="2"/>
    <x v="3"/>
    <x v="5"/>
    <x v="5"/>
    <n v="4029990"/>
    <s v="10030297        ; DULCE; LATAM-F; DE LECHE; PARA CONSUMO EN VUELOS COM"/>
    <s v="ERCIALES."/>
    <m/>
    <m/>
    <n v="7.3151999999999999"/>
    <n v="334.13"/>
    <n v="45.67612642169729"/>
    <x v="17"/>
  </r>
  <r>
    <m/>
    <s v="18-JUL-14"/>
    <x v="7"/>
    <n v="90703000"/>
    <n v="8"/>
    <x v="0"/>
    <x v="21"/>
    <x v="21"/>
    <n v="19019019"/>
    <s v="SIN-CODIGO      ; LECHE NIDO; NESTLE; CON PREBIO1 INSTANTANEA; DE MATE"/>
    <s v="RIA GRASA OLEICA"/>
    <m/>
    <m/>
    <n v="11827.2"/>
    <n v="56154.559999999998"/>
    <n v="4.7479166666666659"/>
    <x v="17"/>
  </r>
  <r>
    <m/>
    <s v="25-JUL-14"/>
    <x v="7"/>
    <n v="90703000"/>
    <n v="8"/>
    <x v="0"/>
    <x v="21"/>
    <x v="21"/>
    <n v="19019019"/>
    <s v="NIDOMODIFICADA  ; LECHE NIDO; NESTLE; CON PREBIO1 6X3.52LB(1600G); DE"/>
    <s v="MATERIA GRASA OLEICA"/>
    <m/>
    <m/>
    <n v="35481.599999999999"/>
    <n v="168463.68"/>
    <n v="4.7479166666666668"/>
    <x v="17"/>
  </r>
  <r>
    <m/>
    <s v="18-JUL-14"/>
    <x v="7"/>
    <n v="90703000"/>
    <n v="8"/>
    <x v="0"/>
    <x v="4"/>
    <x v="4"/>
    <n v="4029910"/>
    <s v="SIN-CODIGO      ; LECHE CONDENSADA; NESTLE-F; LATA 48 X 397G; PARA USO"/>
    <s v="ALIMENTICIO"/>
    <m/>
    <m/>
    <n v="76824.282000000007"/>
    <n v="145634.20000000001"/>
    <n v="1.8956792853592825"/>
    <x v="17"/>
  </r>
  <r>
    <m/>
    <s v="25-JUL-14"/>
    <x v="7"/>
    <n v="90703000"/>
    <n v="8"/>
    <x v="0"/>
    <x v="10"/>
    <x v="10"/>
    <n v="19019011"/>
    <s v="MANJAR          ; MANJAR; NESTLE; 24X13.4 OZ; PREPARACIONES A BASE DE"/>
    <s v="PRODUCTOS LACTEOS"/>
    <m/>
    <m/>
    <n v="17510.400000000001"/>
    <n v="32352"/>
    <n v="1.8475877192982455"/>
    <x v="17"/>
  </r>
  <r>
    <m/>
    <s v="05-JUL-14"/>
    <x v="7"/>
    <n v="90703000"/>
    <n v="8"/>
    <x v="0"/>
    <x v="21"/>
    <x v="21"/>
    <n v="19019019"/>
    <s v="SIN-CODIGO      ; LECHE NIDO; NESTLE; CON PREBIO1 INSTANTANEA; DE MATE"/>
    <s v="RIA GRASA OLEICA"/>
    <m/>
    <m/>
    <n v="11827.2"/>
    <n v="56154.559999999998"/>
    <n v="4.7479166666666659"/>
    <x v="17"/>
  </r>
  <r>
    <m/>
    <s v="26-JUL-14"/>
    <x v="7"/>
    <n v="90703000"/>
    <n v="8"/>
    <x v="0"/>
    <x v="21"/>
    <x v="21"/>
    <n v="19019019"/>
    <s v="NIDOMODIFICADA  ; LECHE NIDO; NESTLE; CON PREBIO1 6X3.52LB(1600G); DE"/>
    <s v="MATERIA GRASA OLEICA"/>
    <m/>
    <m/>
    <n v="11827.2"/>
    <n v="56154.559999999998"/>
    <n v="4.7479166666666659"/>
    <x v="17"/>
  </r>
  <r>
    <m/>
    <s v="08-JUL-14"/>
    <x v="7"/>
    <n v="89862200"/>
    <n v="2"/>
    <x v="3"/>
    <x v="5"/>
    <x v="5"/>
    <n v="4029990"/>
    <s v="10030297        ; DULCE; LATAM-F; DE LECHE; PARA CONSUMO EN VUELOS COM"/>
    <s v="ERCIALES."/>
    <m/>
    <m/>
    <n v="4.3616000000000001"/>
    <n v="213.09"/>
    <n v="48.85592443140132"/>
    <x v="17"/>
  </r>
  <r>
    <m/>
    <s v="11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15759.36"/>
    <n v="29116.799999999999"/>
    <n v="1.8475877192982455"/>
    <x v="17"/>
  </r>
  <r>
    <m/>
    <s v="12-JUL-14"/>
    <x v="7"/>
    <n v="90703000"/>
    <n v="8"/>
    <x v="0"/>
    <x v="4"/>
    <x v="4"/>
    <n v="4029910"/>
    <s v="CONDENSADA      ; LECHE CONDENSADA; NESTLE-F; 24X14 OZ; PARA USO ALIME"/>
    <s v="NTICIO"/>
    <m/>
    <m/>
    <n v="191169.79199999999"/>
    <n v="336072"/>
    <n v="1.7579764903442487"/>
    <x v="17"/>
  </r>
  <r>
    <m/>
    <s v="12-JUL-14"/>
    <x v="7"/>
    <n v="90703000"/>
    <n v="8"/>
    <x v="0"/>
    <x v="4"/>
    <x v="4"/>
    <n v="4029910"/>
    <s v="CONDENSADA      ; LECHE CONDENSADA; NESTLE-F; 24X7 OZ; PARA USO ALIMEN"/>
    <s v="TICIO"/>
    <m/>
    <m/>
    <n v="15840"/>
    <n v="34485"/>
    <n v="2.1770833333333335"/>
    <x v="17"/>
  </r>
  <r>
    <m/>
    <s v="03-JUL-14"/>
    <x v="7"/>
    <n v="89862200"/>
    <n v="2"/>
    <x v="3"/>
    <x v="5"/>
    <x v="5"/>
    <n v="4029990"/>
    <s v="10030297        ; DULCE; LATAM-F; DE LECHE; PARA CONSUMO EN VUELOS COM"/>
    <s v="ERCIALES."/>
    <m/>
    <m/>
    <n v="4.1153000000000004"/>
    <n v="208.83"/>
    <n v="50.74478166840813"/>
    <x v="17"/>
  </r>
  <r>
    <m/>
    <s v="05-JUL-14"/>
    <x v="7"/>
    <n v="90703000"/>
    <n v="8"/>
    <x v="0"/>
    <x v="21"/>
    <x v="21"/>
    <n v="19019019"/>
    <s v="SIN-CODIGO      ; LECHE NIDO; NESTLE; CON PREBIO1 INSTANTANEA; DE MATE"/>
    <s v="RIA GRASA OLEICA"/>
    <m/>
    <m/>
    <n v="47308.800000000003"/>
    <n v="224618.23999999999"/>
    <n v="4.7479166666666659"/>
    <x v="17"/>
  </r>
  <r>
    <m/>
    <s v="18-JUL-14"/>
    <x v="7"/>
    <n v="90703000"/>
    <n v="8"/>
    <x v="0"/>
    <x v="21"/>
    <x v="21"/>
    <n v="19019019"/>
    <s v="SIN-CODIGO      ; LECHE NIDO; NESTLE; CON PREBIO1 INSTANTANEA; DE MATE"/>
    <s v="RIA GRASA OLEICA"/>
    <m/>
    <m/>
    <n v="35481.599999999999"/>
    <n v="168463.68"/>
    <n v="4.7479166666666668"/>
    <x v="17"/>
  </r>
  <r>
    <m/>
    <s v="29-JUL-14"/>
    <x v="7"/>
    <n v="90703000"/>
    <n v="8"/>
    <x v="0"/>
    <x v="21"/>
    <x v="21"/>
    <n v="19019019"/>
    <s v="SIN-CODIGO      ; LECHE NIDO; NESTLE; CON PREBIO1 INSTANTANEA; DE MATE"/>
    <s v="RIA GRASA OLEICA"/>
    <m/>
    <m/>
    <n v="23520"/>
    <n v="111671"/>
    <n v="4.7479166666666668"/>
    <x v="17"/>
  </r>
  <r>
    <m/>
    <s v="25-JUL-14"/>
    <x v="7"/>
    <n v="90703000"/>
    <n v="8"/>
    <x v="0"/>
    <x v="4"/>
    <x v="4"/>
    <n v="4029910"/>
    <s v="CONDENSADA      ; LECHE CONDENSADA; NESTLE-F; 24X14 OZ; PARA USO ALIME"/>
    <s v="NTICIO"/>
    <m/>
    <m/>
    <n v="61284.095999999998"/>
    <n v="107997.65"/>
    <n v="1.7622459504012264"/>
    <x v="17"/>
  </r>
  <r>
    <m/>
    <s v="25-JUL-14"/>
    <x v="7"/>
    <n v="90703000"/>
    <n v="8"/>
    <x v="0"/>
    <x v="10"/>
    <x v="10"/>
    <n v="19019011"/>
    <s v="MANJAR          ; MANJAR; NESTLE; 24X13.4 OZ; PREPARACIONES A BASE DE"/>
    <s v="PRODUCTOS LACTEOS"/>
    <m/>
    <m/>
    <n v="17510.400000000001"/>
    <n v="32090.35"/>
    <n v="1.8326451708698828"/>
    <x v="17"/>
  </r>
  <r>
    <m/>
    <s v="05-JUL-14"/>
    <x v="7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309.12"/>
    <n v="4.7479166666666659"/>
    <x v="17"/>
  </r>
  <r>
    <m/>
    <s v="31-JUL-14"/>
    <x v="7"/>
    <n v="90703000"/>
    <n v="8"/>
    <x v="0"/>
    <x v="21"/>
    <x v="21"/>
    <n v="19019019"/>
    <s v="NIDOMODIFICADA  ; LECHE NIDO; NESTLE; CON PREBIO1 6X3.52 LB(1600G); DE"/>
    <s v="MATERIA GRASA OLEICA"/>
    <m/>
    <m/>
    <n v="11827.2"/>
    <n v="56154.559999999998"/>
    <n v="4.7479166666666659"/>
    <x v="17"/>
  </r>
  <r>
    <m/>
    <s v="30-AGO-14"/>
    <x v="0"/>
    <n v="90703000"/>
    <n v="8"/>
    <x v="0"/>
    <x v="4"/>
    <x v="4"/>
    <n v="4029910"/>
    <s v="SIN-CODIGO      ; LECHE CONDENSADA; NESTLE-F; 24 X 14OZ; PARA USO ALIM"/>
    <s v="ENTICIO"/>
    <m/>
    <m/>
    <n v="17379.07"/>
    <n v="31026.240000000002"/>
    <n v="1.7852646890771486"/>
    <x v="17"/>
  </r>
  <r>
    <m/>
    <s v="22-AGO-14"/>
    <x v="0"/>
    <n v="90703000"/>
    <n v="8"/>
    <x v="0"/>
    <x v="0"/>
    <x v="0"/>
    <n v="19011010"/>
    <s v="SIN-CODIGO      ; LECHE EN POLVO; NESTLE-F; NIDO 1+ 6 X 3.52LB; POLVO,"/>
    <s v="PARA ALIMENTACION INFANTIL"/>
    <m/>
    <m/>
    <n v="11827.2"/>
    <n v="55415.360000000001"/>
    <n v="4.6854166666666668"/>
    <x v="17"/>
  </r>
  <r>
    <m/>
    <s v="0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16-AGO-14"/>
    <x v="0"/>
    <n v="90703000"/>
    <n v="8"/>
    <x v="0"/>
    <x v="10"/>
    <x v="10"/>
    <n v="19019011"/>
    <s v="SIN-CODIGO      ; MANJAR; NESTLE; 24 X 13.4OZ.; PREPARACIONES A BASE D"/>
    <s v="E PRODUCTOS LACTEOS"/>
    <m/>
    <m/>
    <n v="15759.36"/>
    <n v="29445.119999999999"/>
    <n v="1.8684210526315788"/>
    <x v="17"/>
  </r>
  <r>
    <m/>
    <s v="16-AGO-14"/>
    <x v="0"/>
    <n v="90703000"/>
    <n v="8"/>
    <x v="0"/>
    <x v="21"/>
    <x v="21"/>
    <n v="19019019"/>
    <s v="SIN-CODIGO      ; LECHE NIDO; NESTLE; CON PREBIO1 INSTANTANEA; DE MATE"/>
    <s v="RIA GRASA OLEICA"/>
    <m/>
    <m/>
    <n v="11827.2"/>
    <n v="55415.360000000001"/>
    <n v="4.6854166666666668"/>
    <x v="17"/>
  </r>
  <r>
    <m/>
    <s v="16-AGO-14"/>
    <x v="0"/>
    <n v="90703000"/>
    <n v="8"/>
    <x v="0"/>
    <x v="4"/>
    <x v="4"/>
    <n v="4029910"/>
    <s v="SIN-CODIGO      ; LECHE CONDENSADA; NESTLE-F; 24 X 14OZ; PARA USO ALIM"/>
    <s v="ENTICIO"/>
    <m/>
    <m/>
    <n v="34758.144"/>
    <n v="62052.480000000003"/>
    <n v="1.785264483627204"/>
    <x v="17"/>
  </r>
  <r>
    <m/>
    <s v="28-AGO-14"/>
    <x v="0"/>
    <n v="90703000"/>
    <n v="8"/>
    <x v="0"/>
    <x v="4"/>
    <x v="4"/>
    <n v="4029910"/>
    <s v="SIN-CODIGO      ; LECHE CONDENSADA; NESTLE-F; BOLSA 4 X 4.5KG; PARA US"/>
    <s v="O ALIMENTICIO"/>
    <m/>
    <m/>
    <n v="34758.144"/>
    <n v="62052.480000000003"/>
    <n v="1.785264483627204"/>
    <x v="17"/>
  </r>
  <r>
    <m/>
    <s v="18-AGO-14"/>
    <x v="0"/>
    <n v="90703000"/>
    <n v="8"/>
    <x v="0"/>
    <x v="0"/>
    <x v="0"/>
    <n v="19011010"/>
    <s v="SIN-CODIGO      ; LECHE EN POLVO; NESTLE-F; NIDO 1+ 6 X 3.52 LB; POLVO"/>
    <s v=", PARA ALIMENTACION INFANTIL"/>
    <m/>
    <m/>
    <n v="11827.2"/>
    <n v="55415.360000000001"/>
    <n v="4.6854166666666668"/>
    <x v="17"/>
  </r>
  <r>
    <m/>
    <s v="16-AGO-14"/>
    <x v="0"/>
    <n v="90703000"/>
    <n v="8"/>
    <x v="0"/>
    <x v="10"/>
    <x v="10"/>
    <n v="19019011"/>
    <s v="SIN-CODIGO      ; MANJAR; NESTLE; 24 X 13.4OZ.; PREPARACIONES A BASE D"/>
    <s v="E PRODUCTOS LACTEOS"/>
    <m/>
    <m/>
    <n v="17510.400000000001"/>
    <n v="32716.799999999999"/>
    <n v="1.8684210526315788"/>
    <x v="17"/>
  </r>
  <r>
    <m/>
    <s v="02-AGO-14"/>
    <x v="0"/>
    <n v="90703000"/>
    <n v="8"/>
    <x v="0"/>
    <x v="21"/>
    <x v="21"/>
    <n v="19019019"/>
    <s v="SIN-CODIGO      ; LECHE NIDO; NESTLE; CON PREBIO1 INSTANTANEA; DE MATE"/>
    <s v="RIA GRASA OLEICA"/>
    <m/>
    <m/>
    <n v="11827.2"/>
    <n v="56154.559999999998"/>
    <n v="4.7479166666666659"/>
    <x v="17"/>
  </r>
  <r>
    <m/>
    <s v="08-AGO-14"/>
    <x v="0"/>
    <n v="90703000"/>
    <n v="8"/>
    <x v="0"/>
    <x v="21"/>
    <x v="21"/>
    <n v="19019019"/>
    <s v="NIDOMODIFICADA  ; LECHE NIDO; NESTLE-F; CON PREBIO1 INSTANTANEA 6X3.52"/>
    <s v="LB(1600G); DE MATERIA GRASA OL"/>
    <s v="EICA"/>
    <m/>
    <n v="23654.400000000001"/>
    <n v="110830.72"/>
    <n v="4.6854166666666668"/>
    <x v="17"/>
  </r>
  <r>
    <m/>
    <s v="14-AGO-14"/>
    <x v="0"/>
    <n v="90703000"/>
    <n v="8"/>
    <x v="0"/>
    <x v="21"/>
    <x v="21"/>
    <n v="19019019"/>
    <s v="NIDOMODIFICADA  ; LECHE NIDO; NESTLE; CON PREBIO1 INSTANTANEA 6X3.52LB"/>
    <s v="(1600G); DE MATERIA GRASA OLEI"/>
    <s v="CA"/>
    <m/>
    <n v="11760"/>
    <n v="55100.5"/>
    <n v="4.6854166666666668"/>
    <x v="17"/>
  </r>
  <r>
    <m/>
    <s v="06-AGO-14"/>
    <x v="0"/>
    <n v="89862200"/>
    <n v="2"/>
    <x v="3"/>
    <x v="5"/>
    <x v="5"/>
    <n v="4029990"/>
    <s v="10030297        ; DULCE; LATAM-F; DE LECHE; PARA CONSUMO EN VUELOS COM"/>
    <s v="ERCIALES."/>
    <m/>
    <m/>
    <n v="14.743600000000001"/>
    <n v="751.8"/>
    <n v="50.991616701484027"/>
    <x v="17"/>
  </r>
  <r>
    <m/>
    <s v="14-AGO-14"/>
    <x v="0"/>
    <n v="89862200"/>
    <n v="2"/>
    <x v="3"/>
    <x v="5"/>
    <x v="5"/>
    <n v="4029990"/>
    <s v="10030297        ; DULCE; LATAM-F; DE LECHE; PARA CONSUMO EN VUELOS COM"/>
    <s v="ERCIALES."/>
    <m/>
    <m/>
    <n v="5.2404000000000002"/>
    <n v="208.83"/>
    <n v="39.850011449507676"/>
    <x v="17"/>
  </r>
  <r>
    <m/>
    <s v="16-AGO-14"/>
    <x v="0"/>
    <n v="90703000"/>
    <n v="8"/>
    <x v="0"/>
    <x v="4"/>
    <x v="4"/>
    <n v="4029910"/>
    <s v="SIN-CODIGO      ; LECHE CONDENSADA; NESTLE-F; DISTINTAS VARIEDADES; PA"/>
    <s v="RA USO ALIMENTICIO"/>
    <m/>
    <m/>
    <n v="49393.152000000002"/>
    <n v="88179.839999999997"/>
    <n v="1.7852644836272038"/>
    <x v="17"/>
  </r>
  <r>
    <m/>
    <s v="22-AGO-14"/>
    <x v="0"/>
    <n v="90703000"/>
    <n v="8"/>
    <x v="0"/>
    <x v="4"/>
    <x v="4"/>
    <n v="4029910"/>
    <s v="SIN-CODIGO      ; LECHE CONDENSADA; NESTLE-F; BOLSA 4 X 4.5KG; PARA US"/>
    <s v="O ALIMENTICIO"/>
    <m/>
    <m/>
    <n v="7308"/>
    <n v="23608.9"/>
    <n v="3.2305555555555556"/>
    <x v="17"/>
  </r>
  <r>
    <m/>
    <s v="30-AGO-14"/>
    <x v="0"/>
    <n v="90703000"/>
    <n v="8"/>
    <x v="0"/>
    <x v="0"/>
    <x v="0"/>
    <n v="19011010"/>
    <s v="SIN-CODIGO      ; LECHE EN POLVO MODIFICADA; NESTLE-F; NIDO 1+ 6 X 3.5"/>
    <s v="2LB; POLVO, PARA ALIMENTACION"/>
    <s v="INFANTIL"/>
    <m/>
    <n v="11827.2"/>
    <n v="55415.360000000001"/>
    <n v="4.6854166666666668"/>
    <x v="17"/>
  </r>
  <r>
    <m/>
    <s v="15-AGO-14"/>
    <x v="0"/>
    <n v="90703000"/>
    <n v="8"/>
    <x v="0"/>
    <x v="21"/>
    <x v="21"/>
    <n v="19019019"/>
    <s v="NIDOMODIFICADA  ; LECHE NIDO; NESTLE; CON PREBIO1 INSTANTANEA 6X3.52LB"/>
    <s v="(1600G); DE MATERIA GRASA OLEI"/>
    <s v="CA"/>
    <m/>
    <n v="11827.2"/>
    <n v="55415.360000000001"/>
    <n v="4.6854166666666668"/>
    <x v="17"/>
  </r>
  <r>
    <m/>
    <s v="11-AGO-14"/>
    <x v="0"/>
    <n v="89862200"/>
    <n v="2"/>
    <x v="3"/>
    <x v="3"/>
    <x v="3"/>
    <n v="4022911"/>
    <s v="10029141        ; LECHE; SOPROLE-F; SABOR CHOCOLATE; PARA CONSUMO A BO"/>
    <s v="RDO"/>
    <m/>
    <m/>
    <n v="6.7582000000000004"/>
    <n v="12.63"/>
    <n v="1.8688408156017875"/>
    <x v="17"/>
  </r>
  <r>
    <m/>
    <s v="16-AGO-14"/>
    <x v="0"/>
    <n v="90703000"/>
    <n v="8"/>
    <x v="0"/>
    <x v="4"/>
    <x v="4"/>
    <n v="4029910"/>
    <s v="SIN-CODIGO      ; LECHE CONDENSADA; NESTLE-F; 6( 6X3.5); PARA USO ALIM"/>
    <s v="ENTICIO"/>
    <m/>
    <m/>
    <n v="7308"/>
    <n v="23608.9"/>
    <n v="3.2305555555555556"/>
    <x v="17"/>
  </r>
  <r>
    <m/>
    <s v="18-AGO-14"/>
    <x v="0"/>
    <n v="90703000"/>
    <n v="8"/>
    <x v="0"/>
    <x v="4"/>
    <x v="4"/>
    <n v="4029910"/>
    <s v="SIN-CODIGO      ; LECHE CONDENSADA; NESTLE-F; LATA 48 X 397G; PARA USO"/>
    <s v="ALIMENTICIO"/>
    <m/>
    <m/>
    <n v="34758.144"/>
    <n v="62052.480000000003"/>
    <n v="1.785264483627204"/>
    <x v="17"/>
  </r>
  <r>
    <m/>
    <s v="30-AGO-14"/>
    <x v="0"/>
    <n v="90703000"/>
    <n v="8"/>
    <x v="0"/>
    <x v="4"/>
    <x v="4"/>
    <n v="4029910"/>
    <s v="SIN-CODIGO      ; LECHE CONDENSADA; NESTLE-F; 24 X 7OZ; PARA USO ALIME"/>
    <s v="NTICIO"/>
    <m/>
    <m/>
    <n v="15840"/>
    <n v="35145"/>
    <n v="2.21875"/>
    <x v="17"/>
  </r>
  <r>
    <m/>
    <s v="11-AGO-14"/>
    <x v="0"/>
    <n v="89862200"/>
    <n v="2"/>
    <x v="3"/>
    <x v="5"/>
    <x v="5"/>
    <n v="4029990"/>
    <s v="10030297        ; DULCE; LATAM-F; DE LECHE; PARA CONSUMO EN VUELOS COM"/>
    <s v="ERCIALES."/>
    <m/>
    <m/>
    <n v="1.0654999999999999"/>
    <n v="41.77"/>
    <n v="39.202252463632107"/>
    <x v="17"/>
  </r>
  <r>
    <m/>
    <s v="16-AGO-14"/>
    <x v="0"/>
    <n v="90703000"/>
    <n v="8"/>
    <x v="0"/>
    <x v="0"/>
    <x v="0"/>
    <n v="19011010"/>
    <s v="SIN-CODIGO      ; LECHE EN POLVO; NESTLE-F; POLVO 6 X 3.52 LB.; PARA U"/>
    <s v="SO ALIMENTICIO"/>
    <m/>
    <m/>
    <n v="11827.2"/>
    <n v="55415.360000000001"/>
    <n v="4.6854166666666668"/>
    <x v="17"/>
  </r>
  <r>
    <m/>
    <s v="22-AGO-14"/>
    <x v="0"/>
    <n v="90703000"/>
    <n v="8"/>
    <x v="0"/>
    <x v="0"/>
    <x v="0"/>
    <n v="19011010"/>
    <s v="SIN-CODIGO      ; LECHE EN POLVO; NESTLE-F; NIDO 1+ 6 X 3.52LB; POLVO,"/>
    <s v="PARA ALIMENTACION INFANTIL"/>
    <m/>
    <m/>
    <n v="23654.400000000001"/>
    <n v="110830.72"/>
    <n v="4.6854166666666668"/>
    <x v="17"/>
  </r>
  <r>
    <m/>
    <s v="30-AGO-14"/>
    <x v="0"/>
    <n v="90703000"/>
    <n v="8"/>
    <x v="0"/>
    <x v="0"/>
    <x v="0"/>
    <n v="19011010"/>
    <s v="SIN-CODIGO      ; LECHE EN POLVO MODIFICADA; NESTLE-F; NIDO 1+ 6 X 3.5"/>
    <s v="2LB; POLVO, PARA ALIMENTACION"/>
    <s v="INFANTIL"/>
    <m/>
    <n v="11827.2"/>
    <n v="55415.360000000001"/>
    <n v="4.6854166666666668"/>
    <x v="17"/>
  </r>
  <r>
    <m/>
    <s v="0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8755.2000000000007"/>
    <n v="16176"/>
    <n v="1.8475877192982455"/>
    <x v="17"/>
  </r>
  <r>
    <m/>
    <s v="18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716.799999999999"/>
    <n v="1.8684210526315788"/>
    <x v="17"/>
  </r>
  <r>
    <m/>
    <s v="02-AGO-14"/>
    <x v="0"/>
    <n v="90703000"/>
    <n v="8"/>
    <x v="0"/>
    <x v="21"/>
    <x v="21"/>
    <n v="19019019"/>
    <s v="SIN-CODIGO      ; LECHE NIDO; NESTLE; CON PREBIO1 INSTANTANEA; DE MATE"/>
    <s v="RIA GRASA OLEICA"/>
    <m/>
    <m/>
    <n v="11827.2"/>
    <n v="56154.559999999998"/>
    <n v="4.7479166666666659"/>
    <x v="17"/>
  </r>
  <r>
    <m/>
    <s v="08-AGO-14"/>
    <x v="0"/>
    <n v="90703000"/>
    <n v="8"/>
    <x v="0"/>
    <x v="21"/>
    <x v="21"/>
    <n v="19019019"/>
    <s v="NIDOMODIFICADA  ; LECHE NIDO; NESTLE-F; CON PREBIO 1+ INSTANTANEA 6X3."/>
    <s v="52LB(1600G) ; DE MATERIA GRASA"/>
    <s v="OLEICA"/>
    <m/>
    <n v="23654.400000000001"/>
    <n v="110830.72"/>
    <n v="4.6854166666666668"/>
    <x v="17"/>
  </r>
  <r>
    <m/>
    <s v="22-AGO-14"/>
    <x v="0"/>
    <n v="90703000"/>
    <n v="8"/>
    <x v="0"/>
    <x v="4"/>
    <x v="4"/>
    <n v="4029910"/>
    <s v="SIN-CODIGO      ; LECHE CONDENSADA; NESTLE-F; LATA 48 X 397G; PARA USO"/>
    <s v="ALIMENTICIO"/>
    <m/>
    <m/>
    <n v="52137.216"/>
    <n v="93078.720000000001"/>
    <n v="1.785264483627204"/>
    <x v="17"/>
  </r>
  <r>
    <m/>
    <s v="28-AGO-14"/>
    <x v="0"/>
    <n v="90703000"/>
    <n v="8"/>
    <x v="0"/>
    <x v="4"/>
    <x v="4"/>
    <n v="4029910"/>
    <s v="SIN-CODIGO      ; LECHE CONDENSADA; NESTLE-F; BOLSA 4 X 4.5KG; PARA US"/>
    <s v="O ALIMENTICIO"/>
    <m/>
    <m/>
    <n v="38412.144"/>
    <n v="73856.929999999993"/>
    <n v="1.9227494825594738"/>
    <x v="17"/>
  </r>
  <r>
    <m/>
    <s v="11-AGO-14"/>
    <x v="0"/>
    <n v="89862200"/>
    <n v="2"/>
    <x v="3"/>
    <x v="5"/>
    <x v="5"/>
    <n v="4029990"/>
    <s v="10030297        ; DULCE; LATAM-F; DE LECHE; PARA CONSUMO EN VUELOS COM"/>
    <s v="ERCIALES."/>
    <m/>
    <m/>
    <n v="8.8689"/>
    <n v="167.07"/>
    <n v="18.837736359638736"/>
    <x v="17"/>
  </r>
  <r>
    <m/>
    <s v="1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716.799999999999"/>
    <n v="1.8684210526315788"/>
    <x v="17"/>
  </r>
  <r>
    <m/>
    <s v="28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21888"/>
    <n v="40896"/>
    <n v="1.868421052631579"/>
    <x v="17"/>
  </r>
  <r>
    <m/>
    <s v="26-ABR-14"/>
    <x v="1"/>
    <n v="92347000"/>
    <s v="K"/>
    <x v="1"/>
    <x v="9"/>
    <x v="9"/>
    <n v="4041000"/>
    <s v="SIN-CODIGO      ; SUERO DE QUESO;"/>
    <s v="PROLESUR-F;"/>
    <s v="DESPROTEINIZADA;"/>
    <s v="SACOS DE 25  KILOS"/>
    <n v="144000"/>
    <n v="82248"/>
    <n v="0.57116666666666671"/>
    <x v="18"/>
  </r>
  <r>
    <m/>
    <s v="26-ABR-14"/>
    <x v="1"/>
    <n v="92347000"/>
    <s v="K"/>
    <x v="1"/>
    <x v="9"/>
    <x v="9"/>
    <n v="4041000"/>
    <s v="SIN-CODIGO      ; SUERO DE QUESO;"/>
    <s v="PROLESUR-F;"/>
    <s v="DESPROTEINIZADA;"/>
    <s v="SACOS DE 25  KILOS"/>
    <n v="252000"/>
    <n v="153510"/>
    <n v="0.60916666666666663"/>
    <x v="18"/>
  </r>
  <r>
    <m/>
    <s v="28-MAY-14"/>
    <x v="5"/>
    <n v="92347000"/>
    <s v="K"/>
    <x v="1"/>
    <x v="9"/>
    <x v="9"/>
    <n v="4041000"/>
    <s v="SIN-CODIGO      ; SUERO DE QUESO;"/>
    <s v="PROLESUR-F;"/>
    <s v="DESPROTEINIZADA;"/>
    <s v="SACOS DE 25  KILOS"/>
    <n v="108000"/>
    <n v="62340"/>
    <n v="0.57722222222222219"/>
    <x v="18"/>
  </r>
  <r>
    <m/>
    <s v="16-JUN-14"/>
    <x v="6"/>
    <n v="92347000"/>
    <s v="K"/>
    <x v="1"/>
    <x v="9"/>
    <x v="9"/>
    <n v="4041000"/>
    <s v="SIN-CODIGO      ; SUERO DE QUESO;"/>
    <s v="PROLESUR-F;"/>
    <s v="DESPROTEINIZADA;"/>
    <s v="SACOS DE 25  KILOS"/>
    <n v="126000"/>
    <n v="75208"/>
    <n v="0.59688888888888891"/>
    <x v="18"/>
  </r>
  <r>
    <m/>
    <s v="09-JUL-14"/>
    <x v="7"/>
    <n v="92347000"/>
    <s v="K"/>
    <x v="1"/>
    <x v="9"/>
    <x v="9"/>
    <n v="4041000"/>
    <s v="SIN-CODIGO      ; SUERO DE QUESO;"/>
    <s v="PROLESUR-F;"/>
    <s v="DESPROTEINIZADA;"/>
    <s v="SACOS DE 25  KILOS"/>
    <n v="126000"/>
    <n v="75208"/>
    <n v="0.59688888888888891"/>
    <x v="18"/>
  </r>
  <r>
    <m/>
    <s v="07-AGO-14"/>
    <x v="0"/>
    <n v="92347000"/>
    <s v="K"/>
    <x v="1"/>
    <x v="9"/>
    <x v="9"/>
    <n v="4041000"/>
    <s v="SIN-CODIGO      ; SUERO DE QUESO;"/>
    <s v="PROLESUR-F;"/>
    <s v="DESPROTEINIZADA;"/>
    <s v="SACOS DE 25  KILOS"/>
    <n v="108000"/>
    <n v="63858"/>
    <n v="0.59127777777777779"/>
    <x v="18"/>
  </r>
  <r>
    <m/>
    <s v="28-AGO-14"/>
    <x v="0"/>
    <n v="92347000"/>
    <s v="K"/>
    <x v="1"/>
    <x v="9"/>
    <x v="9"/>
    <n v="4041000"/>
    <s v="SIN-CODIGO      ; SUERO DE QUESO;"/>
    <s v="PROLESUR-F;"/>
    <s v="DESPROTEINIZADA;"/>
    <s v="SACOS DE 25  KILOS"/>
    <n v="142000"/>
    <n v="88340"/>
    <n v="0.62211267605633802"/>
    <x v="18"/>
  </r>
  <r>
    <m/>
    <s v="28-JUL-14"/>
    <x v="7"/>
    <n v="90703000"/>
    <n v="8"/>
    <x v="0"/>
    <x v="4"/>
    <x v="4"/>
    <n v="4029910"/>
    <s v="CONDENSADA      ; LECHE CONDENSADA; NESTLE-F; 48 X 397G; PARA USO ALIM"/>
    <s v="ENTICIO"/>
    <m/>
    <m/>
    <n v="20123.135999999999"/>
    <n v="34457.279999999999"/>
    <n v="1.7123215785054577"/>
    <x v="19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18201.599999999999"/>
    <n v="31372.799999999999"/>
    <n v="1.7236286919831225"/>
    <x v="20"/>
  </r>
  <r>
    <m/>
    <s v="17-ENE-14"/>
    <x v="2"/>
    <n v="90703000"/>
    <n v="8"/>
    <x v="0"/>
    <x v="0"/>
    <x v="0"/>
    <n v="19011010"/>
    <s v="NIDO1           ; LECHE EN POLVO; NESTLE-F; NIDO 1+ 24X360G; PARA USO"/>
    <s v="ALIMENTICIO"/>
    <m/>
    <m/>
    <n v="8605.44"/>
    <n v="40557.68"/>
    <n v="4.7130280380782388"/>
    <x v="20"/>
  </r>
  <r>
    <m/>
    <s v="11-ENE-14"/>
    <x v="2"/>
    <n v="90703000"/>
    <n v="8"/>
    <x v="0"/>
    <x v="0"/>
    <x v="0"/>
    <n v="19011010"/>
    <s v="NIDO1           ; LECHE EN POLVO; NESTLE-F; NIDO 1+; PARA USO ALIMENTI"/>
    <s v="CIO"/>
    <m/>
    <m/>
    <n v="16934.400000000001"/>
    <n v="82078.92"/>
    <n v="4.8468749999999998"/>
    <x v="20"/>
  </r>
  <r>
    <m/>
    <s v="17-ENE-14"/>
    <x v="2"/>
    <n v="90703000"/>
    <n v="8"/>
    <x v="0"/>
    <x v="0"/>
    <x v="0"/>
    <n v="19011010"/>
    <s v="NIDO3           ; LECHE EN POLVO; NESTLE-F; NIDO 3+ 6X1600G; PARA USO"/>
    <s v="ALIMENTICIO"/>
    <m/>
    <m/>
    <n v="8467.2000000000007"/>
    <n v="40633.18"/>
    <n v="4.7988921957671957"/>
    <x v="20"/>
  </r>
  <r>
    <m/>
    <s v="04-ENE-14"/>
    <x v="2"/>
    <n v="90703000"/>
    <n v="8"/>
    <x v="0"/>
    <x v="0"/>
    <x v="0"/>
    <n v="19011010"/>
    <s v="SIN-CODIGO      ; LECHE EN POLVO; NESTLE-F; DISTINTAS VARIEDADES; PARA"/>
    <s v="USO ALIMENTICIO"/>
    <m/>
    <m/>
    <n v="9600"/>
    <n v="48160"/>
    <n v="5.0166666666666666"/>
    <x v="20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6854.4"/>
    <n v="36152.199999999997"/>
    <n v="5.2743055555555554"/>
    <x v="20"/>
  </r>
  <r>
    <m/>
    <s v="17-ENE-14"/>
    <x v="2"/>
    <n v="90703000"/>
    <n v="8"/>
    <x v="0"/>
    <x v="10"/>
    <x v="10"/>
    <n v="19019011"/>
    <s v="MANJAR          ; MANJAR; NESTLE; 4 X 4.5KG; PREPARACIONES A BASE DE P"/>
    <s v="RODUCTOS LACTEOS"/>
    <m/>
    <m/>
    <n v="10800"/>
    <n v="21312"/>
    <n v="1.9733333333333334"/>
    <x v="20"/>
  </r>
  <r>
    <m/>
    <s v="01-FEB-14"/>
    <x v="3"/>
    <n v="90703000"/>
    <n v="8"/>
    <x v="0"/>
    <x v="0"/>
    <x v="0"/>
    <n v="19011010"/>
    <s v="SIN-CODIGO      ; LECHE EN POLVO; NESTLE-F; NIDO 1+; PARA USO ALIMENTI"/>
    <s v="CIO"/>
    <m/>
    <m/>
    <n v="45552"/>
    <n v="229847.8"/>
    <n v="5.0458333333333334"/>
    <x v="20"/>
  </r>
  <r>
    <m/>
    <s v="01-FEB-14"/>
    <x v="3"/>
    <n v="90703000"/>
    <n v="8"/>
    <x v="0"/>
    <x v="0"/>
    <x v="0"/>
    <n v="19011010"/>
    <s v="SIN-CODIGO      ; LECHE EN POLVO; NESTLE-F; DISTINTAS VARIEDADES; PARA"/>
    <s v="USO ALIMENTICIO"/>
    <m/>
    <m/>
    <n v="2903.04"/>
    <n v="13644.96"/>
    <n v="4.700231481481481"/>
    <x v="20"/>
  </r>
  <r>
    <m/>
    <s v="07-MAR-14"/>
    <x v="4"/>
    <n v="90703000"/>
    <n v="8"/>
    <x v="0"/>
    <x v="4"/>
    <x v="4"/>
    <n v="4029910"/>
    <s v="SIN-CODIGO      ; LECHE CONDENSADA; NESTLE-F; 24 X 397G; LIQUIDA"/>
    <m/>
    <m/>
    <m/>
    <n v="9270.7199999999993"/>
    <n v="16058.76"/>
    <n v="1.7322020296158229"/>
    <x v="20"/>
  </r>
  <r>
    <m/>
    <s v="06-MAR-14"/>
    <x v="4"/>
    <n v="81094100"/>
    <n v="6"/>
    <x v="2"/>
    <x v="22"/>
    <x v="22"/>
    <n v="4069010"/>
    <s v="0002401304      ; QUESO; COLUN; TIPO GOUDA; PIEZAS DE 10 KGS.APP.;"/>
    <m/>
    <m/>
    <m/>
    <n v="20007.259999999998"/>
    <n v="92586.2"/>
    <n v="4.6276301702482003"/>
    <x v="20"/>
  </r>
  <r>
    <m/>
    <s v="07-MAR-14"/>
    <x v="4"/>
    <n v="90703000"/>
    <n v="8"/>
    <x v="0"/>
    <x v="0"/>
    <x v="0"/>
    <n v="19011010"/>
    <s v="SIN-CODIGO      ; LECHE EN POLVO; NESTLE-F; NIDO 1+; PARA USO ALIMENTI"/>
    <s v="CIO"/>
    <m/>
    <m/>
    <n v="16632"/>
    <n v="76721.399999999994"/>
    <n v="4.6128787878787874"/>
    <x v="20"/>
  </r>
  <r>
    <m/>
    <s v="07-MAR-14"/>
    <x v="4"/>
    <n v="90703000"/>
    <n v="8"/>
    <x v="0"/>
    <x v="0"/>
    <x v="0"/>
    <n v="19011010"/>
    <s v="SIN-CODIGO      ; LECHE EN POLVO; NESTLE-F; NIDO 3+; PARA USO ALIMENTI"/>
    <s v="CIO"/>
    <m/>
    <m/>
    <n v="12096"/>
    <n v="57859.199999999997"/>
    <n v="4.7833333333333332"/>
    <x v="20"/>
  </r>
  <r>
    <m/>
    <s v="07-MAR-14"/>
    <x v="4"/>
    <n v="90703000"/>
    <n v="8"/>
    <x v="0"/>
    <x v="0"/>
    <x v="0"/>
    <n v="19011010"/>
    <s v="SIN-CODIGO      ; LECHE EN POLVO; NESTLE-F; NIDO 5 + 12X800G."/>
    <m/>
    <m/>
    <m/>
    <n v="4608"/>
    <n v="23251.200000000001"/>
    <n v="5.0458333333333334"/>
    <x v="20"/>
  </r>
  <r>
    <m/>
    <s v="07-MAR-14"/>
    <x v="4"/>
    <n v="90703000"/>
    <n v="8"/>
    <x v="0"/>
    <x v="0"/>
    <x v="0"/>
    <n v="19011010"/>
    <s v="SIN-CODIGO      ; LECHE EN POLVO; NESTLE-F; NIDO 1+; PARA USO ALIMENTI"/>
    <s v="CIO"/>
    <m/>
    <m/>
    <n v="83462.399999999994"/>
    <n v="388382.4"/>
    <n v="4.6533816425120778"/>
    <x v="20"/>
  </r>
  <r>
    <m/>
    <s v="07-MAR-14"/>
    <x v="4"/>
    <n v="90703000"/>
    <n v="8"/>
    <x v="0"/>
    <x v="0"/>
    <x v="0"/>
    <n v="19011010"/>
    <s v="SIN-CODIGO      ; LECHE EN POLVO; NESTLE-F; NIDO 1+ 6X2.2KG; PARA USO"/>
    <s v="ALIMENTICIO"/>
    <m/>
    <m/>
    <n v="45552"/>
    <n v="215228.4"/>
    <n v="4.7248946259220235"/>
    <x v="20"/>
  </r>
  <r>
    <m/>
    <s v="07-MAR-14"/>
    <x v="4"/>
    <n v="90703000"/>
    <n v="8"/>
    <x v="0"/>
    <x v="0"/>
    <x v="0"/>
    <n v="19011010"/>
    <s v="SIN-CODIGO      ; LECHE EN POLVO; NESTLE-F; NIDO 3+ 24X360G; PARA USO"/>
    <s v="ALIMENTICIO"/>
    <m/>
    <m/>
    <n v="4147.2"/>
    <n v="19569.599999999999"/>
    <n v="4.71875"/>
    <x v="20"/>
  </r>
  <r>
    <m/>
    <s v="18-MAR-14"/>
    <x v="4"/>
    <n v="90703000"/>
    <n v="8"/>
    <x v="0"/>
    <x v="0"/>
    <x v="0"/>
    <n v="19011010"/>
    <s v="SIN-CODIGO      ; LECHE EN POLVO; NESTLE-F; NIDO 1+; PARA USO ALIMENTI"/>
    <s v="CIO"/>
    <m/>
    <m/>
    <n v="30735.360000000001"/>
    <n v="153290.88"/>
    <n v="4.9874437781109444"/>
    <x v="20"/>
  </r>
  <r>
    <m/>
    <s v="18-MAR-14"/>
    <x v="4"/>
    <n v="90703000"/>
    <n v="8"/>
    <x v="0"/>
    <x v="0"/>
    <x v="0"/>
    <n v="19011010"/>
    <s v="SIN-CODIGO      ; LECHE EN POLVO; NESTLE-F; DISTINTAS VARIEDADES; PARA"/>
    <s v="USO ALIMENTICIO"/>
    <m/>
    <m/>
    <n v="2073.6"/>
    <n v="9746.4"/>
    <n v="4.7002314814814818"/>
    <x v="2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6875.36"/>
    <n v="78433.5"/>
    <n v="4.6478119577893446"/>
    <x v="2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28353.599999999999"/>
    <n v="133285.79999999999"/>
    <n v="4.7008422210936178"/>
    <x v="2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5241.6000000000004"/>
    <n v="25072.32"/>
    <n v="4.7833333333333332"/>
    <x v="2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1002.880000000005"/>
    <n v="4.7833333333333332"/>
    <x v="2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6236"/>
    <n v="74894.7"/>
    <n v="4.6128787878787874"/>
    <x v="20"/>
  </r>
  <r>
    <m/>
    <s v="28-MAR-14"/>
    <x v="4"/>
    <n v="90703000"/>
    <n v="8"/>
    <x v="0"/>
    <x v="0"/>
    <x v="0"/>
    <n v="19011010"/>
    <s v="SIN-CODIGO      ; LECHE EN POLVO; NESTLE-F; 12X800"/>
    <m/>
    <m/>
    <m/>
    <n v="414.72"/>
    <n v="1970.4"/>
    <n v="4.7511574074074074"/>
    <x v="20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8201.599999999999"/>
    <n v="32092.799999999999"/>
    <n v="1.763185654008439"/>
    <x v="20"/>
  </r>
  <r>
    <m/>
    <s v="04-ABR-14"/>
    <x v="1"/>
    <n v="90703000"/>
    <n v="8"/>
    <x v="0"/>
    <x v="0"/>
    <x v="0"/>
    <n v="19011010"/>
    <s v="SIN-CODIGO      ; LECHE EN POLVO; NESTLE-F; DISTINTAS VARIEDADES; PARA"/>
    <s v="USO ALIMENTICIO"/>
    <m/>
    <m/>
    <n v="18499.439999999999"/>
    <n v="88498.39"/>
    <n v="4.7838415649338577"/>
    <x v="20"/>
  </r>
  <r>
    <m/>
    <s v="04-ABR-14"/>
    <x v="1"/>
    <n v="90703000"/>
    <n v="8"/>
    <x v="0"/>
    <x v="0"/>
    <x v="0"/>
    <n v="19011010"/>
    <s v="SIN-CODIGO      ; LECHE EN POLVO; NESTLE-F; DISTINTAS VARIEDADES; PARA"/>
    <s v="USO ALIMENTICIO"/>
    <m/>
    <m/>
    <n v="11704.32"/>
    <n v="55958.879999999997"/>
    <n v="4.7810449475065617"/>
    <x v="20"/>
  </r>
  <r>
    <m/>
    <s v="04-ABR-14"/>
    <x v="1"/>
    <n v="90703000"/>
    <n v="8"/>
    <x v="0"/>
    <x v="0"/>
    <x v="0"/>
    <n v="19011010"/>
    <s v="SIN-CODIGO      ; LECHE EN POLVO; NESTLE-F; 12X800"/>
    <m/>
    <m/>
    <m/>
    <n v="3072"/>
    <n v="15500.8"/>
    <n v="5.0458333333333334"/>
    <x v="2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9331.2000000000007"/>
    <n v="44500.32"/>
    <n v="4.7689814814814815"/>
    <x v="2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7296"/>
    <n v="36685.199999999997"/>
    <n v="5.0281249999999993"/>
    <x v="20"/>
  </r>
  <r>
    <m/>
    <s v="26-MAY-14"/>
    <x v="5"/>
    <n v="81094100"/>
    <n v="6"/>
    <x v="2"/>
    <x v="22"/>
    <x v="22"/>
    <n v="4069010"/>
    <s v="SIN-CODIGO      ; QUESO;COLUN-F;TIPO GOUDA;EN PIEZAS DE 10 KGS APP;"/>
    <m/>
    <m/>
    <m/>
    <n v="20012.11"/>
    <n v="97819.19"/>
    <n v="4.8879998161113445"/>
    <x v="20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36403.199999999997"/>
    <n v="64070.400000000001"/>
    <n v="1.7600210970464136"/>
    <x v="20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6128"/>
    <n v="81093.600000000006"/>
    <n v="5.0281250000000002"/>
    <x v="20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8190.72"/>
    <n v="38175.96"/>
    <n v="4.6608796296296298"/>
    <x v="20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6144"/>
    <n v="30470.400000000001"/>
    <n v="4.9593750000000005"/>
    <x v="20"/>
  </r>
  <r>
    <m/>
    <s v="15-MAY-14"/>
    <x v="5"/>
    <n v="90703000"/>
    <n v="8"/>
    <x v="0"/>
    <x v="0"/>
    <x v="0"/>
    <n v="19011010"/>
    <s v="SIN-CODIGO      ; LECHE EN POLVO; NESTLE-F; 12X800"/>
    <m/>
    <m/>
    <m/>
    <n v="1566.72"/>
    <n v="7733.28"/>
    <n v="4.9359681372549016"/>
    <x v="20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66207.360000000001"/>
    <n v="308140.08"/>
    <n v="4.6541665458341797"/>
    <x v="20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17548.8"/>
    <n v="83932.32"/>
    <n v="4.7827954048140047"/>
    <x v="20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24552"/>
    <n v="111860.4"/>
    <n v="4.5560606060606057"/>
    <x v="20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8167.68"/>
    <n v="38364"/>
    <n v="4.6970498354489889"/>
    <x v="20"/>
  </r>
  <r>
    <m/>
    <s v="10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20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0"/>
  </r>
  <r>
    <m/>
    <s v="11-JUN-14"/>
    <x v="6"/>
    <n v="81094100"/>
    <n v="6"/>
    <x v="2"/>
    <x v="9"/>
    <x v="9"/>
    <n v="4041000"/>
    <s v="2055392         ; LACTOSUERO; LACTOLUN; EXTRA AGLOMERADO; ENVASE SACO"/>
    <s v="S DE 25 KGS..EN POLVO;"/>
    <m/>
    <m/>
    <n v="23000"/>
    <n v="31050"/>
    <n v="1.35"/>
    <x v="20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28404"/>
    <n v="136167"/>
    <n v="4.7939374735952685"/>
    <x v="20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3517.44"/>
    <n v="16583.36"/>
    <n v="4.7146106259097529"/>
    <x v="20"/>
  </r>
  <r>
    <m/>
    <s v="03-JUN-14"/>
    <x v="6"/>
    <n v="90703000"/>
    <n v="8"/>
    <x v="0"/>
    <x v="0"/>
    <x v="0"/>
    <n v="19011010"/>
    <s v="SIN-CODIGO      ; LECHE EN POLVO; NESTLE-F; 12X800"/>
    <m/>
    <m/>
    <m/>
    <n v="768"/>
    <n v="3851.2"/>
    <n v="5.0145833333333334"/>
    <x v="20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16632"/>
    <n v="75776.399999999994"/>
    <n v="4.5560606060606057"/>
    <x v="20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13739.52"/>
    <n v="65767.360000000001"/>
    <n v="4.7867290851499904"/>
    <x v="20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1244.1600000000001"/>
    <n v="5790.24"/>
    <n v="4.6539351851851851"/>
    <x v="20"/>
  </r>
  <r>
    <m/>
    <s v="07-JUN-14"/>
    <x v="6"/>
    <n v="90703000"/>
    <n v="8"/>
    <x v="0"/>
    <x v="0"/>
    <x v="0"/>
    <n v="19011010"/>
    <s v="SIN-CODIGO      ; LECHE EN POLVO; NESTLE-F; 12X800"/>
    <m/>
    <m/>
    <m/>
    <n v="103.68"/>
    <n v="489.12"/>
    <n v="4.7175925925925926"/>
    <x v="20"/>
  </r>
  <r>
    <m/>
    <s v="27-JUN-14"/>
    <x v="6"/>
    <n v="90703000"/>
    <n v="8"/>
    <x v="0"/>
    <x v="0"/>
    <x v="0"/>
    <n v="19011010"/>
    <s v="SIN-CODIGO      ; LECHE EN POLVO; NESTLE-F; DISTINTAS VARIEDADES; PARA"/>
    <s v="USO ALIMENTICIO"/>
    <m/>
    <m/>
    <n v="33264"/>
    <n v="151552.79999999999"/>
    <n v="4.5560606060606057"/>
    <x v="20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41076.480000000003"/>
    <n v="197041.84"/>
    <n v="4.7969504689788414"/>
    <x v="20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6405.12"/>
    <n v="36295.440000000002"/>
    <n v="5.6666291966426865"/>
    <x v="20"/>
  </r>
  <r>
    <m/>
    <s v="30-JUN-14"/>
    <x v="6"/>
    <n v="90703000"/>
    <n v="8"/>
    <x v="0"/>
    <x v="0"/>
    <x v="0"/>
    <n v="19011010"/>
    <s v="SIN-CODIGO      ; LECHE EN POLVO; NESTLE-F; 12X800"/>
    <m/>
    <m/>
    <m/>
    <n v="3102.72"/>
    <n v="9685.2800000000007"/>
    <n v="3.1215449669967001"/>
    <x v="20"/>
  </r>
  <r>
    <m/>
    <s v="28-JUL-14"/>
    <x v="7"/>
    <n v="90703000"/>
    <n v="8"/>
    <x v="0"/>
    <x v="4"/>
    <x v="4"/>
    <n v="4029910"/>
    <s v="SIN-CODIGO      ; LECHE CONDENSADA; NESTLE-F; LATA 48 X 397G; PARA USO"/>
    <s v="ALIMENTICIO"/>
    <m/>
    <m/>
    <n v="36403.199999999997"/>
    <n v="64070.400000000001"/>
    <n v="1.7600210970464136"/>
    <x v="20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30110.400000000001"/>
    <n v="137671.6"/>
    <n v="4.5722275360008497"/>
    <x v="20"/>
  </r>
  <r>
    <m/>
    <s v="10-JUL-14"/>
    <x v="7"/>
    <n v="90703000"/>
    <n v="8"/>
    <x v="0"/>
    <x v="0"/>
    <x v="0"/>
    <n v="19011010"/>
    <s v="SIN-CODIGO      ; LECHE EN POLVO; NESTLE-F; 12X800"/>
    <m/>
    <m/>
    <m/>
    <n v="1152"/>
    <n v="5776.8"/>
    <n v="5.0145833333333334"/>
    <x v="20"/>
  </r>
  <r>
    <m/>
    <s v="11-JUL-14"/>
    <x v="7"/>
    <n v="90703000"/>
    <n v="8"/>
    <x v="0"/>
    <x v="0"/>
    <x v="0"/>
    <n v="19011010"/>
    <s v="SIN-CODIGO      ; LECHE EN POLVO; NESTLE-F; DISTINTAS VARIEDADES; PARA"/>
    <s v="USO ALIMENTICIO"/>
    <m/>
    <m/>
    <n v="20563.2"/>
    <n v="97332.479999999996"/>
    <n v="4.7333333333333334"/>
    <x v="20"/>
  </r>
  <r>
    <m/>
    <s v="11-JUL-14"/>
    <x v="7"/>
    <n v="90703000"/>
    <n v="8"/>
    <x v="0"/>
    <x v="0"/>
    <x v="0"/>
    <n v="19011010"/>
    <s v="SIN-CODIGO      ; LECHE EN POLVO; NESTLE-F; DISTINTAS VARIEDADES; PARA"/>
    <s v="USO ALIMENTICIO"/>
    <m/>
    <m/>
    <n v="9937.92"/>
    <n v="48008.160000000003"/>
    <n v="4.8308056414219473"/>
    <x v="20"/>
  </r>
  <r>
    <m/>
    <s v="11-JUL-14"/>
    <x v="7"/>
    <n v="90703000"/>
    <n v="8"/>
    <x v="0"/>
    <x v="0"/>
    <x v="0"/>
    <n v="19011010"/>
    <s v="SIN-CODIGO      ; LECHE EN POLVO; NESTLE-F; 12X800"/>
    <m/>
    <m/>
    <m/>
    <n v="1981.44"/>
    <n v="9689.76"/>
    <n v="4.8902616279069768"/>
    <x v="20"/>
  </r>
  <r>
    <m/>
    <s v="25-JUL-14"/>
    <x v="7"/>
    <n v="90703000"/>
    <n v="8"/>
    <x v="0"/>
    <x v="0"/>
    <x v="0"/>
    <n v="19011010"/>
    <s v="NIDO3           ; LECHE EN POLVO; NESTLE-F; DISTINTAS VARIEDADES; PARA"/>
    <s v="USO ALIMENTICIO"/>
    <m/>
    <m/>
    <n v="20563.2"/>
    <n v="96750.98"/>
    <n v="4.7050546607531896"/>
    <x v="20"/>
  </r>
  <r>
    <m/>
    <s v="25-JUL-14"/>
    <x v="7"/>
    <n v="90703000"/>
    <n v="8"/>
    <x v="0"/>
    <x v="0"/>
    <x v="0"/>
    <n v="19011010"/>
    <s v="NIDO1           ; LECHE EN POLVO; NESTLE-F; DISTINTAS VARIEDADES; PARA"/>
    <s v="USO ALIMENTICIO"/>
    <m/>
    <m/>
    <n v="9937.92"/>
    <n v="48054.9"/>
    <n v="4.835508838871716"/>
    <x v="20"/>
  </r>
  <r>
    <m/>
    <s v="25-JUL-14"/>
    <x v="7"/>
    <n v="90703000"/>
    <n v="8"/>
    <x v="0"/>
    <x v="0"/>
    <x v="0"/>
    <n v="19011010"/>
    <s v="NIDO5           ; LECHE EN POLVO; NESTLE-F; DISTINTAS VARIEDADES; PARA"/>
    <s v="USO ALIMENTICIO"/>
    <m/>
    <m/>
    <n v="1981.44"/>
    <n v="10224.52"/>
    <n v="5.1601461563307494"/>
    <x v="20"/>
  </r>
  <r>
    <m/>
    <s v="05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20"/>
  </r>
  <r>
    <m/>
    <s v="25-AGO-14"/>
    <x v="0"/>
    <n v="84356800"/>
    <n v="9"/>
    <x v="13"/>
    <x v="9"/>
    <x v="9"/>
    <n v="4041000"/>
    <s v="308704          ; SUERO EN POLVO; CALO; DE LECHE; BOLSAS DE 25 KLS"/>
    <m/>
    <m/>
    <m/>
    <n v="22000"/>
    <n v="31460"/>
    <n v="1.43"/>
    <x v="20"/>
  </r>
  <r>
    <m/>
    <s v="08-AGO-14"/>
    <x v="0"/>
    <n v="81094100"/>
    <n v="6"/>
    <x v="2"/>
    <x v="9"/>
    <x v="9"/>
    <n v="4041000"/>
    <s v="2055392         ; LACTOSUERO; LACTOLUN; EXTRA AGLOMERADO; ENVASE SACO"/>
    <s v="SDE 25 KGS..EN POLVO;"/>
    <m/>
    <m/>
    <n v="25000"/>
    <n v="33750"/>
    <n v="1.35"/>
    <x v="20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32760"/>
    <n v="152527.20000000001"/>
    <n v="4.6558974358974359"/>
    <x v="20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45953.04"/>
    <n v="207882.22"/>
    <n v="4.5237969022288844"/>
    <x v="20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3424.64"/>
    <n v="63376"/>
    <n v="4.7208714721586578"/>
    <x v="20"/>
  </r>
  <r>
    <m/>
    <s v="16-AGO-14"/>
    <x v="0"/>
    <n v="90703000"/>
    <n v="8"/>
    <x v="0"/>
    <x v="0"/>
    <x v="0"/>
    <n v="19011010"/>
    <s v="SIN-CODIGO      ; LECHE EN POLVO; NESTLE-F; 12X800"/>
    <m/>
    <m/>
    <m/>
    <n v="7680"/>
    <n v="37440"/>
    <n v="4.875"/>
    <x v="20"/>
  </r>
  <r>
    <m/>
    <s v="18-AGO-14"/>
    <x v="0"/>
    <n v="90703000"/>
    <n v="8"/>
    <x v="0"/>
    <x v="0"/>
    <x v="0"/>
    <n v="19011010"/>
    <s v="SIN-CODIGO      ; LECHE EN POLVO; NESTLE-F; NIDO 1+ 12X800G; PARA USO"/>
    <s v="ALIMENTICIO"/>
    <m/>
    <m/>
    <n v="11810.88"/>
    <n v="55462.5"/>
    <n v="4.6958821019263599"/>
    <x v="20"/>
  </r>
  <r>
    <m/>
    <s v="18-AGO-14"/>
    <x v="0"/>
    <n v="90703000"/>
    <n v="8"/>
    <x v="0"/>
    <x v="0"/>
    <x v="0"/>
    <n v="19011010"/>
    <s v="SIN-CODIGO      ; LECHE EN POLVO; NESTLE-F; DISTINTAS VARIEDADES; PARA"/>
    <s v="USO ALIMENTICIO"/>
    <m/>
    <m/>
    <n v="4608"/>
    <n v="22252.799999999999"/>
    <n v="4.8291666666666666"/>
    <x v="20"/>
  </r>
  <r>
    <m/>
    <s v="18-AGO-14"/>
    <x v="0"/>
    <n v="90703000"/>
    <n v="8"/>
    <x v="0"/>
    <x v="0"/>
    <x v="0"/>
    <n v="19011010"/>
    <s v="SIN-CODIGO      ; LECHE EN POLVO; NESTLE-F; 12X800; PARA USO ALIMENTIC"/>
    <s v="IO"/>
    <m/>
    <m/>
    <n v="384"/>
    <n v="1872"/>
    <n v="4.875"/>
    <x v="20"/>
  </r>
  <r>
    <m/>
    <s v="28-AGO-14"/>
    <x v="0"/>
    <n v="90703000"/>
    <n v="8"/>
    <x v="0"/>
    <x v="0"/>
    <x v="0"/>
    <n v="19011010"/>
    <s v="SIN-CODIGO      ; LECHE EN POLVO MODIFICADA; NESTLE-F; DISTINTAS VARIE"/>
    <s v="DADES; POLVO, PARA ALIMENTACIO"/>
    <s v="N INFANTIL LECHE MODIFICADA"/>
    <m/>
    <n v="34352.639999999999"/>
    <n v="158666.76"/>
    <n v="4.6187646713615029"/>
    <x v="20"/>
  </r>
  <r>
    <m/>
    <s v="30-AGO-14"/>
    <x v="0"/>
    <n v="90703000"/>
    <n v="8"/>
    <x v="0"/>
    <x v="0"/>
    <x v="0"/>
    <n v="19011010"/>
    <s v="SIN-CODIGO      ; LECHE EN POLVO; NESTLE-F; DISTINTAS VARIEDADES; PARA"/>
    <s v="USO ALIMENTICIO"/>
    <m/>
    <m/>
    <n v="16204.8"/>
    <n v="79234"/>
    <n v="4.8895389020537126"/>
    <x v="20"/>
  </r>
  <r>
    <m/>
    <s v="08-JUL-14"/>
    <x v="7"/>
    <n v="92347000"/>
    <s v="K"/>
    <x v="1"/>
    <x v="22"/>
    <x v="22"/>
    <n v="4069010"/>
    <s v="Y105585         ; QUESO GOUDA; FONTERRA-F; EN BLOQUES; PARA CONSUMO HU"/>
    <s v="MANO"/>
    <m/>
    <m/>
    <n v="430109.46"/>
    <n v="2107536.35"/>
    <n v="4.8999999907000422"/>
    <x v="21"/>
  </r>
  <r>
    <m/>
    <s v="17-ENE-14"/>
    <x v="2"/>
    <n v="90703000"/>
    <n v="8"/>
    <x v="0"/>
    <x v="4"/>
    <x v="4"/>
    <n v="4029910"/>
    <s v="CONDENSADA      ; LECHE CONDENSADA; NESTLE-F; 48 X 395G; LIQUIDA"/>
    <m/>
    <m/>
    <m/>
    <n v="36403.199999999997"/>
    <n v="62745.599999999999"/>
    <n v="1.7236286919831225"/>
    <x v="22"/>
  </r>
  <r>
    <m/>
    <s v="11-ENE-14"/>
    <x v="2"/>
    <n v="90703000"/>
    <n v="8"/>
    <x v="0"/>
    <x v="4"/>
    <x v="4"/>
    <n v="4029910"/>
    <s v="CONDENSADA      ; LECHE CONDENSADA; NESTLE-F; 48 X 395G; LIQUIDA"/>
    <m/>
    <m/>
    <m/>
    <n v="2730.24"/>
    <n v="4952.1499999999996"/>
    <n v="1.8138149027191748"/>
    <x v="22"/>
  </r>
  <r>
    <m/>
    <s v="11-ENE-14"/>
    <x v="2"/>
    <n v="90703000"/>
    <n v="8"/>
    <x v="0"/>
    <x v="0"/>
    <x v="0"/>
    <n v="19011010"/>
    <s v="NIDO1           ; LECHE EN POLVO; NESTLE-F; NIDO 1+ 12 X 800G; PARA US"/>
    <s v="O ALIMENTICIO"/>
    <m/>
    <m/>
    <n v="345.6"/>
    <n v="2408.8000000000002"/>
    <n v="6.9699074074074074"/>
    <x v="22"/>
  </r>
  <r>
    <m/>
    <s v="11-ENE-14"/>
    <x v="2"/>
    <n v="90703000"/>
    <n v="8"/>
    <x v="0"/>
    <x v="0"/>
    <x v="0"/>
    <n v="19011010"/>
    <s v="NIDO1           ; LECHE EN POLVO; NESTLE-F; NIDO 1+ 6 X 1600G; PARA US"/>
    <s v="O ALIMENTICIO"/>
    <m/>
    <m/>
    <n v="15724.8"/>
    <n v="75310.960000000006"/>
    <n v="4.7893111518111526"/>
    <x v="22"/>
  </r>
  <r>
    <m/>
    <s v="11-ENE-14"/>
    <x v="2"/>
    <n v="90703000"/>
    <n v="8"/>
    <x v="0"/>
    <x v="0"/>
    <x v="0"/>
    <n v="19011010"/>
    <s v="NIDO3           ; LECHE EN POLVO; NESTLE-F; 24 X 360G; PARA USO ALIMEN"/>
    <s v="TICIO"/>
    <m/>
    <m/>
    <n v="17418.240000000002"/>
    <n v="81869.759999999995"/>
    <n v="4.700231481481481"/>
    <x v="22"/>
  </r>
  <r>
    <m/>
    <s v="18-ENE-14"/>
    <x v="2"/>
    <n v="90703000"/>
    <n v="8"/>
    <x v="0"/>
    <x v="0"/>
    <x v="0"/>
    <n v="19011010"/>
    <s v="NIDO3           ; LECHE EN POLVO; NESTLE-F; NIDO 3+ 24X360G; PARA USO"/>
    <s v="ALIMENTICIO"/>
    <m/>
    <m/>
    <n v="8709.1200000000008"/>
    <n v="41187.32"/>
    <n v="4.729217188418577"/>
    <x v="22"/>
  </r>
  <r>
    <m/>
    <s v="18-ENE-14"/>
    <x v="2"/>
    <n v="90703000"/>
    <n v="8"/>
    <x v="0"/>
    <x v="0"/>
    <x v="0"/>
    <n v="19011010"/>
    <s v="NIDO3           ; LECHE EN POLVO; NESTLE-F; NIDO 3+ 6X1600G; PARA USO"/>
    <s v="ALIMENTICIO"/>
    <m/>
    <m/>
    <n v="25200"/>
    <n v="120681.31"/>
    <n v="4.7889408730158731"/>
    <x v="22"/>
  </r>
  <r>
    <m/>
    <s v="11-ENE-14"/>
    <x v="2"/>
    <n v="90703000"/>
    <n v="8"/>
    <x v="0"/>
    <x v="0"/>
    <x v="0"/>
    <n v="19011010"/>
    <s v="NIDO5           ; LECHE EN POLVO; NESTLE-F; NIDO 5 + 24X360G."/>
    <m/>
    <m/>
    <m/>
    <n v="829.44"/>
    <n v="4379.58"/>
    <n v="5.2801649305555554"/>
    <x v="22"/>
  </r>
  <r>
    <m/>
    <s v="04-ENE-14"/>
    <x v="2"/>
    <n v="90703000"/>
    <n v="8"/>
    <x v="0"/>
    <x v="0"/>
    <x v="0"/>
    <n v="19011010"/>
    <s v="SIN-CODIGO      ; LECHE EN POLVO; NESTLE-F; DISTINTAS VARIEDADES; PARA"/>
    <s v="USO ALIMENTICIO"/>
    <m/>
    <m/>
    <n v="5318.4"/>
    <n v="26680.639999999999"/>
    <n v="5.0166666666666666"/>
    <x v="22"/>
  </r>
  <r>
    <m/>
    <s v="04-ENE-14"/>
    <x v="2"/>
    <n v="90703000"/>
    <n v="8"/>
    <x v="0"/>
    <x v="0"/>
    <x v="0"/>
    <n v="19011010"/>
    <s v="SIN-CODIGO      ; LECHE EN POLVO; NESTLE-F; DISTINTAS VARIEDADES; PARA"/>
    <s v="USO ALIMENTICIO"/>
    <m/>
    <m/>
    <n v="1209.5999999999999"/>
    <n v="5804.82"/>
    <n v="4.7989583333333332"/>
    <x v="22"/>
  </r>
  <r>
    <m/>
    <s v="27-ENE-14"/>
    <x v="2"/>
    <n v="90703000"/>
    <n v="8"/>
    <x v="0"/>
    <x v="0"/>
    <x v="0"/>
    <n v="19011010"/>
    <s v="SIN-CODIGO      ; LECHE EN POLVO; NESTLE-F; NIDO 1+; PARA USO ALIMENTI"/>
    <s v="CIO"/>
    <m/>
    <m/>
    <n v="29514.240000000002"/>
    <n v="140719.32"/>
    <n v="4.7678449453551917"/>
    <x v="22"/>
  </r>
  <r>
    <m/>
    <s v="24-ENE-14"/>
    <x v="2"/>
    <n v="90703000"/>
    <n v="8"/>
    <x v="0"/>
    <x v="0"/>
    <x v="0"/>
    <n v="19011010"/>
    <s v="SIN-CODIGO      ; LECHE EN POLVO; NESTLE-F; NIDO 1+; PARA USO ALIMENTI"/>
    <s v="CIO"/>
    <m/>
    <m/>
    <n v="51701.760000000002"/>
    <n v="244316.4"/>
    <n v="4.7254948380867496"/>
    <x v="22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41856"/>
    <n v="211198.4"/>
    <n v="5.0458333333333334"/>
    <x v="22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15856.32"/>
    <n v="75855.11"/>
    <n v="4.7839038314060263"/>
    <x v="22"/>
  </r>
  <r>
    <m/>
    <s v="04-ENE-14"/>
    <x v="2"/>
    <n v="90703000"/>
    <n v="8"/>
    <x v="0"/>
    <x v="0"/>
    <x v="0"/>
    <n v="19011010"/>
    <s v="SIN-CODIGO      ; LECHE EN POLVO; NESTLE-F; NIDO 5 + 12X800G."/>
    <m/>
    <m/>
    <m/>
    <n v="1244.1600000000001"/>
    <n v="5918.4"/>
    <n v="4.7569444444444438"/>
    <x v="22"/>
  </r>
  <r>
    <m/>
    <s v="11-ENE-14"/>
    <x v="2"/>
    <n v="90703000"/>
    <n v="8"/>
    <x v="0"/>
    <x v="10"/>
    <x v="10"/>
    <n v="19019011"/>
    <s v="MANJAR          ; MANJAR; NESTLE; 24 X 380G; PREPARACIONES A BASE DE P"/>
    <s v="RODUCTOS LACTEOS"/>
    <m/>
    <m/>
    <n v="6639.36"/>
    <n v="11845.85"/>
    <n v="1.7841855239059188"/>
    <x v="22"/>
  </r>
  <r>
    <m/>
    <s v="07-MAR-14"/>
    <x v="4"/>
    <n v="90703000"/>
    <n v="8"/>
    <x v="0"/>
    <x v="4"/>
    <x v="4"/>
    <n v="4029910"/>
    <s v="SIN-CODIGO      ; LECHE CONDENSADA; NESTLE-F; 4 X 4.5 KG; LIQUIDA"/>
    <m/>
    <m/>
    <m/>
    <n v="24572.16"/>
    <n v="43325.279999999999"/>
    <n v="1.7631856540084387"/>
    <x v="22"/>
  </r>
  <r>
    <m/>
    <s v="21-MAR-14"/>
    <x v="4"/>
    <n v="90703000"/>
    <n v="8"/>
    <x v="0"/>
    <x v="4"/>
    <x v="4"/>
    <n v="4029910"/>
    <s v="SIN-CODIGO      ; LECHE CONDENSADA; NESTLE-F; LATA 48 X 395GRS.; PARA"/>
    <s v="USO ALIMENTICIO"/>
    <m/>
    <m/>
    <n v="18201.599999999999"/>
    <n v="32092.799999999999"/>
    <n v="1.763185654008439"/>
    <x v="22"/>
  </r>
  <r>
    <m/>
    <s v="07-MAR-14"/>
    <x v="4"/>
    <n v="90703000"/>
    <n v="8"/>
    <x v="0"/>
    <x v="0"/>
    <x v="0"/>
    <n v="19011010"/>
    <s v="SIN-CODIGO      ; LECHE EN POLVO; NESTLE-F; DISTINTAS VARIEDADES; PARA"/>
    <s v="USO ALIMENTICIO"/>
    <m/>
    <m/>
    <n v="86046.720000000001"/>
    <n v="409949.04"/>
    <n v="4.7642610897893602"/>
    <x v="22"/>
  </r>
  <r>
    <m/>
    <s v="07-MAR-14"/>
    <x v="4"/>
    <n v="90703000"/>
    <n v="8"/>
    <x v="0"/>
    <x v="0"/>
    <x v="0"/>
    <n v="19011010"/>
    <s v="SIN-CODIGO      ; LECHE EN POLVO; NESTLE-F; 6 X 1600G; PARA USO ALIMEN"/>
    <s v="TICIO"/>
    <m/>
    <m/>
    <n v="7680"/>
    <n v="38480"/>
    <n v="5.010416666666667"/>
    <x v="22"/>
  </r>
  <r>
    <m/>
    <s v="07-MAR-14"/>
    <x v="4"/>
    <n v="90703000"/>
    <n v="8"/>
    <x v="0"/>
    <x v="0"/>
    <x v="0"/>
    <n v="19011010"/>
    <s v="SIN-CODIGO      ; LECHE EN POLVO; NESTLE-F; 24 X 360G; PARA USO ALIMEN"/>
    <s v="TICIO"/>
    <m/>
    <m/>
    <n v="7660.8"/>
    <n v="36867.599999999999"/>
    <n v="4.8125"/>
    <x v="22"/>
  </r>
  <r>
    <m/>
    <s v="07-MAR-14"/>
    <x v="4"/>
    <n v="90703000"/>
    <n v="8"/>
    <x v="0"/>
    <x v="0"/>
    <x v="0"/>
    <n v="19011010"/>
    <s v="SIN-CODIGO      ; LECHE EN POLVO; NESTLE-F; NIDO 5 + 24X360G."/>
    <m/>
    <m/>
    <m/>
    <n v="1244.1600000000001"/>
    <n v="5911.2"/>
    <n v="4.7511574074074066"/>
    <x v="22"/>
  </r>
  <r>
    <m/>
    <s v="07-MAR-14"/>
    <x v="4"/>
    <n v="90703000"/>
    <n v="8"/>
    <x v="0"/>
    <x v="0"/>
    <x v="0"/>
    <n v="19011010"/>
    <s v="SIN-CODIGO      ; LECHE EN POLVO; NESTLE-F; NIDO 1+; PARA USO ALIMENTI"/>
    <s v="CIO"/>
    <m/>
    <m/>
    <n v="9305.2800000000007"/>
    <n v="43941.599999999999"/>
    <n v="4.7222222222222214"/>
    <x v="22"/>
  </r>
  <r>
    <m/>
    <s v="07-MAR-14"/>
    <x v="4"/>
    <n v="90703000"/>
    <n v="8"/>
    <x v="0"/>
    <x v="0"/>
    <x v="0"/>
    <n v="19011010"/>
    <s v="SIN-CODIGO      ; LECHE EN POLVO; NESTLE-F; DISTINTAS VARIEDADES; PARA"/>
    <s v="USO ALIMENTICIO"/>
    <m/>
    <m/>
    <n v="7296"/>
    <n v="36556"/>
    <n v="5.010416666666667"/>
    <x v="22"/>
  </r>
  <r>
    <m/>
    <s v="07-MAR-14"/>
    <x v="4"/>
    <n v="90703000"/>
    <n v="8"/>
    <x v="0"/>
    <x v="0"/>
    <x v="0"/>
    <n v="19011010"/>
    <s v="SIN-CODIGO      ; LECHE EN POLVO; NESTLE-F; NIDO 1+; PARA USO ALIMENTI"/>
    <s v="CIO"/>
    <m/>
    <m/>
    <n v="16128"/>
    <n v="81379.199999999997"/>
    <n v="5.0458333333333334"/>
    <x v="22"/>
  </r>
  <r>
    <m/>
    <s v="13-MAR-14"/>
    <x v="4"/>
    <n v="90703000"/>
    <n v="8"/>
    <x v="0"/>
    <x v="0"/>
    <x v="0"/>
    <n v="19011010"/>
    <s v="SIN-CODIGO      ; LECHE EN POLVO; NESTLE-F; 6X2.2KG; PARA USO ALIMENTI"/>
    <s v="CIO"/>
    <m/>
    <m/>
    <n v="49896"/>
    <n v="230164.2"/>
    <n v="4.6128787878787882"/>
    <x v="22"/>
  </r>
  <r>
    <m/>
    <s v="21-MAR-14"/>
    <x v="4"/>
    <n v="90703000"/>
    <n v="8"/>
    <x v="0"/>
    <x v="0"/>
    <x v="0"/>
    <n v="19011010"/>
    <s v="SIN-CODIGO      ; LECHE EN POLVO; NESTLE-F; 12X800"/>
    <m/>
    <m/>
    <m/>
    <n v="414.72"/>
    <n v="1970.4"/>
    <n v="4.7511574074074074"/>
    <x v="2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43545.599999999999"/>
    <n v="205632"/>
    <n v="4.7222222222222223"/>
    <x v="2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8064"/>
    <n v="38572.800000000003"/>
    <n v="4.7833333333333341"/>
    <x v="22"/>
  </r>
  <r>
    <m/>
    <s v="21-MAR-14"/>
    <x v="4"/>
    <n v="90703000"/>
    <n v="8"/>
    <x v="0"/>
    <x v="0"/>
    <x v="0"/>
    <n v="19011010"/>
    <s v="SIN-CODIGO      ; LECHE EN POLVO; NESTLE-F; NIDO 1+ 24 X 360G; PARA US"/>
    <s v="O ALIMENTICIO"/>
    <m/>
    <m/>
    <n v="9123.84"/>
    <n v="43084.800000000003"/>
    <n v="4.7222222222222223"/>
    <x v="2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7680"/>
    <n v="38480"/>
    <n v="5.010416666666667"/>
    <x v="22"/>
  </r>
  <r>
    <m/>
    <s v="21-MAR-14"/>
    <x v="4"/>
    <n v="90703000"/>
    <n v="8"/>
    <x v="0"/>
    <x v="0"/>
    <x v="0"/>
    <n v="19011010"/>
    <s v="SIN-CODIGO      ; LECHE EN POLVO; NESTLE-F; 12X800G; PARA USO ALIMENTI"/>
    <s v="CIO"/>
    <m/>
    <m/>
    <n v="27648"/>
    <n v="139017.60000000001"/>
    <n v="5.0281250000000002"/>
    <x v="22"/>
  </r>
  <r>
    <m/>
    <s v="21-MAR-14"/>
    <x v="4"/>
    <n v="90703000"/>
    <n v="8"/>
    <x v="0"/>
    <x v="0"/>
    <x v="0"/>
    <n v="19011010"/>
    <s v="SIN-CODIGO      ; LECHE EN POLVO; NESTLE-F; 6X1600G; PARA USO ALIMENTI"/>
    <s v="CIO"/>
    <m/>
    <m/>
    <n v="4838.3999999999996"/>
    <n v="23143.68"/>
    <n v="4.7833333333333341"/>
    <x v="2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51310.080000000002"/>
    <n v="243152.4"/>
    <n v="4.7388817168088604"/>
    <x v="22"/>
  </r>
  <r>
    <m/>
    <s v="07-MAR-14"/>
    <x v="4"/>
    <n v="90703000"/>
    <n v="8"/>
    <x v="0"/>
    <x v="10"/>
    <x v="10"/>
    <n v="19019011"/>
    <s v="SIN-CODIGO      ; MANJAR; NESTLE; 24 X 380 G; PREPARACIONES A BASE DE"/>
    <s v="PRODUCTOS LACTEOS"/>
    <m/>
    <m/>
    <n v="12330.24"/>
    <n v="23024.560000000001"/>
    <n v="1.867324561403509"/>
    <x v="22"/>
  </r>
  <r>
    <m/>
    <s v="23-ABR-14"/>
    <x v="1"/>
    <n v="90703000"/>
    <n v="8"/>
    <x v="0"/>
    <x v="4"/>
    <x v="4"/>
    <n v="4029910"/>
    <s v="SIN-CODIGO      ; LECHE CONDENSADA; NESTLE-F; LATA 48 X 397G; PARA USO"/>
    <s v="ALIMENTICIO"/>
    <m/>
    <m/>
    <n v="7280.64"/>
    <n v="12837.12"/>
    <n v="1.7631856540084387"/>
    <x v="22"/>
  </r>
  <r>
    <m/>
    <s v="04-ABR-14"/>
    <x v="1"/>
    <n v="90703000"/>
    <n v="8"/>
    <x v="0"/>
    <x v="0"/>
    <x v="0"/>
    <n v="19011010"/>
    <s v="SIN-CODIGO      ; LECHE EN POLVO; NESTLE-F; DISTINTAS VARIEDADES; PARA"/>
    <s v="USO ALIMENTICIO"/>
    <m/>
    <m/>
    <n v="15459.84"/>
    <n v="72312"/>
    <n v="4.6774093392945852"/>
    <x v="22"/>
  </r>
  <r>
    <m/>
    <s v="04-ABR-14"/>
    <x v="1"/>
    <n v="90703000"/>
    <n v="8"/>
    <x v="0"/>
    <x v="0"/>
    <x v="0"/>
    <n v="19011010"/>
    <s v="SIN-CODIGO      ; LECHE EN POLVO; NESTLE-F; DISTINTAS VARIEDADES; PARA"/>
    <s v="USO ALIMENTICIO"/>
    <m/>
    <m/>
    <n v="9047.0400000000009"/>
    <n v="44601.599999999999"/>
    <n v="4.9299660441426143"/>
    <x v="22"/>
  </r>
  <r>
    <m/>
    <s v="04-ABR-14"/>
    <x v="1"/>
    <n v="90703000"/>
    <n v="8"/>
    <x v="0"/>
    <x v="0"/>
    <x v="0"/>
    <n v="19011010"/>
    <s v="SIN-CODIGO      ; LECHE EN POLVO; NESTLE-F; DISTINTAS VARIEDADES; PARA"/>
    <s v="USO ALIMENTICIO"/>
    <m/>
    <m/>
    <n v="7292.16"/>
    <n v="34800.480000000003"/>
    <n v="4.7723143759873627"/>
    <x v="22"/>
  </r>
  <r>
    <m/>
    <s v="04-ABR-14"/>
    <x v="1"/>
    <n v="90703000"/>
    <n v="8"/>
    <x v="0"/>
    <x v="0"/>
    <x v="0"/>
    <n v="19011010"/>
    <s v="SIN-CODIGO      ; LECHE EN POLVO; NESTLE-F; 12X800"/>
    <m/>
    <m/>
    <m/>
    <n v="414.72"/>
    <n v="1970.4"/>
    <n v="4.7511574074074074"/>
    <x v="22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33868.800000000003"/>
    <n v="162993.60000000001"/>
    <n v="4.8125"/>
    <x v="22"/>
  </r>
  <r>
    <m/>
    <s v="23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896.96"/>
    <n v="3542.24"/>
    <n v="1.8673245614035086"/>
    <x v="22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2"/>
  </r>
  <r>
    <m/>
    <s v="10-MAY-14"/>
    <x v="5"/>
    <n v="90703000"/>
    <n v="8"/>
    <x v="0"/>
    <x v="0"/>
    <x v="0"/>
    <n v="19011010"/>
    <s v="SIN-CODIGO      ; LECHE EN POLVO; NESTLE-F; DISTINTAS VARIEDADES; PARA"/>
    <s v="USO ALIMENTICIO"/>
    <m/>
    <m/>
    <n v="56149.440000000002"/>
    <n v="266928.71999999997"/>
    <n v="4.7538981688864563"/>
    <x v="22"/>
  </r>
  <r>
    <m/>
    <s v="10-MAY-14"/>
    <x v="5"/>
    <n v="90703000"/>
    <n v="8"/>
    <x v="0"/>
    <x v="0"/>
    <x v="0"/>
    <n v="19011010"/>
    <s v="SIN-CODIGO      ; LECHE EN POLVO; NESTLE-F; DISTINTAS VARIEDADES; PARA"/>
    <s v="USO ALIMENTICIO"/>
    <m/>
    <m/>
    <n v="23765.759999999998"/>
    <n v="111404.64"/>
    <n v="4.6876110841816132"/>
    <x v="22"/>
  </r>
  <r>
    <m/>
    <s v="10-MAY-14"/>
    <x v="5"/>
    <n v="90703000"/>
    <n v="8"/>
    <x v="0"/>
    <x v="0"/>
    <x v="0"/>
    <n v="19011010"/>
    <s v="SIN-CODIGO      ; LECHE EN POLVO; NESTLE-F; 12X800"/>
    <m/>
    <m/>
    <m/>
    <n v="4561.92"/>
    <n v="21521.279999999999"/>
    <n v="4.7175925925925926"/>
    <x v="22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5936"/>
    <n v="79281.600000000006"/>
    <n v="4.9750000000000005"/>
    <x v="22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33546.239999999998"/>
    <n v="161421.12"/>
    <n v="4.8118990384615383"/>
    <x v="22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20891.52"/>
    <n v="97372.86"/>
    <n v="4.6608796296296298"/>
    <x v="22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12641.28"/>
    <n v="59556.959999999999"/>
    <n v="4.7113077156743621"/>
    <x v="22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74903.039999999994"/>
    <n v="350099.77"/>
    <n v="4.6740395316398375"/>
    <x v="22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9388.7999999999993"/>
    <n v="44111.040000000001"/>
    <n v="4.6982617586912072"/>
    <x v="22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45653.760000000002"/>
    <n v="213269.4"/>
    <n v="4.6714531289427201"/>
    <x v="22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5990.4"/>
    <n v="28614.959999999999"/>
    <n v="4.7768028846153845"/>
    <x v="22"/>
  </r>
  <r>
    <m/>
    <s v="12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2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2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2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41842.080000000002"/>
    <n v="191243.64"/>
    <n v="4.5706054765919859"/>
    <x v="22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8294.4"/>
    <n v="40041.360000000001"/>
    <n v="4.8275173611111111"/>
    <x v="22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30481.919999999998"/>
    <n v="143517.35999999999"/>
    <n v="4.7082782186948853"/>
    <x v="22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3574.08"/>
    <n v="16761.59"/>
    <n v="4.6897635195630762"/>
    <x v="22"/>
  </r>
  <r>
    <m/>
    <s v="12-JUL-14"/>
    <x v="7"/>
    <n v="90703000"/>
    <n v="8"/>
    <x v="0"/>
    <x v="4"/>
    <x v="4"/>
    <n v="4029910"/>
    <s v="CONDENSADA      ; LECHE CONDENSADA; NESTLE-F; 48X395G; PARA USO ALIMEN"/>
    <s v="TICIO"/>
    <m/>
    <m/>
    <n v="1820.16"/>
    <n v="3452.1"/>
    <n v="1.8965915084388185"/>
    <x v="22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27729.599999999999"/>
    <n v="130324.2"/>
    <n v="4.6998225722693441"/>
    <x v="22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5376"/>
    <n v="26661.599999999999"/>
    <n v="4.9593749999999996"/>
    <x v="22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3670.4"/>
    <n v="66972"/>
    <n v="4.8990519662921352"/>
    <x v="22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2545.92"/>
    <n v="11976.6"/>
    <n v="4.7042326546003013"/>
    <x v="22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4515.2"/>
    <n v="70828.800000000003"/>
    <n v="4.8796296296296298"/>
    <x v="22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14447.4"/>
    <n v="539856.48"/>
    <n v="4.7170707241929479"/>
    <x v="22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2615.04"/>
    <n v="12298.28"/>
    <n v="4.7029032060695055"/>
    <x v="22"/>
  </r>
  <r>
    <m/>
    <s v="12-JUL-14"/>
    <x v="7"/>
    <n v="90703000"/>
    <n v="8"/>
    <x v="0"/>
    <x v="10"/>
    <x v="10"/>
    <n v="19019011"/>
    <s v="MANJAR          ; MANJAR; NESTLE; BOLSA 24X380G; PREPARACIONES A BASE"/>
    <s v="DE PRODUCTOS LACTEOS"/>
    <m/>
    <m/>
    <n v="5690.88"/>
    <n v="10278.299999999999"/>
    <n v="1.8061002867746287"/>
    <x v="22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10444.799999999999"/>
    <n v="48622.400000000001"/>
    <n v="4.6551776960784315"/>
    <x v="22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39408"/>
    <n v="177812.8"/>
    <n v="4.5120990661794558"/>
    <x v="22"/>
  </r>
  <r>
    <m/>
    <s v="04-MAR-14"/>
    <x v="4"/>
    <n v="90703000"/>
    <n v="8"/>
    <x v="0"/>
    <x v="0"/>
    <x v="0"/>
    <n v="19011010"/>
    <s v="SIN-CODIGO      ; CEREALES; CERELAC; DISTINTAS VARIEDADES; PARA ALIMEN"/>
    <s v="TACION INFANTIL"/>
    <m/>
    <m/>
    <n v="19068"/>
    <n v="64573.25"/>
    <n v="3.3864720998531572"/>
    <x v="23"/>
  </r>
  <r>
    <m/>
    <s v="27-FEB-14"/>
    <x v="3"/>
    <n v="92347000"/>
    <s v="K"/>
    <x v="1"/>
    <x v="1"/>
    <x v="1"/>
    <n v="4021000"/>
    <s v="SIN-CODIGO      ; LECHE DESCREMADA;"/>
    <s v="PROLESUR-F;"/>
    <s v="EN POLVO;"/>
    <s v="EN SACOS DE 25 KILOS;"/>
    <n v="18000"/>
    <n v="82092"/>
    <n v="4.5606666666666671"/>
    <x v="24"/>
  </r>
  <r>
    <m/>
    <s v="04-MAR-14"/>
    <x v="4"/>
    <n v="81094100"/>
    <n v="6"/>
    <x v="2"/>
    <x v="10"/>
    <x v="10"/>
    <n v="19019011"/>
    <s v="2241560         ; MANJAR; COLUN; REPOSTERO.BOLSA 5 KGS,; DULCE DE LEC"/>
    <s v="HE;"/>
    <m/>
    <m/>
    <n v="8640"/>
    <n v="24327.48"/>
    <n v="2.8156805555555553"/>
    <x v="24"/>
  </r>
  <r>
    <m/>
    <s v="27-JUN-14"/>
    <x v="6"/>
    <n v="81094100"/>
    <n v="6"/>
    <x v="2"/>
    <x v="9"/>
    <x v="9"/>
    <n v="4041000"/>
    <s v="2055392         ; LACTOSUERO; LACTOLUN; EXTRA AGLOMERADO; ENVASE SACO"/>
    <s v="SDE 25 KGS..EN POLVO;"/>
    <m/>
    <m/>
    <n v="250000"/>
    <n v="312329.82"/>
    <n v="1.2493192799999999"/>
    <x v="24"/>
  </r>
  <r>
    <m/>
    <s v="04-JUL-14"/>
    <x v="7"/>
    <n v="81094100"/>
    <n v="6"/>
    <x v="2"/>
    <x v="15"/>
    <x v="15"/>
    <n v="4051000"/>
    <s v="0002205203      ; MANTEQUILLA; COLUN; BLOCK 25 KGS.S/SAL; HUMEDAD 16%"/>
    <s v="MAX.;"/>
    <m/>
    <m/>
    <n v="46000"/>
    <n v="189100"/>
    <n v="4.1108695652173912"/>
    <x v="25"/>
  </r>
  <r>
    <m/>
    <s v="02-JUL-14"/>
    <x v="7"/>
    <n v="81094100"/>
    <n v="6"/>
    <x v="2"/>
    <x v="15"/>
    <x v="15"/>
    <n v="4051000"/>
    <s v="0002205203      ; MANTEQUILLA; COLUN; BLOCK 25 KGS.S/SAL; HUMEDAD 16%"/>
    <s v="MAX.;"/>
    <m/>
    <m/>
    <n v="25000"/>
    <n v="105453"/>
    <n v="4.2181199999999999"/>
    <x v="25"/>
  </r>
  <r>
    <m/>
    <s v="24-ENE-14"/>
    <x v="2"/>
    <n v="90703000"/>
    <n v="8"/>
    <x v="0"/>
    <x v="4"/>
    <x v="4"/>
    <n v="4029910"/>
    <s v="SIN-CODIGO      ; LECHE CONDENSADA; NESTLE-F; 48 X 397G; LIQUIDA"/>
    <m/>
    <m/>
    <m/>
    <n v="54881.279999999999"/>
    <n v="90374.399999999994"/>
    <n v="1.6467254408060452"/>
    <x v="26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146350.07999999999"/>
    <n v="240998.39999999999"/>
    <n v="1.6467254408060454"/>
    <x v="26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14976"/>
    <n v="36004.800000000003"/>
    <n v="2.4041666666666668"/>
    <x v="26"/>
  </r>
  <r>
    <m/>
    <s v="24-ENE-14"/>
    <x v="2"/>
    <n v="90703000"/>
    <n v="8"/>
    <x v="0"/>
    <x v="4"/>
    <x v="4"/>
    <n v="4029910"/>
    <s v="SIN-CODIGO      ; LECHE CONDENSADA; NESTLE-F; 48 X 397G; LIQUIDA"/>
    <m/>
    <m/>
    <m/>
    <n v="54881.279999999999"/>
    <n v="90374.399999999994"/>
    <n v="1.6467254408060452"/>
    <x v="26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29952"/>
    <n v="72009.600000000006"/>
    <n v="2.4041666666666668"/>
    <x v="26"/>
  </r>
  <r>
    <m/>
    <s v="15-ENE-14"/>
    <x v="2"/>
    <n v="90703000"/>
    <n v="8"/>
    <x v="0"/>
    <x v="4"/>
    <x v="4"/>
    <n v="4029910"/>
    <s v="CONDENSADA      ; LECHE CONDENSADA; NESTLE-F; 48 X 397G; LIQUIDA"/>
    <m/>
    <m/>
    <m/>
    <n v="73175.039999999994"/>
    <n v="120499.2"/>
    <n v="1.6467254408060454"/>
    <x v="26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8.0668000000000006"/>
    <n v="375.9"/>
    <n v="46.598403332176318"/>
    <x v="26"/>
  </r>
  <r>
    <m/>
    <s v="15-ENE-14"/>
    <x v="2"/>
    <n v="76006727"/>
    <s v="K"/>
    <x v="20"/>
    <x v="22"/>
    <x v="22"/>
    <n v="4069010"/>
    <s v="839114534       ; QUESO GOUDA; INVERS.E IND.VALLE VERDE-F; TIPO MANCHE"/>
    <s v="GO; 2X1 EN BARRA, APTO PARA CO"/>
    <s v="NSUMO HUMANO"/>
    <m/>
    <n v="23588.959999999999"/>
    <n v="111140.01"/>
    <n v="4.7115264937496182"/>
    <x v="26"/>
  </r>
  <r>
    <m/>
    <s v="14-ENE-14"/>
    <x v="2"/>
    <n v="81094100"/>
    <n v="6"/>
    <x v="2"/>
    <x v="22"/>
    <x v="22"/>
    <n v="4069010"/>
    <s v="2401312         ; QUESO; COLUN-F; TIPO GOUDA.DE PASTA SEMIDURA; PIEZA"/>
    <s v="S DE 15 KGS.APP.;"/>
    <m/>
    <m/>
    <n v="75017.34"/>
    <n v="337578.03"/>
    <n v="4.5000000000000009"/>
    <x v="26"/>
  </r>
  <r>
    <m/>
    <s v="08-ENE-14"/>
    <x v="2"/>
    <n v="81094100"/>
    <n v="6"/>
    <x v="2"/>
    <x v="22"/>
    <x v="22"/>
    <n v="4069010"/>
    <s v="2403005         ; QUESO; COLUN-F; TIPO GOUDA.PASTA SEMIDURA ; PIEZAS"/>
    <s v="DE 3 Y 10  KGS.APP.;"/>
    <m/>
    <m/>
    <n v="23007.41"/>
    <n v="103878.46"/>
    <n v="4.5150001673373925"/>
    <x v="26"/>
  </r>
  <r>
    <m/>
    <s v="08-ENE-14"/>
    <x v="2"/>
    <n v="81094100"/>
    <n v="6"/>
    <x v="2"/>
    <x v="22"/>
    <x v="22"/>
    <n v="4069010"/>
    <s v="2403005         ; QUESO; COLUN-F; TIPO GOUDA.DE PASTA SEMIDURA ; PIEZ"/>
    <s v="AS DE 3 KGS.APP.;"/>
    <m/>
    <m/>
    <n v="21016.7"/>
    <n v="95937.66"/>
    <n v="4.5648298733864019"/>
    <x v="26"/>
  </r>
  <r>
    <m/>
    <s v="08-ENE-14"/>
    <x v="2"/>
    <n v="81094100"/>
    <n v="6"/>
    <x v="2"/>
    <x v="22"/>
    <x v="22"/>
    <n v="4069010"/>
    <s v="SIN-CODIGO      ; QUESO DE PASTA SEMIDURA;COLUN-F;GOUDA;EN PIEZAS"/>
    <s v="DE 15 KG APP.;"/>
    <m/>
    <m/>
    <n v="21024.959999999999"/>
    <n v="95976.42"/>
    <n v="4.5648800283092097"/>
    <x v="26"/>
  </r>
  <r>
    <m/>
    <s v="27-ENE-14"/>
    <x v="2"/>
    <n v="90703000"/>
    <n v="8"/>
    <x v="0"/>
    <x v="10"/>
    <x v="10"/>
    <n v="19019011"/>
    <s v="SIN-CODIGO      ; MANJAR; NESTLE; 12 X 1KG; PREPARACIONES A BASE DE PR"/>
    <s v="ODUCTOS LACTEOS"/>
    <m/>
    <m/>
    <n v="21600"/>
    <n v="42624"/>
    <n v="1.9733333333333334"/>
    <x v="26"/>
  </r>
  <r>
    <m/>
    <s v="24-ENE-14"/>
    <x v="2"/>
    <n v="90703000"/>
    <n v="8"/>
    <x v="0"/>
    <x v="10"/>
    <x v="10"/>
    <n v="19019011"/>
    <s v="SIN-CODIGO      ; MANJAR; NESTLE; 12 X 1KG; PREPARACIONES A BASE DE PR"/>
    <s v="ODUCTOS LACTEOS"/>
    <m/>
    <m/>
    <n v="21600"/>
    <n v="42624"/>
    <n v="1.9733333333333334"/>
    <x v="26"/>
  </r>
  <r>
    <m/>
    <s v="04-ENE-14"/>
    <x v="2"/>
    <n v="90703000"/>
    <n v="8"/>
    <x v="0"/>
    <x v="10"/>
    <x v="10"/>
    <n v="19019011"/>
    <s v="SIN-CODIGO      ; MANJAR; NESTLE; 12 X 1KG; PREPARACIONES A BASE DE PR"/>
    <s v="ODUCTOS LACTEOS"/>
    <m/>
    <m/>
    <n v="21600"/>
    <n v="42624"/>
    <n v="1.9733333333333334"/>
    <x v="26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91468.800000000003"/>
    <n v="150624"/>
    <n v="1.6467254408060452"/>
    <x v="26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91468.800000000003"/>
    <n v="150624"/>
    <n v="1.6467254408060452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91468.800000000003"/>
    <n v="155712"/>
    <n v="1.702350965575147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36587.519999999997"/>
    <n v="61267.199999999997"/>
    <n v="1.6745382031905962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29952"/>
    <n v="75628.800000000003"/>
    <n v="2.5249999999999999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91468.800000000003"/>
    <n v="150624"/>
    <n v="1.6467254408060452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54881.279999999999"/>
    <n v="90374.399999999994"/>
    <n v="1.6467254408060452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73175.039999999994"/>
    <n v="120499.2"/>
    <n v="1.6467254408060454"/>
    <x v="26"/>
  </r>
  <r>
    <m/>
    <s v="07-FEB-14"/>
    <x v="3"/>
    <n v="90703000"/>
    <n v="8"/>
    <x v="0"/>
    <x v="4"/>
    <x v="4"/>
    <n v="4029910"/>
    <s v="SIN-CODIGO      ; LECHE CONDENSADA; NESTLE-F; 24 X 397G; LIQUIDA"/>
    <m/>
    <m/>
    <m/>
    <n v="91468.800000000003"/>
    <n v="155712"/>
    <n v="1.702350965575147"/>
    <x v="26"/>
  </r>
  <r>
    <m/>
    <s v="10-FEB-14"/>
    <x v="3"/>
    <n v="90703000"/>
    <n v="8"/>
    <x v="0"/>
    <x v="4"/>
    <x v="4"/>
    <n v="4029910"/>
    <s v="SIN-CODIGO      ; LECHE CONDENSADA; NESTLE-F; 24 X 397G; LIQUIDA"/>
    <m/>
    <m/>
    <m/>
    <n v="29952"/>
    <n v="75628.800000000003"/>
    <n v="2.5249999999999999"/>
    <x v="26"/>
  </r>
  <r>
    <m/>
    <s v="06-FEB-14"/>
    <x v="3"/>
    <n v="81094100"/>
    <n v="6"/>
    <x v="2"/>
    <x v="22"/>
    <x v="22"/>
    <n v="4069010"/>
    <s v="SIN-CODIGO      ; QUESO GOUDA; COLUN; DE PASTA SEMIDURA; PIEZAS DE 3"/>
    <s v="KGS.APP-.;"/>
    <m/>
    <m/>
    <n v="22993.66"/>
    <n v="103471.48"/>
    <n v="4.50000043490249"/>
    <x v="26"/>
  </r>
  <r>
    <m/>
    <s v="10-FEB-14"/>
    <x v="3"/>
    <n v="92347000"/>
    <s v="K"/>
    <x v="1"/>
    <x v="22"/>
    <x v="22"/>
    <n v="4069010"/>
    <s v="SIN-CODIGO      ;   QUESO;"/>
    <s v="PROLESUR-F;"/>
    <s v="GOUDA;"/>
    <s v="EN PIEZAS DE 8.4 KILOS"/>
    <n v="68515.55"/>
    <n v="363459.55"/>
    <n v="5.304774609559435"/>
    <x v="26"/>
  </r>
  <r>
    <m/>
    <s v="10-FEB-14"/>
    <x v="3"/>
    <n v="92347000"/>
    <s v="K"/>
    <x v="1"/>
    <x v="22"/>
    <x v="22"/>
    <n v="4069010"/>
    <s v="SIN-CODIGO      ;   QUESO;"/>
    <s v="PROLESUR-F;"/>
    <s v="GOUDA;"/>
    <s v="EN PIEZAS DE 8.4 KILOS"/>
    <n v="68436.52"/>
    <n v="363033.22"/>
    <n v="5.304670956384105"/>
    <x v="26"/>
  </r>
  <r>
    <m/>
    <s v="10-FEB-14"/>
    <x v="3"/>
    <n v="92347000"/>
    <s v="K"/>
    <x v="1"/>
    <x v="22"/>
    <x v="22"/>
    <n v="4069010"/>
    <s v="SIN-CODIGO      ;   QUESO;"/>
    <s v="PROLESUR-F;"/>
    <s v="GOUDA;"/>
    <s v="EN PIEZAS DE 8.4 KILOS"/>
    <n v="45780.17"/>
    <n v="242862.74"/>
    <n v="5.3049768054596562"/>
    <x v="26"/>
  </r>
  <r>
    <m/>
    <s v="13-FEB-14"/>
    <x v="3"/>
    <n v="81094100"/>
    <n v="6"/>
    <x v="2"/>
    <x v="22"/>
    <x v="22"/>
    <n v="4069010"/>
    <s v="SIN-CODIGO      ; QUESO GOUDA ;COLUN-F; DE PASTA SEMIDURA ;  PIEZAS"/>
    <s v="DE 15 KGS APP;"/>
    <m/>
    <m/>
    <n v="75025.259999999995"/>
    <n v="337613.67"/>
    <n v="4.5"/>
    <x v="26"/>
  </r>
  <r>
    <m/>
    <s v="20-FEB-14"/>
    <x v="3"/>
    <n v="81094100"/>
    <n v="6"/>
    <x v="2"/>
    <x v="22"/>
    <x v="22"/>
    <n v="4069010"/>
    <s v="2401312         ; QUESO; COLUN-F; TIPO GOUDA.DE PASTA SEMIDURA; PIEZA"/>
    <s v="SDE 15 KGS.APP.;"/>
    <m/>
    <m/>
    <n v="21008.59"/>
    <n v="95973.75"/>
    <n v="4.568309915134714"/>
    <x v="26"/>
  </r>
  <r>
    <m/>
    <s v="25-FEB-14"/>
    <x v="3"/>
    <n v="84356800"/>
    <n v="9"/>
    <x v="13"/>
    <x v="22"/>
    <x v="22"/>
    <n v="4069010"/>
    <s v="308439          ; QUESO; WATT'S; GOUDA; EN CAJAS;028-14/01259/11-02-20"/>
    <s v="14"/>
    <m/>
    <m/>
    <n v="24634.75"/>
    <n v="131286.54999999999"/>
    <n v="5.3293234150945308"/>
    <x v="26"/>
  </r>
  <r>
    <m/>
    <s v="26-FEB-14"/>
    <x v="3"/>
    <n v="76716680"/>
    <s v="K"/>
    <x v="21"/>
    <x v="22"/>
    <x v="22"/>
    <n v="4069010"/>
    <s v="SIN-CODIGO      ; QUESO DE PASTA SEMIDURA; LACTEOS DEL SUR-F; GOUDA, E"/>
    <s v="N BARRA"/>
    <m/>
    <m/>
    <n v="25011.91"/>
    <n v="127127"/>
    <n v="5.0826586214327492"/>
    <x v="26"/>
  </r>
  <r>
    <m/>
    <s v="28-FEB-14"/>
    <x v="3"/>
    <n v="92347000"/>
    <s v="K"/>
    <x v="1"/>
    <x v="22"/>
    <x v="22"/>
    <n v="4069010"/>
    <s v="SIN-CODIGO      ;   QUESO;"/>
    <s v="PROLESUR-F;"/>
    <s v="GOUDA;"/>
    <s v="EN PIEZAS DE 8.4 KILOS"/>
    <n v="45774.35"/>
    <n v="242831.34"/>
    <n v="5.3049653353897979"/>
    <x v="26"/>
  </r>
  <r>
    <m/>
    <s v="28-FEB-14"/>
    <x v="3"/>
    <n v="92347000"/>
    <s v="K"/>
    <x v="1"/>
    <x v="22"/>
    <x v="22"/>
    <n v="4069010"/>
    <s v="SIN-CODIGO      ;   QUESO;"/>
    <s v="PROLESUR-F;"/>
    <s v="GOUDA;"/>
    <s v="EN PIEZAS DE 8.4 KILOS"/>
    <n v="45794.75"/>
    <n v="242941.39"/>
    <n v="5.3050052680711222"/>
    <x v="26"/>
  </r>
  <r>
    <m/>
    <s v="28-FEB-14"/>
    <x v="3"/>
    <n v="92347000"/>
    <s v="K"/>
    <x v="1"/>
    <x v="22"/>
    <x v="22"/>
    <n v="4069010"/>
    <s v="SIN-CODIGO      ;   QUESO;"/>
    <s v="PROLESUR-F;"/>
    <s v="GOUDA;"/>
    <s v="EN PIEZAS DE 8.4 KILOS"/>
    <n v="68673.509999999995"/>
    <n v="364311.66"/>
    <n v="5.3049809162222816"/>
    <x v="26"/>
  </r>
  <r>
    <m/>
    <s v="28-FEB-14"/>
    <x v="3"/>
    <n v="92347000"/>
    <s v="K"/>
    <x v="1"/>
    <x v="22"/>
    <x v="22"/>
    <n v="4069010"/>
    <s v="SIN-CODIGO      ;   QUESO;"/>
    <s v="PROLESUR-F;"/>
    <s v="GOUDA;"/>
    <s v="EN PIEZAS DE 8.4 KILOS"/>
    <n v="45786.89"/>
    <n v="240998.99"/>
    <n v="5.2634933274568327"/>
    <x v="26"/>
  </r>
  <r>
    <m/>
    <s v="28-FEB-14"/>
    <x v="3"/>
    <n v="92347000"/>
    <s v="K"/>
    <x v="1"/>
    <x v="22"/>
    <x v="22"/>
    <n v="4069010"/>
    <s v="SIN-CODIGO      ;   QUESO;"/>
    <s v="PROLESUR-F;"/>
    <s v="GOUDA;"/>
    <s v="EN PIEZAS DE 8.4 KILOS"/>
    <n v="45779.7"/>
    <n v="240960.2"/>
    <n v="5.2634726745697336"/>
    <x v="26"/>
  </r>
  <r>
    <m/>
    <s v="06-FEB-14"/>
    <x v="3"/>
    <n v="90703000"/>
    <n v="8"/>
    <x v="0"/>
    <x v="10"/>
    <x v="10"/>
    <n v="19019011"/>
    <s v="SIN-CODIGO      ; MANJAR; NESTLE; 12 X 1KG; PREPARACIONES A BASE DE PR"/>
    <s v="ODUCTOS LACTEOS"/>
    <m/>
    <m/>
    <n v="21600"/>
    <n v="42624"/>
    <n v="1.9733333333333334"/>
    <x v="26"/>
  </r>
  <r>
    <m/>
    <s v="06-MAR-14"/>
    <x v="4"/>
    <n v="81094100"/>
    <n v="6"/>
    <x v="2"/>
    <x v="22"/>
    <x v="22"/>
    <n v="4069010"/>
    <s v="2800037         ; QUESO; COLUN-F; GOUDA, DE PASTA SEMIDURA; ENVASES D"/>
    <s v="E3-10-15 KGS."/>
    <m/>
    <m/>
    <n v="100056.89"/>
    <n v="465264.54"/>
    <n v="4.6500000149914715"/>
    <x v="26"/>
  </r>
  <r>
    <m/>
    <s v="10-MAR-14"/>
    <x v="4"/>
    <n v="89862200"/>
    <n v="2"/>
    <x v="3"/>
    <x v="5"/>
    <x v="5"/>
    <n v="4029990"/>
    <s v="10030297        ; DULCE; LATAM-F; DE LECHE; PARA CONSUMO EN VUELOS COM"/>
    <s v="ERCIALES."/>
    <m/>
    <m/>
    <n v="11.878"/>
    <n v="334.13"/>
    <n v="28.130156592018857"/>
    <x v="26"/>
  </r>
  <r>
    <m/>
    <s v="07-MAR-14"/>
    <x v="4"/>
    <n v="90703000"/>
    <n v="8"/>
    <x v="0"/>
    <x v="4"/>
    <x v="4"/>
    <n v="4029910"/>
    <s v="SIN-CODIGO      ; LECHE CONDENSADA; NESTLE-F; 24 X 397G; LIQUIDA"/>
    <m/>
    <m/>
    <m/>
    <n v="73175.039999999994"/>
    <n v="124569.60000000001"/>
    <n v="1.7023509655751472"/>
    <x v="26"/>
  </r>
  <r>
    <m/>
    <s v="07-MAR-14"/>
    <x v="4"/>
    <n v="90703000"/>
    <n v="8"/>
    <x v="0"/>
    <x v="4"/>
    <x v="4"/>
    <n v="4029910"/>
    <s v="SIN-CODIGO      ; LECHE CONDENSADA; NESTLE-F; 48 X 397G; LIQUIDA"/>
    <m/>
    <m/>
    <m/>
    <n v="91468.800000000003"/>
    <n v="155712"/>
    <n v="1.702350965575147"/>
    <x v="26"/>
  </r>
  <r>
    <m/>
    <s v="07-MAR-14"/>
    <x v="4"/>
    <n v="90703000"/>
    <n v="8"/>
    <x v="0"/>
    <x v="4"/>
    <x v="4"/>
    <n v="4029910"/>
    <s v="SIN-CODIGO      ; LECHE CONDENSADA; NESTLE-F; 48 X 397G; LIQUIDA"/>
    <m/>
    <m/>
    <m/>
    <n v="109762.56"/>
    <n v="186854.39999999999"/>
    <n v="1.702350965575147"/>
    <x v="26"/>
  </r>
  <r>
    <m/>
    <s v="13-MAR-14"/>
    <x v="4"/>
    <n v="90703000"/>
    <n v="8"/>
    <x v="0"/>
    <x v="4"/>
    <x v="4"/>
    <n v="4029910"/>
    <s v="SIN-CODIGO      ; LECHE CONDENSADA; NESTLE-F; 4 X 4.5 KG; LIQUIDA"/>
    <m/>
    <m/>
    <m/>
    <n v="36587.519999999997"/>
    <n v="62284.800000000003"/>
    <n v="1.7023509655751472"/>
    <x v="26"/>
  </r>
  <r>
    <m/>
    <s v="13-MAR-14"/>
    <x v="4"/>
    <n v="90703000"/>
    <n v="8"/>
    <x v="0"/>
    <x v="4"/>
    <x v="4"/>
    <n v="4029910"/>
    <s v="SIN-CODIGO      ; LECHE CONDENSADA; NESTLE-F; 48 X 397G; LIQUIDA"/>
    <m/>
    <m/>
    <m/>
    <n v="36587.519999999997"/>
    <n v="62284.800000000003"/>
    <n v="1.7023509655751472"/>
    <x v="26"/>
  </r>
  <r>
    <m/>
    <s v="15-MAR-14"/>
    <x v="4"/>
    <n v="90703000"/>
    <n v="8"/>
    <x v="0"/>
    <x v="4"/>
    <x v="4"/>
    <n v="4029910"/>
    <s v="SIN-CODIGO      ; LECHE CONDENSADA; NESTLE-F; 48 X 397G; PARA SUSO ALI"/>
    <s v="MENTICIO"/>
    <m/>
    <m/>
    <n v="18293.759999999998"/>
    <n v="31142.400000000001"/>
    <n v="1.7023509655751472"/>
    <x v="26"/>
  </r>
  <r>
    <m/>
    <s v="15-MAR-14"/>
    <x v="4"/>
    <n v="90703000"/>
    <n v="8"/>
    <x v="0"/>
    <x v="4"/>
    <x v="4"/>
    <n v="4029910"/>
    <s v="SIN-CODIGO      ; LECHE CONDENSADA; NESTLE-F; LATA 48 X 397GR.; PARA U"/>
    <s v="SO ALIMENTICIO"/>
    <m/>
    <m/>
    <n v="91468"/>
    <n v="155712"/>
    <n v="1.7023658547251497"/>
    <x v="26"/>
  </r>
  <r>
    <m/>
    <s v="15-MAR-14"/>
    <x v="4"/>
    <n v="90703000"/>
    <n v="8"/>
    <x v="0"/>
    <x v="4"/>
    <x v="4"/>
    <n v="4029910"/>
    <s v="SIN-CODIGO      ; LECHE CONDENSADA; NESTLE-F; 48X100G; LIQUIDA"/>
    <m/>
    <m/>
    <m/>
    <n v="14976"/>
    <n v="37814.400000000001"/>
    <n v="2.5249999999999999"/>
    <x v="26"/>
  </r>
  <r>
    <m/>
    <s v="15-MAR-14"/>
    <x v="4"/>
    <n v="90703000"/>
    <n v="8"/>
    <x v="0"/>
    <x v="4"/>
    <x v="4"/>
    <n v="4029910"/>
    <s v="SIN-CODIGO      ; LECHE CONDENSADA; NESTLE-F; 48 X 397G; PARA USO ALIM"/>
    <s v="ENTICIO"/>
    <m/>
    <m/>
    <n v="91468.800000000003"/>
    <n v="155712"/>
    <n v="1.702350965575147"/>
    <x v="26"/>
  </r>
  <r>
    <m/>
    <s v="21-MAR-14"/>
    <x v="4"/>
    <n v="90703000"/>
    <n v="8"/>
    <x v="0"/>
    <x v="4"/>
    <x v="4"/>
    <n v="4029910"/>
    <s v="SIN-CODIGO      ; LECHE CONDENSADA; NESTLE-F; LATA 48 X 397G; PARA USO"/>
    <s v="ALIMENTICIO"/>
    <m/>
    <m/>
    <n v="73175.039999999994"/>
    <n v="124569.60000000001"/>
    <n v="1.7023509655751472"/>
    <x v="26"/>
  </r>
  <r>
    <m/>
    <s v="21-MAR-14"/>
    <x v="4"/>
    <n v="90703000"/>
    <n v="8"/>
    <x v="0"/>
    <x v="4"/>
    <x v="4"/>
    <n v="4029910"/>
    <s v="SIN-CODIGO      ; LECHE CONDENSADA; NESTLE-F; LATA 48 X 100G; PARA USO"/>
    <s v="ALIMENTICIO"/>
    <m/>
    <m/>
    <n v="29952"/>
    <n v="75628.800000000003"/>
    <n v="2.5249999999999999"/>
    <x v="26"/>
  </r>
  <r>
    <m/>
    <s v="21-MAR-14"/>
    <x v="4"/>
    <n v="90703000"/>
    <n v="8"/>
    <x v="0"/>
    <x v="4"/>
    <x v="4"/>
    <n v="4029910"/>
    <s v="SIN-CODIGO      ; LECHE CONDENSADA; NESTLE-F; LATA 48 X 397G; PARA USO"/>
    <s v="ALIMENTICIO"/>
    <m/>
    <m/>
    <n v="73175.039999999994"/>
    <n v="124569.60000000001"/>
    <n v="1.7023509655751472"/>
    <x v="26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36587.519999999997"/>
    <n v="62284.800000000003"/>
    <n v="1.7023509655751472"/>
    <x v="26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54881.279999999999"/>
    <n v="93427.199999999997"/>
    <n v="1.702350965575147"/>
    <x v="26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44928"/>
    <n v="113443.2"/>
    <n v="2.5249999999999999"/>
    <x v="26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73175.039999999994"/>
    <n v="124569.60000000001"/>
    <n v="1.7023509655751472"/>
    <x v="26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140000"/>
    <n v="217996.79999999999"/>
    <n v="1.5571199999999998"/>
    <x v="26"/>
  </r>
  <r>
    <m/>
    <s v="06-MAR-14"/>
    <x v="4"/>
    <n v="81094100"/>
    <n v="6"/>
    <x v="2"/>
    <x v="22"/>
    <x v="22"/>
    <n v="4069010"/>
    <s v="0002403005      ; QUESO GOUDA; COLUN; DE PASTA SEMIDURA; PIEZAS DE 3"/>
    <s v="-10 KGS.APP-.;"/>
    <m/>
    <m/>
    <n v="22145.51"/>
    <n v="103175.93"/>
    <n v="4.6589999507800908"/>
    <x v="26"/>
  </r>
  <r>
    <m/>
    <s v="06-MAR-14"/>
    <x v="4"/>
    <n v="81094100"/>
    <n v="6"/>
    <x v="2"/>
    <x v="22"/>
    <x v="22"/>
    <n v="4069010"/>
    <s v="0002403005      ; QUESO GOUDA; COLUN; DE PASTA SEMIDURA; PIEZAS DE 3"/>
    <s v="KGS.APP-.;"/>
    <m/>
    <m/>
    <n v="21012.41"/>
    <n v="100313.25"/>
    <n v="4.7740002217737043"/>
    <x v="26"/>
  </r>
  <r>
    <m/>
    <s v="12-MAR-14"/>
    <x v="4"/>
    <n v="76006727"/>
    <s v="K"/>
    <x v="20"/>
    <x v="22"/>
    <x v="22"/>
    <n v="4069010"/>
    <s v="843714522       ; QUESO GOUDA; INVERS.E IND.VALLE VERDE-F; TIPO MANCHE"/>
    <s v="GO; 6X1 EN BARRA, APTO PARA CO"/>
    <s v="NSUMO HUMANO"/>
    <m/>
    <n v="23834.880000000001"/>
    <n v="124222.01"/>
    <n v="5.2117740890661075"/>
    <x v="26"/>
  </r>
  <r>
    <m/>
    <s v="12-MAR-14"/>
    <x v="4"/>
    <n v="76006727"/>
    <s v="K"/>
    <x v="20"/>
    <x v="22"/>
    <x v="22"/>
    <n v="4069010"/>
    <s v="843814529       ; QUESO GOUDA; ARIZTIA -F; TIPO MANCHEGO; 6X1 EN BARRA"/>
    <s v=", APTO PARA CONSUMO HUMANO."/>
    <m/>
    <m/>
    <n v="10945.7"/>
    <n v="62523.199999999997"/>
    <n v="5.7121243958814869"/>
    <x v="26"/>
  </r>
  <r>
    <m/>
    <s v="12-MAR-14"/>
    <x v="4"/>
    <n v="76006727"/>
    <s v="K"/>
    <x v="20"/>
    <x v="22"/>
    <x v="22"/>
    <n v="4069010"/>
    <s v="843814529       ; QUESO GOUDA; ARIZTIA -F; TIPO MANCHEGO; 6X1 EN BARRA"/>
    <s v=", APTO PARA CONSUMO HUMANO."/>
    <m/>
    <m/>
    <n v="13155.46"/>
    <n v="74874.38"/>
    <n v="5.6915060362769534"/>
    <x v="26"/>
  </r>
  <r>
    <m/>
    <s v="21-MAR-14"/>
    <x v="4"/>
    <n v="92347000"/>
    <s v="K"/>
    <x v="1"/>
    <x v="22"/>
    <x v="22"/>
    <n v="4069010"/>
    <s v="SIN-CODIGO      ;   QUESO;"/>
    <s v="PROLESUR-F;"/>
    <s v="GOUDA;"/>
    <s v="EN PIEZAS DE 8.4 KILOS"/>
    <n v="45761.65"/>
    <n v="242762.83"/>
    <n v="5.3049404905636051"/>
    <x v="26"/>
  </r>
  <r>
    <m/>
    <s v="26-MAR-14"/>
    <x v="4"/>
    <n v="81094100"/>
    <n v="6"/>
    <x v="2"/>
    <x v="22"/>
    <x v="22"/>
    <n v="4069010"/>
    <s v="0002403005      ; QUESO GOUDA; COLUN; DE PASTA SEMIDURA; PIEZAS DE 3"/>
    <s v="Y 10 KGS.APP-.;"/>
    <m/>
    <m/>
    <n v="23018.9"/>
    <n v="107257.02"/>
    <n v="4.6595197859150526"/>
    <x v="26"/>
  </r>
  <r>
    <m/>
    <s v="26-MAR-14"/>
    <x v="4"/>
    <n v="76716680"/>
    <s v="K"/>
    <x v="21"/>
    <x v="22"/>
    <x v="22"/>
    <n v="4069010"/>
    <s v="SIN-CODIGO      ; QUESOS DE PASTA SEMIDURA GOUDA; LACTEOS DEL SUR-F; E"/>
    <s v="N BARRA"/>
    <m/>
    <m/>
    <n v="25015.58"/>
    <n v="127146.12"/>
    <n v="5.0826772755218945"/>
    <x v="26"/>
  </r>
  <r>
    <m/>
    <s v="31-MAR-14"/>
    <x v="4"/>
    <n v="92347000"/>
    <s v="K"/>
    <x v="1"/>
    <x v="22"/>
    <x v="22"/>
    <n v="4069010"/>
    <s v="SIN-CODIGO      ;   QUESO;"/>
    <s v="PROLESUR-F;"/>
    <s v="GOUDA;"/>
    <s v="EN PIEZAS DE 8.4 KILOS"/>
    <n v="45783.54"/>
    <n v="242880.92"/>
    <n v="5.3049834067003125"/>
    <x v="26"/>
  </r>
  <r>
    <m/>
    <s v="31-MAR-14"/>
    <x v="4"/>
    <n v="92347000"/>
    <s v="K"/>
    <x v="1"/>
    <x v="22"/>
    <x v="22"/>
    <n v="4069010"/>
    <s v="SIN-CODIGO      ;   QUESO;"/>
    <s v="PROLESUR-F;"/>
    <s v="GOUDA;"/>
    <s v="EN PIEZAS DE 8.4 KILOS"/>
    <n v="45441.35"/>
    <n v="241034.96"/>
    <n v="5.3043089608913467"/>
    <x v="26"/>
  </r>
  <r>
    <m/>
    <s v="01-MAR-14"/>
    <x v="4"/>
    <n v="90703000"/>
    <n v="8"/>
    <x v="0"/>
    <x v="0"/>
    <x v="0"/>
    <n v="19011010"/>
    <s v="SIN-CODIGO      ; CEREALES; CERELAC; TRIGO 12 X 1KG; PARA ALIMENTACION"/>
    <s v="INFANTIL"/>
    <m/>
    <m/>
    <n v="10300.799999999999"/>
    <n v="36377.379999999997"/>
    <n v="3.5315101739670705"/>
    <x v="26"/>
  </r>
  <r>
    <m/>
    <s v="06-MAR-14"/>
    <x v="4"/>
    <n v="81094100"/>
    <n v="6"/>
    <x v="2"/>
    <x v="10"/>
    <x v="10"/>
    <n v="19019011"/>
    <s v="2241560         ; MANJAR; COLUN; REPOSTERO.BOLSA 5 KGS,; DULCE DE LEC"/>
    <s v="HE;"/>
    <m/>
    <m/>
    <n v="960"/>
    <n v="2751.36"/>
    <n v="2.8660000000000001"/>
    <x v="26"/>
  </r>
  <r>
    <m/>
    <s v="07-MAR-14"/>
    <x v="4"/>
    <n v="90703000"/>
    <n v="8"/>
    <x v="0"/>
    <x v="10"/>
    <x v="10"/>
    <n v="19019011"/>
    <s v="SIN-CODIGO      ; MANJAR; NESTLE; 12 X 1KG; PREPARACIONES A BASE DE PR"/>
    <s v="ODUCTOS LACTEOS"/>
    <m/>
    <m/>
    <n v="32400"/>
    <n v="65646"/>
    <n v="2.0261111111111112"/>
    <x v="26"/>
  </r>
  <r>
    <m/>
    <s v="21-MAR-14"/>
    <x v="4"/>
    <n v="90703000"/>
    <n v="8"/>
    <x v="0"/>
    <x v="10"/>
    <x v="10"/>
    <n v="19019011"/>
    <s v="SIN-CODIGO      ; MANJAR; NESTLE; BOLSA 4 X 4.5KG; PREPARACIONES A BAS"/>
    <s v="E DE PRODUCTOS LACTEOS"/>
    <m/>
    <m/>
    <n v="64800"/>
    <n v="131292"/>
    <n v="2.0261111111111112"/>
    <x v="26"/>
  </r>
  <r>
    <m/>
    <s v="25-MAR-14"/>
    <x v="4"/>
    <n v="90703000"/>
    <n v="8"/>
    <x v="0"/>
    <x v="10"/>
    <x v="10"/>
    <n v="19019011"/>
    <s v="SIN-CODIGO      ; MANJAR; NESTLE; 4 X 4.5KGS.; PREPARACIONES A BASE DE"/>
    <s v="PRODUCTOS LACTEOS"/>
    <m/>
    <m/>
    <n v="54000"/>
    <n v="109410"/>
    <n v="2.0261111111111112"/>
    <x v="26"/>
  </r>
  <r>
    <m/>
    <s v="08-ABR-14"/>
    <x v="1"/>
    <n v="81094100"/>
    <n v="6"/>
    <x v="2"/>
    <x v="22"/>
    <x v="22"/>
    <n v="4069010"/>
    <s v="2800037         ; QUESO; COLUN-F; GOUDA, DE PASTA SEMIDURA; ENVASES D"/>
    <s v="E10 KG APP.;"/>
    <m/>
    <m/>
    <n v="49995.37"/>
    <n v="232478.47"/>
    <n v="4.649999989999074"/>
    <x v="26"/>
  </r>
  <r>
    <m/>
    <s v="17-ABR-14"/>
    <x v="1"/>
    <n v="81094100"/>
    <n v="6"/>
    <x v="2"/>
    <x v="22"/>
    <x v="22"/>
    <n v="4069010"/>
    <s v="2800037         ; QUESO; COLUN-F; GOUDA, DE PASTA SEMIDURA; PIEZAS"/>
    <s v="D E 10 KG APP.;"/>
    <m/>
    <m/>
    <n v="75015.59"/>
    <n v="348822.49"/>
    <n v="4.6499999533430323"/>
    <x v="26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54881.279999999999"/>
    <n v="93427.199999999997"/>
    <n v="1.702350965575147"/>
    <x v="26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104832"/>
    <n v="264700.79999999999"/>
    <n v="2.5249999999999999"/>
    <x v="26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91468.800000000003"/>
    <n v="155712"/>
    <n v="1.702350965575147"/>
    <x v="26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54881.279999999999"/>
    <n v="93427.199999999997"/>
    <n v="1.702350965575147"/>
    <x v="26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54881.279999999999"/>
    <n v="93427.199999999997"/>
    <n v="1.702350965575147"/>
    <x v="26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91468.800000000003"/>
    <n v="155712"/>
    <n v="1.702350965575147"/>
    <x v="26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109762.56"/>
    <n v="186854.39999999999"/>
    <n v="1.702350965575147"/>
    <x v="26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109762.56"/>
    <n v="186854.39999999999"/>
    <n v="1.702350965575147"/>
    <x v="26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109762.56"/>
    <n v="186854.39999999999"/>
    <n v="1.702350965575147"/>
    <x v="26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59904"/>
    <n v="151257.60000000001"/>
    <n v="2.5249999999999999"/>
    <x v="26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128056.32000000001"/>
    <n v="217996.79999999999"/>
    <n v="1.7023509655751468"/>
    <x v="26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89856"/>
    <n v="226886.39999999999"/>
    <n v="2.5249999999999999"/>
    <x v="26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28056.32000000001"/>
    <n v="217996.79999999999"/>
    <n v="1.7023509655751468"/>
    <x v="26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8293.759999999998"/>
    <n v="31142.400000000001"/>
    <n v="1.7023509655751472"/>
    <x v="26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28056.32000000001"/>
    <n v="217996.79999999999"/>
    <n v="1.7023509655751468"/>
    <x v="26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74880"/>
    <n v="189072"/>
    <n v="2.5249999999999999"/>
    <x v="26"/>
  </r>
  <r>
    <m/>
    <s v="02-ABR-14"/>
    <x v="1"/>
    <n v="81094100"/>
    <n v="6"/>
    <x v="2"/>
    <x v="22"/>
    <x v="22"/>
    <n v="4069010"/>
    <s v="0002403005      ; QUESO GOUDA; COLUN; DE PASTA SEMIDURA; PIEZAS DE 3"/>
    <s v="Y 10 KGS.APP-.;"/>
    <m/>
    <m/>
    <n v="23005.25"/>
    <n v="107192.04"/>
    <n v="4.6594599058910466"/>
    <x v="26"/>
  </r>
  <r>
    <m/>
    <s v="09-ABR-14"/>
    <x v="1"/>
    <n v="92347000"/>
    <s v="K"/>
    <x v="1"/>
    <x v="22"/>
    <x v="22"/>
    <n v="4069010"/>
    <s v="SIN-CODIGO      ;   QUESO;"/>
    <s v="PROLESUR-F;"/>
    <s v="GOUDA;"/>
    <s v="EN PIEZAS DE 8.4 KILOS"/>
    <n v="45781.29"/>
    <n v="240968.78"/>
    <n v="5.2634772851529519"/>
    <x v="26"/>
  </r>
  <r>
    <m/>
    <s v="10-ABR-14"/>
    <x v="1"/>
    <n v="92347000"/>
    <s v="K"/>
    <x v="1"/>
    <x v="22"/>
    <x v="22"/>
    <n v="4069010"/>
    <s v="SIN-CODIGO      ;   QUESO;"/>
    <s v="PROLESUR-F;"/>
    <s v="GOUDA;"/>
    <s v="EN PIEZAS DE 8.4 KILOS"/>
    <n v="45787.06"/>
    <n v="240999.9"/>
    <n v="5.2634936595623305"/>
    <x v="26"/>
  </r>
  <r>
    <m/>
    <s v="10-ABR-14"/>
    <x v="1"/>
    <n v="92347000"/>
    <s v="K"/>
    <x v="1"/>
    <x v="22"/>
    <x v="22"/>
    <n v="4069010"/>
    <s v="SIN-CODIGO      ;   QUESO;"/>
    <s v="PROLESUR-F;"/>
    <s v="GOUDA;"/>
    <s v="EN PIEZAS DE 8.4 KILOS"/>
    <n v="68665.95"/>
    <n v="356619.13"/>
    <n v="5.1935366801158365"/>
    <x v="26"/>
  </r>
  <r>
    <m/>
    <s v="10-ABR-14"/>
    <x v="1"/>
    <n v="92347000"/>
    <s v="K"/>
    <x v="1"/>
    <x v="22"/>
    <x v="22"/>
    <n v="4069010"/>
    <s v="SIN-CODIGO      ;   QUESO;"/>
    <s v="PROLESUR-F;"/>
    <s v="GOUDA;"/>
    <s v="EN PIEZAS DE 8.4 KILOS"/>
    <n v="68668.06"/>
    <n v="359480.71"/>
    <n v="5.2350497451071147"/>
    <x v="26"/>
  </r>
  <r>
    <m/>
    <s v="10-ABR-14"/>
    <x v="1"/>
    <n v="76006727"/>
    <s v="K"/>
    <x v="20"/>
    <x v="22"/>
    <x v="22"/>
    <n v="4069010"/>
    <s v="843714522       ; QUESO GOUDA; INVERS.E IND.VALLE VERDE-F; TIPO MANCHE"/>
    <s v="GO; 6X1 EN BARRA, APTO PARA CO"/>
    <s v="NSUMO HUMANO"/>
    <m/>
    <n v="23941.59"/>
    <n v="124786.94"/>
    <n v="5.212140881202961"/>
    <x v="26"/>
  </r>
  <r>
    <m/>
    <s v="17-ABR-14"/>
    <x v="1"/>
    <n v="81094100"/>
    <n v="6"/>
    <x v="2"/>
    <x v="22"/>
    <x v="22"/>
    <n v="4069010"/>
    <s v="2800037         ; QUESO; COLUN-F; GOUDA, DE PASTA SEMIDURA; ENVASES D"/>
    <s v="E 3 Y 10 KG APP.;"/>
    <m/>
    <m/>
    <n v="42014.65"/>
    <n v="202703.04"/>
    <n v="4.8245799976912815"/>
    <x v="26"/>
  </r>
  <r>
    <m/>
    <s v="25-ABR-14"/>
    <x v="1"/>
    <n v="76006727"/>
    <s v="K"/>
    <x v="20"/>
    <x v="22"/>
    <x v="22"/>
    <n v="4069010"/>
    <s v="839114534       ; QUESO GOUDA; INVERS.E IND.VALLE VERDE-F; TIPO MANCHE"/>
    <s v="GO; 2X1 EN BARRA, APTO PARA CO"/>
    <s v="NSUMO HUMANO"/>
    <m/>
    <n v="22757.09"/>
    <n v="118482.64"/>
    <n v="5.20640556415605"/>
    <x v="26"/>
  </r>
  <r>
    <m/>
    <s v="26-ABR-14"/>
    <x v="1"/>
    <n v="92347000"/>
    <s v="K"/>
    <x v="1"/>
    <x v="22"/>
    <x v="22"/>
    <n v="4069010"/>
    <s v="SIN-CODIGO      ;   QUESO;"/>
    <s v="PROLESUR-F;"/>
    <s v="GOUDA;"/>
    <s v="EN PIEZAS DE 8.4 KILOS"/>
    <n v="45797.66"/>
    <n v="239754.5"/>
    <n v="5.2350818797292256"/>
    <x v="26"/>
  </r>
  <r>
    <m/>
    <s v="26-ABR-14"/>
    <x v="1"/>
    <n v="92347000"/>
    <s v="K"/>
    <x v="1"/>
    <x v="22"/>
    <x v="22"/>
    <n v="4069010"/>
    <s v="SIN-CODIGO      ;   QUESO;"/>
    <s v="PROLESUR-F;"/>
    <s v="GOUDA;"/>
    <s v="EN PIEZAS DE 8.4 KILOS"/>
    <n v="45796.41"/>
    <n v="239747.85"/>
    <n v="5.2350795619132588"/>
    <x v="26"/>
  </r>
  <r>
    <m/>
    <s v="01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82"/>
    <n v="2.0261111111111112"/>
    <x v="26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32400"/>
    <n v="65646"/>
    <n v="2.0261111111111112"/>
    <x v="26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82"/>
    <n v="2.0261111111111112"/>
    <x v="26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82"/>
    <n v="2.0261111111111112"/>
    <x v="26"/>
  </r>
  <r>
    <m/>
    <s v="30-ABR-14"/>
    <x v="1"/>
    <n v="81094100"/>
    <n v="6"/>
    <x v="2"/>
    <x v="22"/>
    <x v="22"/>
    <n v="4069010"/>
    <s v="2800037         ; QUESO; COLUN-F; GOUDA, DE PASTA SEMIDURA  .PIEZA"/>
    <s v="S DE 3 Y 10  KGS."/>
    <m/>
    <m/>
    <n v="23019.38"/>
    <n v="107297.24"/>
    <n v="4.6611698490576199"/>
    <x v="26"/>
  </r>
  <r>
    <m/>
    <s v="27-MAY-14"/>
    <x v="5"/>
    <n v="81094100"/>
    <n v="6"/>
    <x v="2"/>
    <x v="22"/>
    <x v="22"/>
    <n v="4069010"/>
    <s v="SIN-CODIGO      ; QUESO GOUDA;COLUN-F;DE PASTA SEMIDURA;PIEZAS DE 10"/>
    <s v="KGS APP;"/>
    <m/>
    <m/>
    <n v="74996.08"/>
    <n v="352481.58"/>
    <n v="4.7000000533361215"/>
    <x v="26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146350.07999999999"/>
    <n v="247372.79999999999"/>
    <n v="1.6902812762384551"/>
    <x v="26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29952"/>
    <n v="74068.800000000003"/>
    <n v="2.4729166666666669"/>
    <x v="26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91468.800000000003"/>
    <n v="154608"/>
    <n v="1.6902812762384549"/>
    <x v="26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91468.800000000003"/>
    <n v="154608"/>
    <n v="1.6902812762384549"/>
    <x v="26"/>
  </r>
  <r>
    <m/>
    <s v="24-MAY-14"/>
    <x v="5"/>
    <n v="90703000"/>
    <n v="8"/>
    <x v="0"/>
    <x v="4"/>
    <x v="4"/>
    <n v="4029910"/>
    <s v="SIN-CODIGO      ; LECHE CONDENSADA; NESTLE-F; LATA 48 X 397G; PARA USO"/>
    <s v="ALIMENTICIO"/>
    <m/>
    <m/>
    <n v="14976"/>
    <n v="37034.400000000001"/>
    <n v="2.4729166666666669"/>
    <x v="26"/>
  </r>
  <r>
    <m/>
    <s v="24-MAY-14"/>
    <x v="5"/>
    <n v="90703000"/>
    <n v="8"/>
    <x v="0"/>
    <x v="4"/>
    <x v="4"/>
    <n v="4029910"/>
    <s v="SIN-CODIGO      ; LECHE CONDENSADA; NESTLE-F; LATA 48 X 397G; PARA USO"/>
    <s v="ALIMENTICIO"/>
    <m/>
    <m/>
    <n v="28416"/>
    <n v="70270.399999999994"/>
    <n v="2.4729166666666664"/>
    <x v="26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146350.07999999999"/>
    <n v="247372.79999999999"/>
    <n v="1.6902812762384551"/>
    <x v="26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29952"/>
    <n v="74068.800000000003"/>
    <n v="2.4729166666666669"/>
    <x v="26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29952"/>
    <n v="74068.800000000003"/>
    <n v="2.4729166666666669"/>
    <x v="26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91468.800000000003"/>
    <n v="154608"/>
    <n v="1.6902812762384549"/>
    <x v="26"/>
  </r>
  <r>
    <m/>
    <s v="02-MAY-14"/>
    <x v="5"/>
    <n v="90703000"/>
    <n v="8"/>
    <x v="0"/>
    <x v="24"/>
    <x v="24"/>
    <n v="4059000"/>
    <s v="SIN-CODIGO      ; GRASA ANHIDRA; NESTLE-F; 200KG; OBTENIDA DE LA LECHE"/>
    <m/>
    <m/>
    <m/>
    <n v="21600"/>
    <n v="107300"/>
    <n v="4.9675925925925926"/>
    <x v="26"/>
  </r>
  <r>
    <m/>
    <s v="08-MAY-14"/>
    <x v="5"/>
    <n v="92347000"/>
    <s v="K"/>
    <x v="1"/>
    <x v="22"/>
    <x v="22"/>
    <n v="4069010"/>
    <s v="SIN-CODIGO      ;   QUESO;"/>
    <s v="PROLESUR-F;"/>
    <s v="GOUDA;"/>
    <s v="EN PIEZAS DE 8.4 KILOS"/>
    <n v="68667.59"/>
    <n v="359137.05"/>
    <n v="5.2300808867764257"/>
    <x v="26"/>
  </r>
  <r>
    <m/>
    <s v="26-MAY-14"/>
    <x v="5"/>
    <n v="81094100"/>
    <n v="6"/>
    <x v="2"/>
    <x v="22"/>
    <x v="22"/>
    <n v="4069010"/>
    <s v="SIN-CODIGO      ; QUESO GOUDA; COLUN-F; DE PASTA SEMIDURA; PIEZAS DE"/>
    <s v="10 KGS.APP-.;"/>
    <m/>
    <m/>
    <n v="21001.32"/>
    <n v="101315.83"/>
    <n v="4.8242600941274167"/>
    <x v="26"/>
  </r>
  <r>
    <m/>
    <s v="26-MAY-14"/>
    <x v="5"/>
    <n v="81094100"/>
    <n v="6"/>
    <x v="2"/>
    <x v="22"/>
    <x v="22"/>
    <n v="4069010"/>
    <s v="SIN-CODIGO      ; QUESO GOUDA; COLUN-F; DE PASTA SEMIDURA; PIEZAS DE"/>
    <s v="3 KGS.APP-.;"/>
    <m/>
    <m/>
    <n v="20984.66"/>
    <n v="101233.57"/>
    <n v="4.8241701318963477"/>
    <x v="26"/>
  </r>
  <r>
    <m/>
    <s v="28-MAY-14"/>
    <x v="5"/>
    <n v="92347000"/>
    <s v="K"/>
    <x v="1"/>
    <x v="22"/>
    <x v="22"/>
    <n v="4069010"/>
    <s v="SIN-CODIGO      ;   QUESO;"/>
    <s v="PROLESUR-F;"/>
    <s v="GOUDA;"/>
    <s v="EN PIEZAS DE 8.4 KILOS"/>
    <n v="45788.42"/>
    <n v="239474.35"/>
    <n v="5.2300199482751317"/>
    <x v="26"/>
  </r>
  <r>
    <m/>
    <s v="28-MAY-14"/>
    <x v="5"/>
    <n v="92347000"/>
    <s v="K"/>
    <x v="1"/>
    <x v="22"/>
    <x v="22"/>
    <n v="4069010"/>
    <s v="SIN-CODIGO      ;   QUESO;"/>
    <s v="PROLESUR-F;"/>
    <s v="GOUDA;"/>
    <s v="EN PIEZAS DE 8.4 KILOS"/>
    <n v="68653.94"/>
    <n v="359062.58"/>
    <n v="5.2300360328919213"/>
    <x v="26"/>
  </r>
  <r>
    <m/>
    <s v="28-MAY-14"/>
    <x v="5"/>
    <n v="92347000"/>
    <s v="K"/>
    <x v="1"/>
    <x v="22"/>
    <x v="22"/>
    <n v="4069010"/>
    <s v="SIN-CODIGO      ;   QUESO;"/>
    <s v="PROLESUR-F;"/>
    <s v="GOUDA;"/>
    <s v="EN PIEZAS DE 8.4 KILOS"/>
    <n v="45785.78"/>
    <n v="239463.71"/>
    <n v="5.2300891237410392"/>
    <x v="26"/>
  </r>
  <r>
    <m/>
    <s v="29-MAY-14"/>
    <x v="5"/>
    <n v="81094100"/>
    <n v="6"/>
    <x v="2"/>
    <x v="22"/>
    <x v="22"/>
    <n v="4069010"/>
    <s v="0002403005      ; QUESO GOUDA; COLUN; DE PASTA SEMIDURA; EN PIEZAS DE"/>
    <s v="3 Y 10 KGS-."/>
    <m/>
    <m/>
    <n v="23016.49"/>
    <n v="108288.9"/>
    <n v="4.7048398778441021"/>
    <x v="26"/>
  </r>
  <r>
    <m/>
    <s v="0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21600"/>
    <n v="43764"/>
    <n v="2.0261111111111112"/>
    <x v="26"/>
  </r>
  <r>
    <m/>
    <s v="07-MAY-14"/>
    <x v="5"/>
    <n v="84356800"/>
    <n v="9"/>
    <x v="13"/>
    <x v="22"/>
    <x v="22"/>
    <n v="4069010"/>
    <s v="308439          ; QUESO; WATT'S; GOUDA; EN CAJAS;094-14/01294/16-04-20"/>
    <s v="14"/>
    <m/>
    <m/>
    <n v="11122.17"/>
    <n v="67605.7"/>
    <n v="6.0784631056709255"/>
    <x v="26"/>
  </r>
  <r>
    <m/>
    <s v="14-MAY-14"/>
    <x v="5"/>
    <n v="84356800"/>
    <n v="9"/>
    <x v="13"/>
    <x v="22"/>
    <x v="22"/>
    <n v="4069010"/>
    <s v="308439          ; QUESO; WATT'S; GOUDA; EN CAJAS;069-14/01287/07-04-20"/>
    <s v="14"/>
    <m/>
    <m/>
    <n v="24603.9"/>
    <n v="142701.54999999999"/>
    <n v="5.7999565109596434"/>
    <x v="26"/>
  </r>
  <r>
    <m/>
    <s v="16-JUN-14"/>
    <x v="6"/>
    <n v="90703000"/>
    <n v="8"/>
    <x v="0"/>
    <x v="24"/>
    <x v="24"/>
    <n v="4059000"/>
    <s v="SIN-CODIGO      ; GRASA ANHIDRA; NESTLE-F; 200KG; OBTENIDA DE LA LECHE"/>
    <m/>
    <m/>
    <m/>
    <n v="108000"/>
    <n v="431999.44"/>
    <n v="3.9999948148148148"/>
    <x v="26"/>
  </r>
  <r>
    <m/>
    <s v="04-JUN-14"/>
    <x v="6"/>
    <n v="81094100"/>
    <n v="6"/>
    <x v="2"/>
    <x v="22"/>
    <x v="22"/>
    <n v="4069010"/>
    <s v="2800037         ; QUESO; COLUN-F; GOUDA, DE PASTA SEMIDURA; PIEZAS DE"/>
    <s v="10 KGS."/>
    <m/>
    <m/>
    <n v="75018.100000000006"/>
    <n v="352585.07"/>
    <n v="4.6999999999999993"/>
    <x v="26"/>
  </r>
  <r>
    <m/>
    <s v="30-JUN-14"/>
    <x v="6"/>
    <n v="81094100"/>
    <n v="6"/>
    <x v="2"/>
    <x v="22"/>
    <x v="22"/>
    <n v="4069010"/>
    <s v="2800037         ; QUESO; COLUN-F; GOUDA, DE PASTA SEMIDURA; PIEZAS DE"/>
    <s v="10 KG APP.;"/>
    <m/>
    <m/>
    <n v="100045.24"/>
    <n v="470212.63"/>
    <n v="4.7000000199909557"/>
    <x v="26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14976"/>
    <n v="37034.400000000001"/>
    <n v="2.4729166666666669"/>
    <x v="26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54881.279999999999"/>
    <n v="92764.800000000003"/>
    <n v="1.6902812762384551"/>
    <x v="26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128056.32000000001"/>
    <n v="216451.20000000001"/>
    <n v="1.6902812762384551"/>
    <x v="26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54881.279999999999"/>
    <n v="92764.800000000003"/>
    <n v="1.6902812762384551"/>
    <x v="26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18293.759999999998"/>
    <n v="30921.599999999999"/>
    <n v="1.6902812762384551"/>
    <x v="26"/>
  </r>
  <r>
    <m/>
    <s v="16-JUN-14"/>
    <x v="6"/>
    <n v="90703000"/>
    <n v="8"/>
    <x v="0"/>
    <x v="4"/>
    <x v="4"/>
    <n v="4029910"/>
    <s v="SIN-CODIGO      ; LECHE CONDENSADA; NESTLE-F; LATA 48 X 397G; PARA USO"/>
    <s v="ALIMENTICIO"/>
    <m/>
    <m/>
    <n v="109762.56"/>
    <n v="185529.60000000001"/>
    <n v="1.6902812762384551"/>
    <x v="26"/>
  </r>
  <r>
    <m/>
    <s v="16-JUN-14"/>
    <x v="6"/>
    <n v="90703000"/>
    <n v="8"/>
    <x v="0"/>
    <x v="4"/>
    <x v="4"/>
    <n v="4029910"/>
    <s v="SIN-CODIGO      ; LECHE CONDENSADA; NESTLE-F; LATA 48 X 397G; PARA USO"/>
    <s v="ALIMENTICIO"/>
    <m/>
    <m/>
    <n v="73175.039999999994"/>
    <n v="123686.39999999999"/>
    <n v="1.6902812762384551"/>
    <x v="26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44928"/>
    <n v="111103.2"/>
    <n v="2.4729166666666664"/>
    <x v="26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91468.800000000003"/>
    <n v="154608"/>
    <n v="1.6902812762384549"/>
    <x v="26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91468.800000000003"/>
    <n v="154608"/>
    <n v="1.6902812762384549"/>
    <x v="26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74880"/>
    <n v="185172"/>
    <n v="2.4729166666666669"/>
    <x v="26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54881.279999999999"/>
    <n v="92764.800000000003"/>
    <n v="1.6902812762384551"/>
    <x v="26"/>
  </r>
  <r>
    <m/>
    <s v="10-JUN-14"/>
    <x v="6"/>
    <n v="92347000"/>
    <s v="K"/>
    <x v="1"/>
    <x v="22"/>
    <x v="22"/>
    <n v="4069010"/>
    <s v="SIN-CODIGO      ;   QUESO;"/>
    <s v="PROLESUR-F;"/>
    <s v="GOUDA;"/>
    <s v="EN PIEZAS DE 8.4 KILOS"/>
    <n v="68664.84"/>
    <n v="359121.1"/>
    <n v="5.2300580617387293"/>
    <x v="26"/>
  </r>
  <r>
    <m/>
    <s v="10-JUN-14"/>
    <x v="6"/>
    <n v="92347000"/>
    <s v="K"/>
    <x v="1"/>
    <x v="22"/>
    <x v="22"/>
    <n v="4069010"/>
    <s v="SIN-CODIGO      ;   QUESO;"/>
    <s v="PROLESUR-F;"/>
    <s v="GOUDA;"/>
    <s v="EN PIEZAS DE 8.4 KILOS"/>
    <n v="45792.13"/>
    <n v="239495.63"/>
    <n v="5.230060929683769"/>
    <x v="26"/>
  </r>
  <r>
    <m/>
    <s v="10-JUN-14"/>
    <x v="6"/>
    <n v="92347000"/>
    <s v="K"/>
    <x v="1"/>
    <x v="22"/>
    <x v="22"/>
    <n v="4069010"/>
    <s v="SIN-CODIGO      ;   QUESO;"/>
    <s v="PROLESUR-F;"/>
    <s v="GOUDA;"/>
    <s v="EN PIEZAS DE 8.4 KILOS"/>
    <n v="68652.639999999999"/>
    <n v="359057.27"/>
    <n v="5.2300577224706872"/>
    <x v="26"/>
  </r>
  <r>
    <m/>
    <s v="13-JUN-14"/>
    <x v="6"/>
    <n v="81094100"/>
    <n v="6"/>
    <x v="2"/>
    <x v="22"/>
    <x v="22"/>
    <n v="4069010"/>
    <s v="0002403005      ; QUESO GOUDA; COLUN; DE PASTA SEMIDURA; PIEZAS DE 3"/>
    <s v="KGS.APP-.;"/>
    <m/>
    <m/>
    <n v="21016.6"/>
    <n v="101407.47"/>
    <n v="4.825113005909615"/>
    <x v="26"/>
  </r>
  <r>
    <m/>
    <s v="13-JUN-14"/>
    <x v="6"/>
    <n v="81094100"/>
    <n v="6"/>
    <x v="2"/>
    <x v="22"/>
    <x v="22"/>
    <n v="4069010"/>
    <s v="0002403005      ; QUESO GOUDA; COLUN; DE PASTA SEMIDURA; PIEZAS DE 3"/>
    <s v="Y 10 KGS.APP-.;"/>
    <m/>
    <m/>
    <n v="23015.279999999999"/>
    <n v="108299.09"/>
    <n v="4.7055299783448215"/>
    <x v="26"/>
  </r>
  <r>
    <m/>
    <s v="13-JUN-14"/>
    <x v="6"/>
    <n v="81094100"/>
    <n v="6"/>
    <x v="2"/>
    <x v="22"/>
    <x v="22"/>
    <n v="4069010"/>
    <s v="2800037         ; QUESO; COLUN-F; GOUDA, DE PASTA SEMIDURA; PIEZAS"/>
    <s v="DE 10 KGS. APP.;"/>
    <m/>
    <m/>
    <n v="21003.49"/>
    <n v="101342.68"/>
    <n v="4.825040029061836"/>
    <x v="26"/>
  </r>
  <r>
    <m/>
    <s v="0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20520"/>
    <n v="41142.6"/>
    <n v="2.0049999999999999"/>
    <x v="26"/>
  </r>
  <r>
    <m/>
    <s v="07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26"/>
  </r>
  <r>
    <m/>
    <s v="16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54000"/>
    <n v="108270"/>
    <n v="2.0049999999999999"/>
    <x v="26"/>
  </r>
  <r>
    <m/>
    <s v="31-JUL-14"/>
    <x v="7"/>
    <n v="90703000"/>
    <n v="8"/>
    <x v="0"/>
    <x v="4"/>
    <x v="4"/>
    <n v="4029910"/>
    <s v="SIN-CODIGO      ; LECHE CONDENSADA; NESTLE-F; LATA 48 X 397G; PARA USO"/>
    <s v="ALIMENTICIO"/>
    <m/>
    <m/>
    <n v="44928"/>
    <n v="111103.2"/>
    <n v="2.4729166666666664"/>
    <x v="26"/>
  </r>
  <r>
    <m/>
    <s v="10-JUL-14"/>
    <x v="7"/>
    <n v="90703000"/>
    <n v="8"/>
    <x v="0"/>
    <x v="24"/>
    <x v="24"/>
    <n v="4059000"/>
    <s v="SIN-CODIGO      ; GRASA ANHIDRA; NESTLE-F; 200KG; OBTENIDA DE LA LECHE"/>
    <m/>
    <m/>
    <m/>
    <n v="120000"/>
    <n v="444204"/>
    <n v="3.7017000000000002"/>
    <x v="26"/>
  </r>
  <r>
    <m/>
    <s v="26-JUL-14"/>
    <x v="7"/>
    <n v="90703000"/>
    <n v="8"/>
    <x v="0"/>
    <x v="24"/>
    <x v="24"/>
    <n v="4059000"/>
    <s v="04059000        ; GRASA ANHIDRA; NESTLE-F; 200KG; OBTENIDA DE LA LECHE"/>
    <m/>
    <m/>
    <m/>
    <n v="172800"/>
    <n v="682560"/>
    <n v="3.95"/>
    <x v="26"/>
  </r>
  <r>
    <m/>
    <s v="23-JUL-14"/>
    <x v="7"/>
    <n v="81094100"/>
    <n v="6"/>
    <x v="2"/>
    <x v="22"/>
    <x v="22"/>
    <n v="4069010"/>
    <s v="2800037         ; QUESO; COLUN-F; GOUDA, DE PASTA SEMIDURA; PIEZAS  D"/>
    <s v="E 3 Y 10 KG APP.;"/>
    <m/>
    <m/>
    <n v="75012.429999999993"/>
    <n v="352258.37"/>
    <n v="4.6959999829361614"/>
    <x v="26"/>
  </r>
  <r>
    <m/>
    <s v="03-JUL-14"/>
    <x v="7"/>
    <n v="90703000"/>
    <n v="8"/>
    <x v="0"/>
    <x v="4"/>
    <x v="4"/>
    <n v="4029910"/>
    <s v="SIN-CODIGO      ; LECHE CONDENSADA; NESTLE-F; LATA 48 X 397G; PARA USO"/>
    <s v="ALIMENTICIO"/>
    <m/>
    <m/>
    <n v="54881.279999999999"/>
    <n v="92764.800000000003"/>
    <n v="1.6902812762384551"/>
    <x v="26"/>
  </r>
  <r>
    <m/>
    <s v="03-JUL-14"/>
    <x v="7"/>
    <n v="90703000"/>
    <n v="8"/>
    <x v="0"/>
    <x v="4"/>
    <x v="4"/>
    <n v="4029910"/>
    <s v="SIN-CODIGO      ; LECHE CONDENSADA; NESTLE-F; LATA 48 X 397G; PARA USO"/>
    <s v="ALIMENTICIO"/>
    <m/>
    <m/>
    <n v="74880"/>
    <n v="185172"/>
    <n v="2.4729166666666669"/>
    <x v="26"/>
  </r>
  <r>
    <m/>
    <s v="10-JUL-14"/>
    <x v="7"/>
    <n v="90703000"/>
    <n v="8"/>
    <x v="0"/>
    <x v="4"/>
    <x v="4"/>
    <n v="4029910"/>
    <s v="SIN-CODIGO      ; LECHE CONDENSADA; NESTLE-F; LATA 48 X 397G; PARA USO"/>
    <s v="ALIMENTICIO"/>
    <m/>
    <m/>
    <n v="109762.56"/>
    <n v="185529.60000000001"/>
    <n v="1.6902812762384551"/>
    <x v="26"/>
  </r>
  <r>
    <m/>
    <s v="11-JUL-14"/>
    <x v="7"/>
    <n v="90703000"/>
    <n v="8"/>
    <x v="0"/>
    <x v="4"/>
    <x v="4"/>
    <n v="4029910"/>
    <s v="SIN-CODIGO      ; LECHE CONDENSADA; NESTLE-F; LATA 48 X 397G; PARA USO"/>
    <s v="ALIMENTICIO"/>
    <m/>
    <m/>
    <n v="14976"/>
    <n v="37034.400000000001"/>
    <n v="2.4729166666666669"/>
    <x v="26"/>
  </r>
  <r>
    <m/>
    <s v="25-JUL-14"/>
    <x v="7"/>
    <n v="90703000"/>
    <n v="8"/>
    <x v="0"/>
    <x v="4"/>
    <x v="4"/>
    <n v="4029910"/>
    <s v="CONDENSADA      ; LECHE CONDENSADA; NESTLE-F; 48X100G; PARA USO ALIMEN"/>
    <s v="TICIO"/>
    <m/>
    <m/>
    <n v="59904"/>
    <n v="148137.60000000001"/>
    <n v="2.4729166666666669"/>
    <x v="26"/>
  </r>
  <r>
    <m/>
    <s v="28-JUL-14"/>
    <x v="7"/>
    <n v="90703000"/>
    <n v="8"/>
    <x v="0"/>
    <x v="4"/>
    <x v="4"/>
    <n v="4029910"/>
    <s v="SIN-CODIGO      ; LECHE CONDENSADA; NESTLE-F; LATA 48 X 397G; PARA USO"/>
    <s v="ALIMENTICIO"/>
    <m/>
    <m/>
    <n v="14976"/>
    <n v="37034.400000000001"/>
    <n v="2.4729166666666669"/>
    <x v="26"/>
  </r>
  <r>
    <m/>
    <s v="07-JUL-14"/>
    <x v="7"/>
    <n v="76006727"/>
    <s v="K"/>
    <x v="20"/>
    <x v="22"/>
    <x v="22"/>
    <n v="4069010"/>
    <s v="839114534       ; QUESO GOUDA; INVERS.E IND.VALLE VERDE-F; TIPO MANCHE"/>
    <s v="GO; 2X1 EN BARRA, APTO PARA CO"/>
    <s v="NSUMO HUMANO"/>
    <m/>
    <n v="24007.7"/>
    <n v="123937.81"/>
    <n v="5.1624191405257474"/>
    <x v="26"/>
  </r>
  <r>
    <m/>
    <s v="10-JUL-14"/>
    <x v="7"/>
    <n v="81094100"/>
    <n v="6"/>
    <x v="2"/>
    <x v="22"/>
    <x v="22"/>
    <n v="4069010"/>
    <s v="0002403005      ; QUESO GOUDA; COLUN; DE PASTA SEMIDURA; PIEZAS DE 3"/>
    <s v="Y 10 KGS.APP-.;"/>
    <m/>
    <m/>
    <n v="23006.959999999999"/>
    <n v="108258.97"/>
    <n v="4.7054878175995443"/>
    <x v="26"/>
  </r>
  <r>
    <m/>
    <s v="11-JUL-14"/>
    <x v="7"/>
    <n v="92347000"/>
    <s v="K"/>
    <x v="1"/>
    <x v="22"/>
    <x v="22"/>
    <n v="4069010"/>
    <s v="SIN-CODIGO      ;   QUESO;"/>
    <s v="PROLESUR-F;"/>
    <s v="GOUDA;"/>
    <s v="EN PIEZAS DE 8.4 KILOS"/>
    <n v="45792.36"/>
    <n v="239495.63"/>
    <n v="5.2300346608036801"/>
    <x v="26"/>
  </r>
  <r>
    <m/>
    <s v="31-JUL-14"/>
    <x v="7"/>
    <n v="81094100"/>
    <n v="6"/>
    <x v="2"/>
    <x v="22"/>
    <x v="22"/>
    <n v="4069010"/>
    <s v="0002401304      ; QUESO; COLUN; TIPO GOUDA; PIEZAS DE 10 Y 3 KGS.AP"/>
    <s v="P.;"/>
    <m/>
    <m/>
    <n v="23015.41"/>
    <n v="108105.68"/>
    <n v="4.6970998995890145"/>
    <x v="26"/>
  </r>
  <r>
    <m/>
    <s v="31-JUL-14"/>
    <x v="7"/>
    <n v="81094100"/>
    <n v="6"/>
    <x v="2"/>
    <x v="22"/>
    <x v="22"/>
    <n v="4069010"/>
    <s v="0002401304      ; QUESO; COLUN; TIPO GOUDA; PIEZAS DE 10 KGS.APP.;"/>
    <m/>
    <m/>
    <m/>
    <n v="21014.57"/>
    <n v="101203.44"/>
    <n v="4.8158701320084116"/>
    <x v="26"/>
  </r>
  <r>
    <m/>
    <s v="25-JUL-14"/>
    <x v="7"/>
    <n v="90703000"/>
    <n v="8"/>
    <x v="0"/>
    <x v="10"/>
    <x v="10"/>
    <n v="19019011"/>
    <s v="MANJAR          ; MANJAR; NESTLE; BOLSA 4 X 4.5KG; PREPARACIONES A BAS"/>
    <s v="E DE PRODUCTOS LACTEOS"/>
    <m/>
    <m/>
    <n v="8640"/>
    <n v="17323.2"/>
    <n v="2.0049999999999999"/>
    <x v="26"/>
  </r>
  <r>
    <m/>
    <s v="28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32400"/>
    <n v="64962"/>
    <n v="2.0049999999999999"/>
    <x v="26"/>
  </r>
  <r>
    <m/>
    <s v="18-AGO-14"/>
    <x v="0"/>
    <n v="90703000"/>
    <n v="8"/>
    <x v="0"/>
    <x v="4"/>
    <x v="4"/>
    <n v="4029910"/>
    <s v="SIN-CODIGO      ; LECHE CONDENSADA; NESTLE-F; LATA 48 X 397G; PARA USO"/>
    <s v="ALIMENTICIO"/>
    <m/>
    <m/>
    <n v="22464"/>
    <n v="56628"/>
    <n v="2.5208333333333335"/>
    <x v="26"/>
  </r>
  <r>
    <m/>
    <s v="01-AGO-14"/>
    <x v="0"/>
    <n v="90703000"/>
    <n v="8"/>
    <x v="0"/>
    <x v="24"/>
    <x v="24"/>
    <n v="4059000"/>
    <s v="04059000        ; GRASA ANHIDRA; NESTLE-F; 200KG; OBTENIDA DE LA LECHE"/>
    <m/>
    <m/>
    <m/>
    <n v="172800"/>
    <n v="682560"/>
    <n v="3.95"/>
    <x v="26"/>
  </r>
  <r>
    <m/>
    <s v="18-AGO-14"/>
    <x v="0"/>
    <n v="90703000"/>
    <n v="8"/>
    <x v="0"/>
    <x v="24"/>
    <x v="24"/>
    <n v="4059000"/>
    <s v="SIN-CODIGO      ; GRASA ANHIDRA; NESTLE-F; 200KG; OBTENIDA DE LA LECHE"/>
    <m/>
    <m/>
    <m/>
    <n v="108000"/>
    <n v="422172"/>
    <n v="3.9089999999999998"/>
    <x v="26"/>
  </r>
  <r>
    <m/>
    <s v="30-AGO-14"/>
    <x v="0"/>
    <n v="90703000"/>
    <n v="8"/>
    <x v="0"/>
    <x v="24"/>
    <x v="24"/>
    <n v="4059000"/>
    <s v="SIN-CODIGO      ; GRASA ANHIDRA; NESTLE-F; 200KG; OBTENIDA DE LA LECHE"/>
    <m/>
    <m/>
    <m/>
    <n v="151200"/>
    <n v="597240"/>
    <n v="3.95"/>
    <x v="26"/>
  </r>
  <r>
    <m/>
    <s v="30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46"/>
    <n v="2.0227777777777778"/>
    <x v="26"/>
  </r>
  <r>
    <m/>
    <s v="02-AGO-14"/>
    <x v="0"/>
    <n v="90703000"/>
    <n v="8"/>
    <x v="0"/>
    <x v="4"/>
    <x v="4"/>
    <n v="4029910"/>
    <s v="SIN-CODIGO      ; LECHE CONDENSADA; NESTLE-F; LATA 48 X 397G; PARA USO"/>
    <s v="ALIMENTICIO"/>
    <m/>
    <m/>
    <n v="58363.199999999997"/>
    <n v="145688.70000000001"/>
    <n v="2.4962424952709932"/>
    <x v="26"/>
  </r>
  <r>
    <m/>
    <s v="14-AGO-14"/>
    <x v="0"/>
    <n v="90703000"/>
    <n v="8"/>
    <x v="0"/>
    <x v="4"/>
    <x v="4"/>
    <n v="4029910"/>
    <s v="SIN-CODIGO      ; LECHE CONDENSADA; NESTLE-F; LATA 48 X 397G; PARA USO"/>
    <s v="ALIMENTICIO"/>
    <m/>
    <m/>
    <n v="91468.800000000003"/>
    <n v="156864"/>
    <n v="1.7149454240134341"/>
    <x v="26"/>
  </r>
  <r>
    <m/>
    <s v="14-AGO-14"/>
    <x v="0"/>
    <n v="90703000"/>
    <n v="8"/>
    <x v="0"/>
    <x v="4"/>
    <x v="4"/>
    <n v="4029910"/>
    <s v="CONDENSADA      ; LECHE CONDENSADA; NESTLE-F; LATA 48 X 397G; PARA USO"/>
    <s v="ALIMENTICIO"/>
    <m/>
    <m/>
    <n v="73175.039999999994"/>
    <n v="125491.2"/>
    <n v="1.7149454240134343"/>
    <x v="26"/>
  </r>
  <r>
    <m/>
    <s v="16-AGO-14"/>
    <x v="0"/>
    <n v="90703000"/>
    <n v="8"/>
    <x v="0"/>
    <x v="4"/>
    <x v="4"/>
    <n v="4029910"/>
    <s v="SIN-CODIGO      ; LECHE CONDENSADA; NESTLE-F; LATA 48 X 100G; PARA USO"/>
    <s v="ALIMENTICIO"/>
    <m/>
    <m/>
    <n v="37440"/>
    <n v="94380"/>
    <n v="2.5208333333333335"/>
    <x v="26"/>
  </r>
  <r>
    <m/>
    <s v="22-AGO-14"/>
    <x v="0"/>
    <n v="90703000"/>
    <n v="8"/>
    <x v="0"/>
    <x v="4"/>
    <x v="4"/>
    <n v="4029910"/>
    <s v="SIN-CODIGO      ; LECHE CONDENSADA; NESTLE-F; BOLSA 4 X 4.5KG; PARA US"/>
    <s v="O ALIMENTICIO"/>
    <m/>
    <m/>
    <n v="73175.039999999994"/>
    <n v="125491.2"/>
    <n v="1.7149454240134343"/>
    <x v="26"/>
  </r>
  <r>
    <m/>
    <s v="28-AGO-14"/>
    <x v="0"/>
    <n v="90703000"/>
    <n v="8"/>
    <x v="0"/>
    <x v="4"/>
    <x v="4"/>
    <n v="4029910"/>
    <s v="SIN-CODIGO      ; LECHE CONDENSADA; NESTLE-F; 24 X 14OZ; PARA USO ALIM"/>
    <s v="ENTICIO"/>
    <m/>
    <m/>
    <n v="54881.279999999999"/>
    <n v="94118.399999999994"/>
    <n v="1.7149454240134341"/>
    <x v="26"/>
  </r>
  <r>
    <m/>
    <s v="25-AGO-14"/>
    <x v="0"/>
    <n v="84356800"/>
    <n v="9"/>
    <x v="13"/>
    <x v="22"/>
    <x v="22"/>
    <n v="4069010"/>
    <s v="308439          ; QUESO; WATT'S; GOUDA; EN CAJAS;"/>
    <m/>
    <m/>
    <m/>
    <n v="12167.66"/>
    <n v="74831.039999999994"/>
    <n v="6.1499943292301058"/>
    <x v="26"/>
  </r>
  <r>
    <m/>
    <s v="29-AGO-14"/>
    <x v="0"/>
    <n v="81094100"/>
    <n v="6"/>
    <x v="2"/>
    <x v="22"/>
    <x v="22"/>
    <n v="4069010"/>
    <s v="2403005         ; QUESO; COLUN-F; TIPO GOUDA T-10; PIEZAS DE 10 KGS.A"/>
    <s v="PP"/>
    <m/>
    <m/>
    <n v="20996.51"/>
    <n v="99015.55"/>
    <n v="4.7158099131712845"/>
    <x v="26"/>
  </r>
  <r>
    <m/>
    <s v="29-AGO-14"/>
    <x v="0"/>
    <n v="81094100"/>
    <n v="6"/>
    <x v="2"/>
    <x v="22"/>
    <x v="22"/>
    <n v="4069010"/>
    <s v="2403005         ;QUESO; COLUN-F; TIPO GOUDA T-3; PIEZAS DE 3 KGS.APP"/>
    <m/>
    <m/>
    <m/>
    <n v="23018.78"/>
    <n v="107160.43"/>
    <n v="4.6553479376404834"/>
    <x v="26"/>
  </r>
  <r>
    <m/>
    <s v="14-AGO-14"/>
    <x v="0"/>
    <n v="90703000"/>
    <n v="8"/>
    <x v="0"/>
    <x v="10"/>
    <x v="10"/>
    <n v="19019011"/>
    <s v="SIN-CODIGO      ; DULCE DE LECHE (MANJAR); NESTLE-F; BOLSA 4 X 4.5KG;"/>
    <s v="PREPARACIONES A BASE DE PRODUC"/>
    <s v="TOS LACTEOS"/>
    <m/>
    <n v="10800"/>
    <n v="21846"/>
    <n v="2.0227777777777778"/>
    <x v="26"/>
  </r>
  <r>
    <m/>
    <s v="16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32400"/>
    <n v="65538"/>
    <n v="2.0227777777777778"/>
    <x v="26"/>
  </r>
  <r>
    <m/>
    <s v="30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46"/>
    <n v="2.0227777777777778"/>
    <x v="26"/>
  </r>
  <r>
    <m/>
    <s v="20-AGO-14"/>
    <x v="0"/>
    <n v="77725320"/>
    <n v="4"/>
    <x v="26"/>
    <x v="22"/>
    <x v="22"/>
    <n v="4069010"/>
    <s v="SIN-CODIGO      ; QUESO DE VACA; COMERCIAL MIEMS-F; GAUDA REBANADO; AP"/>
    <s v="TO PARA EL CONSUMO HUMANO; 250"/>
    <s v="GRS;"/>
    <m/>
    <n v="9720"/>
    <n v="63615.199999999997"/>
    <n v="6.5447736625514397"/>
    <x v="26"/>
  </r>
  <r>
    <m/>
    <s v="20-AGO-14"/>
    <x v="0"/>
    <n v="77725320"/>
    <n v="4"/>
    <x v="26"/>
    <x v="22"/>
    <x v="22"/>
    <n v="4069010"/>
    <s v="SIN-CODIGO      ;  QUESO DE VACA; COMERCIAL MIEMS-F;  GAUDA CUBICADO;"/>
    <s v="APTO PARA EL CONSUMO HUMANO; 1"/>
    <s v="KG"/>
    <m/>
    <n v="900"/>
    <n v="5890.3"/>
    <n v="6.544777777777778"/>
    <x v="26"/>
  </r>
  <r>
    <m/>
    <s v="17-ENE-14"/>
    <x v="2"/>
    <n v="90703000"/>
    <n v="8"/>
    <x v="0"/>
    <x v="4"/>
    <x v="4"/>
    <n v="4029910"/>
    <s v="CONDENSADA      ; LECHE CONDENSADA; NESTLE-F; 48 X 395G; LIQUIDA"/>
    <m/>
    <m/>
    <m/>
    <n v="18201.599999999999"/>
    <n v="31372.799999999999"/>
    <n v="1.7236286919831225"/>
    <x v="27"/>
  </r>
  <r>
    <m/>
    <s v="17-ENE-14"/>
    <x v="2"/>
    <n v="90703000"/>
    <n v="8"/>
    <x v="0"/>
    <x v="0"/>
    <x v="0"/>
    <n v="19011010"/>
    <s v="NIDO3           ; LECHE EN POLVO; NESTLE-F; 24 X 360G; PARA USO ALIMEN"/>
    <s v="TICIO"/>
    <m/>
    <m/>
    <n v="32762.880000000001"/>
    <n v="153147.67000000001"/>
    <n v="4.6744263630059386"/>
    <x v="27"/>
  </r>
  <r>
    <m/>
    <s v="17-ENE-14"/>
    <x v="2"/>
    <n v="90703000"/>
    <n v="8"/>
    <x v="0"/>
    <x v="0"/>
    <x v="0"/>
    <n v="19011010"/>
    <s v="NIDO5           ; LECHE EN POLVO; NESTLE-F; NIDO 5 + 24X360G."/>
    <m/>
    <m/>
    <m/>
    <n v="2073.6"/>
    <n v="10709.45"/>
    <n v="5.1646653163580254"/>
    <x v="27"/>
  </r>
  <r>
    <m/>
    <s v="24-ENE-14"/>
    <x v="2"/>
    <n v="90703000"/>
    <n v="8"/>
    <x v="0"/>
    <x v="0"/>
    <x v="0"/>
    <n v="19011010"/>
    <s v="SIN-CODIGO      ; LECHE EN POLVO; NESTLE-F; NIDO 1+; PARA USO ALIMENTI"/>
    <s v="CIO"/>
    <m/>
    <m/>
    <n v="17418.240000000002"/>
    <n v="82091.520000000004"/>
    <n v="4.7129629629629628"/>
    <x v="27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26496"/>
    <n v="133694.39999999999"/>
    <n v="5.0458333333333334"/>
    <x v="27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32256"/>
    <n v="162758.39999999999"/>
    <n v="5.0458333333333334"/>
    <x v="27"/>
  </r>
  <r>
    <m/>
    <s v="04-ENE-14"/>
    <x v="2"/>
    <n v="90703000"/>
    <n v="8"/>
    <x v="0"/>
    <x v="0"/>
    <x v="0"/>
    <n v="19011010"/>
    <s v="SIN-CODIGO      ; LECHE EN POLVO; NESTLE-F; NIDO 5 + 12X800G."/>
    <m/>
    <m/>
    <m/>
    <n v="5760"/>
    <n v="29196"/>
    <n v="5.0687499999999996"/>
    <x v="27"/>
  </r>
  <r>
    <m/>
    <s v="01-FEB-14"/>
    <x v="3"/>
    <n v="90703000"/>
    <n v="8"/>
    <x v="0"/>
    <x v="0"/>
    <x v="0"/>
    <n v="19011010"/>
    <s v="SIN-CODIGO      ; LECHE EN POLVO; NESTLE-F; NIDO 1+; PARA USO ALIMENTI"/>
    <s v="CIO"/>
    <m/>
    <m/>
    <n v="36468.480000000003"/>
    <n v="182760.76"/>
    <n v="5.0114718244357865"/>
    <x v="27"/>
  </r>
  <r>
    <m/>
    <s v="01-FEB-14"/>
    <x v="3"/>
    <n v="90703000"/>
    <n v="8"/>
    <x v="0"/>
    <x v="0"/>
    <x v="0"/>
    <n v="19011010"/>
    <s v="SIN-CODIGO      ; LECHE EN POLVO; NESTLE-F; DISTINTAS VARIEDADES; PARA"/>
    <s v="USO ALIMENTICIO"/>
    <m/>
    <m/>
    <n v="10656"/>
    <n v="50523.54"/>
    <n v="4.7413231981981987"/>
    <x v="27"/>
  </r>
  <r>
    <m/>
    <s v="01-FEB-14"/>
    <x v="3"/>
    <n v="90703000"/>
    <n v="8"/>
    <x v="0"/>
    <x v="0"/>
    <x v="0"/>
    <n v="19011010"/>
    <s v="SIN-CODIGO      ; LECHE EN POLVO; NESTLE-F; 12X800"/>
    <m/>
    <m/>
    <m/>
    <n v="3164.16"/>
    <n v="15650.4"/>
    <n v="4.9461468446601939"/>
    <x v="27"/>
  </r>
  <r>
    <m/>
    <s v="06-FEB-14"/>
    <x v="3"/>
    <n v="90703000"/>
    <n v="8"/>
    <x v="0"/>
    <x v="0"/>
    <x v="0"/>
    <n v="19011010"/>
    <s v="SIN-CODIGO      ; LECHE EN POLVO; NESTLE-F; NIDO 1+; PARA USO ALIMENTI"/>
    <s v="CIO"/>
    <m/>
    <m/>
    <n v="14976"/>
    <n v="75301.2"/>
    <n v="5.0281250000000002"/>
    <x v="27"/>
  </r>
  <r>
    <m/>
    <s v="01-MAR-14"/>
    <x v="4"/>
    <n v="90703000"/>
    <n v="8"/>
    <x v="0"/>
    <x v="4"/>
    <x v="4"/>
    <n v="4029910"/>
    <s v="SIN-CODIGO      ; LECHE CONDENSADA; NESTLE-F; 24 X 397G; LIQUIDA"/>
    <m/>
    <m/>
    <m/>
    <n v="17291.52"/>
    <n v="29804.16"/>
    <n v="1.7236286919831223"/>
    <x v="27"/>
  </r>
  <r>
    <m/>
    <s v="15-MAR-14"/>
    <x v="4"/>
    <n v="90703000"/>
    <n v="8"/>
    <x v="0"/>
    <x v="4"/>
    <x v="4"/>
    <n v="4029910"/>
    <s v="SIN-CODIGO      ; LECHE CONDENSADA; NESTLE-F; 48X395G; PARA USO ALIMEN"/>
    <s v="TICIO"/>
    <m/>
    <m/>
    <n v="18201.599999999999"/>
    <n v="32092.799999999999"/>
    <n v="1.763185654008439"/>
    <x v="27"/>
  </r>
  <r>
    <m/>
    <s v="21-MAR-14"/>
    <x v="4"/>
    <n v="90703000"/>
    <n v="8"/>
    <x v="0"/>
    <x v="4"/>
    <x v="4"/>
    <n v="4029910"/>
    <s v="SIN-CODIGO      ; LECHE CONDENSADA; NESTLE-F; LATA 48 X 397G; PARA USO"/>
    <s v="ALIMENTICIO"/>
    <m/>
    <m/>
    <n v="18201.599999999999"/>
    <n v="32092.799999999999"/>
    <n v="1.763185654008439"/>
    <x v="27"/>
  </r>
  <r>
    <m/>
    <s v="07-MAR-14"/>
    <x v="4"/>
    <n v="90703000"/>
    <n v="8"/>
    <x v="0"/>
    <x v="0"/>
    <x v="0"/>
    <n v="19011010"/>
    <s v="SIN-CODIGO      ; LECHE EN POLVO; NESTLE-F; NIDO 1+ 6X2.2KG; PARA USO"/>
    <s v="ALIMENTICIO"/>
    <m/>
    <m/>
    <n v="65655.360000000001"/>
    <n v="304583.40000000002"/>
    <n v="4.6391246655261664"/>
    <x v="27"/>
  </r>
  <r>
    <m/>
    <s v="07-MAR-14"/>
    <x v="4"/>
    <n v="90703000"/>
    <n v="8"/>
    <x v="0"/>
    <x v="0"/>
    <x v="0"/>
    <n v="19011010"/>
    <s v="SIN-CODIGO      ; LECHE EN POLVO; NESTLE-F; NIDO 5+ 24X360G; PARA USO"/>
    <s v="ALIMENTICIO"/>
    <m/>
    <m/>
    <n v="829.44"/>
    <n v="3940.8"/>
    <n v="4.7511574074074074"/>
    <x v="27"/>
  </r>
  <r>
    <m/>
    <s v="15-MAR-14"/>
    <x v="4"/>
    <n v="90703000"/>
    <n v="8"/>
    <x v="0"/>
    <x v="0"/>
    <x v="0"/>
    <n v="19011010"/>
    <s v="SIN-CODIGO      ; LECHE EN POLVO; NESTLE-F; 24 X 360G; PARA USO ALIMEN"/>
    <s v="TICIO"/>
    <m/>
    <m/>
    <n v="16934.400000000001"/>
    <n v="81496.800000000003"/>
    <n v="4.8125"/>
    <x v="27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30067.200000000001"/>
    <n v="149105.51999999999"/>
    <n v="4.9590756704980841"/>
    <x v="27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4338.56"/>
    <n v="69592.639999999999"/>
    <n v="4.8535306195322265"/>
    <x v="27"/>
  </r>
  <r>
    <m/>
    <s v="21-MAR-14"/>
    <x v="4"/>
    <n v="90703000"/>
    <n v="8"/>
    <x v="0"/>
    <x v="0"/>
    <x v="0"/>
    <n v="19011010"/>
    <s v="SIN-CODIGO      ; LECHE EN POLVO; NESTLE-F; 12X800"/>
    <m/>
    <m/>
    <m/>
    <n v="414.72"/>
    <n v="1970.4"/>
    <n v="4.7511574074074074"/>
    <x v="27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20160"/>
    <n v="96432"/>
    <n v="4.7833333333333332"/>
    <x v="27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4100.48"/>
    <n v="66585.600000000006"/>
    <n v="4.7222222222222232"/>
    <x v="27"/>
  </r>
  <r>
    <m/>
    <s v="25-MAR-14"/>
    <x v="4"/>
    <n v="90703000"/>
    <n v="8"/>
    <x v="0"/>
    <x v="0"/>
    <x v="0"/>
    <n v="19011010"/>
    <s v="SIN-CODIGO      ; LECHE EN POLVO; NESTLE-F; NIDO 1+ 24 X 360G; PARA US"/>
    <s v="O ALIMENTICIO"/>
    <m/>
    <m/>
    <n v="52194.239999999998"/>
    <n v="246472.8"/>
    <n v="4.7222222222222223"/>
    <x v="27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1496.800000000003"/>
    <n v="4.8125"/>
    <x v="27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9270.080000000002"/>
    <n v="89525.4"/>
    <n v="4.6458239924276388"/>
    <x v="27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2503.04"/>
    <n v="61798.720000000001"/>
    <n v="4.9426955364455365"/>
    <x v="27"/>
  </r>
  <r>
    <m/>
    <s v="28-MAR-14"/>
    <x v="4"/>
    <n v="90703000"/>
    <n v="8"/>
    <x v="0"/>
    <x v="0"/>
    <x v="0"/>
    <n v="19011010"/>
    <s v="SIN-CODIGO      ; LECHE EN POLVO; NESTLE-F; 12X800"/>
    <m/>
    <m/>
    <m/>
    <n v="1152"/>
    <n v="5812.8"/>
    <n v="5.0458333333333334"/>
    <x v="27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34352.639999999999"/>
    <n v="164422.39999999999"/>
    <n v="4.7863104553245401"/>
    <x v="27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8870.4"/>
    <n v="42430.080000000002"/>
    <n v="4.7833333333333341"/>
    <x v="27"/>
  </r>
  <r>
    <m/>
    <s v="28-MAR-14"/>
    <x v="4"/>
    <n v="90703000"/>
    <n v="8"/>
    <x v="0"/>
    <x v="0"/>
    <x v="0"/>
    <n v="19011010"/>
    <s v="SIN-CODIGO      ; LECHE EN POLVO; NESTLE-F; 12X800"/>
    <m/>
    <m/>
    <m/>
    <n v="4700.16"/>
    <n v="23349.599999999999"/>
    <n v="4.9678308823529411"/>
    <x v="27"/>
  </r>
  <r>
    <m/>
    <s v="01-MAR-14"/>
    <x v="4"/>
    <n v="90703000"/>
    <n v="8"/>
    <x v="0"/>
    <x v="10"/>
    <x v="10"/>
    <n v="19019011"/>
    <s v="SIN-CODIGO      ; MANJAR; NESTLE; 12 X 1KG; PREPARACIONES A BASE DE PR"/>
    <s v="ODUCTOS LACTEOS"/>
    <m/>
    <m/>
    <n v="756"/>
    <n v="1273.23"/>
    <n v="1.6841666666666666"/>
    <x v="27"/>
  </r>
  <r>
    <m/>
    <s v="01-ABR-14"/>
    <x v="1"/>
    <n v="90703000"/>
    <n v="8"/>
    <x v="0"/>
    <x v="0"/>
    <x v="0"/>
    <n v="19011010"/>
    <s v="SIN-CODIGO      ; LECHE EN POLVO; NESTLE-F; DISTINTAS VARIEDADES; PARA"/>
    <s v="USO ALIMENTICIO"/>
    <m/>
    <m/>
    <n v="35635.199999999997"/>
    <n v="180721.6"/>
    <n v="5.0714349856321848"/>
    <x v="27"/>
  </r>
  <r>
    <m/>
    <s v="01-ABR-14"/>
    <x v="1"/>
    <n v="90703000"/>
    <n v="8"/>
    <x v="0"/>
    <x v="0"/>
    <x v="0"/>
    <n v="19011010"/>
    <s v="SIN-CODIGO      ; LECHE EN POLVO; NESTLE-F; DISTINTAS VARIEDADES; PARA"/>
    <s v="USO ALIMENTICIO"/>
    <m/>
    <m/>
    <n v="12564.48"/>
    <n v="60033.440000000002"/>
    <n v="4.7780282192339039"/>
    <x v="27"/>
  </r>
  <r>
    <m/>
    <s v="01-ABR-14"/>
    <x v="1"/>
    <n v="90703000"/>
    <n v="8"/>
    <x v="0"/>
    <x v="0"/>
    <x v="0"/>
    <n v="19011010"/>
    <s v="SIN-CODIGO      ; LECHE EN POLVO; NESTLE-F; 12X800"/>
    <m/>
    <m/>
    <m/>
    <n v="1182.72"/>
    <n v="5845.6"/>
    <n v="4.9425054112554117"/>
    <x v="27"/>
  </r>
  <r>
    <m/>
    <s v="12-ABR-14"/>
    <x v="1"/>
    <n v="90703000"/>
    <n v="8"/>
    <x v="0"/>
    <x v="0"/>
    <x v="0"/>
    <n v="19011010"/>
    <s v="SIN-CODIGO      ; LECHE EN POLVO; NESTLE-F; DISTINTAS VARIEDADES; PARA"/>
    <s v="USO ALIMENTICIO"/>
    <m/>
    <m/>
    <n v="16128"/>
    <n v="81093.600000000006"/>
    <n v="5.0281250000000002"/>
    <x v="27"/>
  </r>
  <r>
    <m/>
    <s v="28-ABR-14"/>
    <x v="1"/>
    <n v="90703000"/>
    <n v="8"/>
    <x v="0"/>
    <x v="0"/>
    <x v="0"/>
    <n v="19011010"/>
    <s v="SIN-CODIGO      ; LECHE EN POLVO; NESTLE-F; DISTINTAS VARIEDADES; PARA"/>
    <s v="USO ALIMENTICIO"/>
    <m/>
    <m/>
    <n v="16128"/>
    <n v="80908.800000000003"/>
    <n v="5.0166666666666666"/>
    <x v="27"/>
  </r>
  <r>
    <m/>
    <s v="02-MAY-14"/>
    <x v="5"/>
    <n v="90703000"/>
    <n v="8"/>
    <x v="0"/>
    <x v="4"/>
    <x v="4"/>
    <n v="4029910"/>
    <s v="SIN-CODIGO      ; LECHE CONDENSADA; NESTLE-F; LATA 48 X 397G; PARA USO"/>
    <s v="ALIMENTICIO"/>
    <m/>
    <m/>
    <n v="18201.599999999999"/>
    <n v="32092.799999999999"/>
    <n v="1.763185654008439"/>
    <x v="27"/>
  </r>
  <r>
    <m/>
    <s v="23-MAY-14"/>
    <x v="5"/>
    <n v="90703000"/>
    <n v="8"/>
    <x v="0"/>
    <x v="4"/>
    <x v="4"/>
    <n v="4029910"/>
    <s v="SIN-CODIGO      ; LECHE CONDENSADA; NESTLE-F; LATA 48 X 397G; PARA USO"/>
    <s v="ALIMENTICIO"/>
    <m/>
    <m/>
    <n v="36403.199999999997"/>
    <n v="64070.400000000001"/>
    <n v="1.7600210970464136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20445.599999999999"/>
    <n v="99891.96"/>
    <n v="4.8857436318816765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2211.2"/>
    <n v="59293.2"/>
    <n v="4.8556407232704402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9953.2800000000007"/>
    <n v="46321.919999999998"/>
    <n v="4.6539351851851851"/>
    <x v="27"/>
  </r>
  <r>
    <m/>
    <s v="15-MAY-14"/>
    <x v="5"/>
    <n v="90703000"/>
    <n v="8"/>
    <x v="0"/>
    <x v="0"/>
    <x v="0"/>
    <n v="19011010"/>
    <s v="SIN-CODIGO      ; LECHE EN POLVO; NESTLE-F; 12X800"/>
    <m/>
    <m/>
    <m/>
    <n v="7096.32"/>
    <n v="34846.080000000002"/>
    <n v="4.9104437229437234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8924.16"/>
    <n v="44350.879999999997"/>
    <n v="4.9697540160642566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7660.8"/>
    <n v="40352.199999999997"/>
    <n v="5.2673611111111107"/>
    <x v="27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25950.720000000001"/>
    <n v="123682.26"/>
    <n v="4.7660434854986677"/>
    <x v="27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4032"/>
    <n v="19084.8"/>
    <n v="4.7333333333333334"/>
    <x v="27"/>
  </r>
  <r>
    <m/>
    <s v="16-MAY-14"/>
    <x v="5"/>
    <n v="90703000"/>
    <n v="8"/>
    <x v="0"/>
    <x v="0"/>
    <x v="0"/>
    <n v="19011010"/>
    <s v="SIN-CODIGO      ; LECHE EN POLVO; NESTLE-F; 12X800"/>
    <m/>
    <m/>
    <m/>
    <n v="3548.16"/>
    <n v="17423.04"/>
    <n v="4.9104437229437234"/>
    <x v="27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33500.400000000001"/>
    <n v="156090.5"/>
    <n v="4.6593622762713283"/>
    <x v="27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16945.919999999998"/>
    <n v="79025.279999999999"/>
    <n v="4.6633809200090646"/>
    <x v="27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60660.480000000003"/>
    <n v="289167.35999999999"/>
    <n v="4.7669810723555104"/>
    <x v="27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41364.480000000003"/>
    <n v="194845.44"/>
    <n v="4.7104530263646485"/>
    <x v="27"/>
  </r>
  <r>
    <m/>
    <s v="13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7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7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39060.480000000003"/>
    <n v="183383.04000000001"/>
    <n v="4.6948486040110105"/>
    <x v="27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28508.16"/>
    <n v="134190.24"/>
    <n v="4.7070817618534484"/>
    <x v="27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7"/>
  </r>
  <r>
    <m/>
    <s v="13-JUN-14"/>
    <x v="6"/>
    <n v="90703000"/>
    <n v="8"/>
    <x v="0"/>
    <x v="0"/>
    <x v="0"/>
    <n v="19011010"/>
    <s v="SIN-CODIGO      ; LECHE EN POLVO; NESTLE-F; DISTINTAS VARIEDADES; PARA"/>
    <s v="USO ALIMENTICIO"/>
    <m/>
    <m/>
    <n v="2442.2399999999998"/>
    <n v="11494.08"/>
    <n v="4.7063679245283021"/>
    <x v="27"/>
  </r>
  <r>
    <m/>
    <s v="13-JUN-14"/>
    <x v="6"/>
    <n v="90703000"/>
    <n v="8"/>
    <x v="0"/>
    <x v="0"/>
    <x v="0"/>
    <n v="19011010"/>
    <s v="SIN-CODIGO      ; LECHE EN POLVO; NESTLE-F; DISTINTAS VARIEDADES; PARA"/>
    <s v="USO ALIMENTICIO"/>
    <m/>
    <m/>
    <n v="31449.599999999999"/>
    <n v="155509.20000000001"/>
    <n v="4.9447115384615392"/>
    <x v="27"/>
  </r>
  <r>
    <m/>
    <s v="16-JUN-14"/>
    <x v="6"/>
    <n v="90703000"/>
    <n v="8"/>
    <x v="0"/>
    <x v="0"/>
    <x v="0"/>
    <n v="19011010"/>
    <s v="SIN-CODIGO      ; LECHE EN POLVO; NESTLE-F; DISTINTAS VARIEDADES; PARA"/>
    <s v="USO ALIMENTICIO"/>
    <m/>
    <m/>
    <n v="41938.559999999998"/>
    <n v="200917.98"/>
    <n v="4.7907696401593194"/>
    <x v="27"/>
  </r>
  <r>
    <m/>
    <s v="16-JUN-14"/>
    <x v="6"/>
    <n v="90703000"/>
    <n v="8"/>
    <x v="0"/>
    <x v="0"/>
    <x v="0"/>
    <n v="19011010"/>
    <s v="SIN-CODIGO      ; LECHE EN POLVO; NESTLE-F; DISTINTAS VARIEDADES; PARA"/>
    <s v="USO ALIMENTICIO"/>
    <m/>
    <m/>
    <n v="8064"/>
    <n v="39992.400000000001"/>
    <n v="4.9593750000000005"/>
    <x v="27"/>
  </r>
  <r>
    <m/>
    <s v="21-JUN-14"/>
    <x v="6"/>
    <n v="90703000"/>
    <n v="8"/>
    <x v="0"/>
    <x v="0"/>
    <x v="0"/>
    <n v="19011010"/>
    <s v="SIN-CODIGO      ; LECHE EN POLVO; NESTLE-F; DISTINTAS VARIEDADES; PARA"/>
    <s v="USO ALIMENTICIO"/>
    <m/>
    <m/>
    <n v="27306.240000000002"/>
    <n v="128734.56"/>
    <n v="4.714474054282098"/>
    <x v="27"/>
  </r>
  <r>
    <m/>
    <s v="21-JUN-14"/>
    <x v="6"/>
    <n v="90703000"/>
    <n v="8"/>
    <x v="0"/>
    <x v="0"/>
    <x v="0"/>
    <n v="19011010"/>
    <s v="SIN-CODIGO      ; LECHE EN POLVO; NESTLE-F; DISTINTAS VARIEDADES; PARA"/>
    <s v="USO ALIMENTICIO"/>
    <m/>
    <m/>
    <n v="24272.639999999999"/>
    <n v="116551.12"/>
    <n v="4.8017488002953117"/>
    <x v="27"/>
  </r>
  <r>
    <m/>
    <s v="27-JUN-14"/>
    <x v="6"/>
    <n v="90703000"/>
    <n v="8"/>
    <x v="0"/>
    <x v="0"/>
    <x v="0"/>
    <n v="19011010"/>
    <s v="SIN-CODIGO      ; LECHE EN POLVO; NESTLE-F; DISTINTAS VARIEDADES; PARA"/>
    <s v="USO ALIMENTICIO"/>
    <m/>
    <m/>
    <n v="32207.040000000001"/>
    <n v="153187.51999999999"/>
    <n v="4.7563365028267111"/>
    <x v="27"/>
  </r>
  <r>
    <m/>
    <s v="27-JUN-14"/>
    <x v="6"/>
    <n v="90703000"/>
    <n v="8"/>
    <x v="0"/>
    <x v="0"/>
    <x v="0"/>
    <n v="19011010"/>
    <s v="SIN-CODIGO      ; LECHE EN POLVO; NESTLE-F; DISTINTAS VARIEDADES; PARA"/>
    <s v="USO ALIMENTICIO"/>
    <m/>
    <m/>
    <n v="47476.800000000003"/>
    <n v="230563.20000000001"/>
    <n v="4.8563340410474165"/>
    <x v="27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82108.800000000003"/>
    <n v="389344.8"/>
    <n v="4.7418157371682446"/>
    <x v="27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806.4"/>
    <n v="3816.96"/>
    <n v="4.7333333333333334"/>
    <x v="27"/>
  </r>
  <r>
    <m/>
    <s v="12-JUL-14"/>
    <x v="7"/>
    <n v="90703000"/>
    <n v="8"/>
    <x v="0"/>
    <x v="4"/>
    <x v="4"/>
    <n v="4029910"/>
    <s v="CONDENSADA      ; LECHE CONDENSADA; NESTLE-F; LATA 48 X 397G; PARA USO"/>
    <s v="ALIMENTICIO"/>
    <m/>
    <m/>
    <n v="36403.199999999997"/>
    <n v="64070.400000000001"/>
    <n v="1.7600210970464136"/>
    <x v="27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76476"/>
    <n v="362956.2"/>
    <n v="4.7460144359014595"/>
    <x v="27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19737.599999999999"/>
    <n v="97157.04"/>
    <n v="4.9224343385214011"/>
    <x v="27"/>
  </r>
  <r>
    <m/>
    <s v="10-JUL-14"/>
    <x v="7"/>
    <n v="90703000"/>
    <n v="8"/>
    <x v="0"/>
    <x v="0"/>
    <x v="0"/>
    <n v="19011010"/>
    <s v="SIN-CODIGO      ; LECHE EN POLVO; NESTLE-F; 12X800"/>
    <m/>
    <m/>
    <m/>
    <n v="3609.6"/>
    <n v="17848.8"/>
    <n v="4.9448138297872344"/>
    <x v="27"/>
  </r>
  <r>
    <m/>
    <s v="12-JUL-14"/>
    <x v="7"/>
    <n v="90703000"/>
    <n v="8"/>
    <x v="0"/>
    <x v="0"/>
    <x v="0"/>
    <n v="19011010"/>
    <s v="NIDO1           ; LECHE EN POLVO; NESTLE-F; NIDO 1+ 12X800G; PARA USO"/>
    <s v="ALIMENTICIO"/>
    <m/>
    <m/>
    <n v="81861.119999999995"/>
    <n v="404486.88"/>
    <n v="4.9411354254620514"/>
    <x v="27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50336.639999999999"/>
    <n v="241348.36"/>
    <n v="4.7946855411882874"/>
    <x v="27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54289.919999999998"/>
    <n v="253568.76"/>
    <n v="4.6706416218701374"/>
    <x v="27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4100.48"/>
    <n v="65622.720000000001"/>
    <n v="4.6539351851851851"/>
    <x v="27"/>
  </r>
  <r>
    <m/>
    <s v="25-JUL-14"/>
    <x v="7"/>
    <n v="90703000"/>
    <n v="8"/>
    <x v="0"/>
    <x v="0"/>
    <x v="0"/>
    <n v="19011010"/>
    <s v="SIN-CODIGO      ; LECHE EN POLVO; NESTLE-F; 12X800"/>
    <m/>
    <m/>
    <m/>
    <n v="414.72"/>
    <n v="1956.48"/>
    <n v="4.7175925925925926"/>
    <x v="27"/>
  </r>
  <r>
    <m/>
    <s v="31-JUL-14"/>
    <x v="7"/>
    <n v="90703000"/>
    <n v="8"/>
    <x v="0"/>
    <x v="0"/>
    <x v="0"/>
    <n v="19011010"/>
    <s v="SIN-CODIGO      ; LECHE EN POLVO; NESTLE-F; DISTINTAS VARIEDADES; PARA"/>
    <s v="USO ALIMENTICIO"/>
    <m/>
    <m/>
    <n v="26127.360000000001"/>
    <n v="121776.48"/>
    <n v="4.6608796296296298"/>
    <x v="27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57552"/>
    <n v="265434.09999999998"/>
    <n v="4.6120742980261324"/>
    <x v="27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5644.8"/>
    <n v="25942.560000000001"/>
    <n v="4.5958333333333332"/>
    <x v="27"/>
  </r>
  <r>
    <m/>
    <s v="11-AGO-14"/>
    <x v="0"/>
    <n v="90703000"/>
    <n v="8"/>
    <x v="0"/>
    <x v="0"/>
    <x v="0"/>
    <n v="19011010"/>
    <s v="SIN-CODIGO      ; LECHE EN POLVO; NESTLE-F; 12X800"/>
    <m/>
    <m/>
    <m/>
    <n v="5145.6000000000004"/>
    <n v="24472.799999999999"/>
    <n v="4.7560634328358207"/>
    <x v="27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33010.559999999998"/>
    <n v="163677.32999999999"/>
    <n v="4.9583324245332401"/>
    <x v="27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21136.64"/>
    <n v="561360.19999999995"/>
    <n v="4.6341074013609749"/>
    <x v="27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4515.2"/>
    <n v="65856"/>
    <n v="4.5370370370370372"/>
    <x v="27"/>
  </r>
  <r>
    <m/>
    <s v="18-AGO-14"/>
    <x v="0"/>
    <n v="90703000"/>
    <n v="8"/>
    <x v="0"/>
    <x v="0"/>
    <x v="0"/>
    <n v="19011010"/>
    <s v="SIN-CODIGO      ; LECHE EN POLVO; NESTLE-F; NIDO 1+ 12X800G; PARA USO"/>
    <s v="ALIMENTICIO"/>
    <m/>
    <m/>
    <n v="19434.240000000002"/>
    <n v="89994.1"/>
    <n v="4.6306981904103273"/>
    <x v="27"/>
  </r>
  <r>
    <m/>
    <s v="18-AGO-14"/>
    <x v="0"/>
    <n v="90703000"/>
    <n v="8"/>
    <x v="0"/>
    <x v="0"/>
    <x v="0"/>
    <n v="19011010"/>
    <s v="SIN-CODIGO      ; LECHE EN POLVO; NESTLE-F; DISTINTAS VARIEDADES; PARA"/>
    <s v="USO ALIMENTICIO"/>
    <m/>
    <m/>
    <n v="15344.64"/>
    <n v="69619.199999999997"/>
    <n v="4.5370370370370372"/>
    <x v="27"/>
  </r>
  <r>
    <m/>
    <s v="19-AGO-14"/>
    <x v="0"/>
    <n v="90703000"/>
    <n v="8"/>
    <x v="0"/>
    <x v="0"/>
    <x v="0"/>
    <n v="19011010"/>
    <s v="SIN-CODIGO      ; LECHE EN POLVO; NESTLE-F; 6X2.2KG; PARA USO ALIMENTI"/>
    <s v="CIO"/>
    <m/>
    <m/>
    <n v="83160"/>
    <n v="383607"/>
    <n v="4.6128787878787882"/>
    <x v="27"/>
  </r>
  <r>
    <m/>
    <s v="20-AGO-14"/>
    <x v="0"/>
    <n v="90703000"/>
    <n v="8"/>
    <x v="0"/>
    <x v="0"/>
    <x v="0"/>
    <n v="19011010"/>
    <s v="NIDO3           ; LECHE EN POLVO; NESTLE-F; 12X800G; PARA USO ALIMENTI"/>
    <s v="CIO"/>
    <m/>
    <m/>
    <n v="16128"/>
    <n v="80808"/>
    <n v="5.010416666666667"/>
    <x v="27"/>
  </r>
  <r>
    <m/>
    <s v="27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84654.720000000001"/>
    <n v="388000.8"/>
    <n v="4.583333333333333"/>
    <x v="27"/>
  </r>
  <r>
    <m/>
    <s v="27-AGO-14"/>
    <x v="0"/>
    <n v="84356800"/>
    <n v="9"/>
    <x v="13"/>
    <x v="23"/>
    <x v="23"/>
    <n v="4011000"/>
    <s v="308822          ; LECHE; LONCOLECHE; LECHE LIQUIDA; DESCREMADA; ACONDI"/>
    <s v="CIONADO EN CAJAS; DE 12 X 1000"/>
    <s v="CC"/>
    <m/>
    <n v="9600"/>
    <n v="8204.39"/>
    <n v="0.85462395833333327"/>
    <x v="28"/>
  </r>
  <r>
    <m/>
    <s v="27-AGO-14"/>
    <x v="0"/>
    <n v="84356800"/>
    <n v="9"/>
    <x v="13"/>
    <x v="19"/>
    <x v="19"/>
    <n v="4015090"/>
    <s v="308035          ; LECHE; LONCOLECHE; LIQUIDA; NATURAL; ACONDICIONADO E"/>
    <s v="N CAJAS; DE 12 X 1000 CC"/>
    <m/>
    <m/>
    <n v="9600"/>
    <n v="9267.89"/>
    <n v="0.96540520833333332"/>
    <x v="28"/>
  </r>
  <r>
    <m/>
    <s v="25-AGO-14"/>
    <x v="0"/>
    <n v="84356800"/>
    <n v="9"/>
    <x v="13"/>
    <x v="5"/>
    <x v="5"/>
    <n v="4029990"/>
    <s v="308269          ; CREMA; CALO; PARA BATIR; ACONDICIONADO EN CAJAS; DE"/>
    <s v="12 X 1000 CC"/>
    <m/>
    <m/>
    <n v="900"/>
    <n v="2400"/>
    <n v="2.6666666666666665"/>
    <x v="28"/>
  </r>
  <r>
    <m/>
    <s v="25-AGO-14"/>
    <x v="0"/>
    <n v="84356800"/>
    <n v="9"/>
    <x v="13"/>
    <x v="5"/>
    <x v="5"/>
    <n v="4029990"/>
    <s v="308273          ; CREMA; CALO; LISTA; EN CAJAS; DE 30 X 200 CC"/>
    <m/>
    <m/>
    <m/>
    <n v="204"/>
    <n v="544.03"/>
    <n v="2.6668137254901958"/>
    <x v="28"/>
  </r>
  <r>
    <m/>
    <s v="19-AGO-14"/>
    <x v="0"/>
    <n v="84356800"/>
    <n v="9"/>
    <x v="13"/>
    <x v="8"/>
    <x v="8"/>
    <n v="4031090"/>
    <s v="308214          ; BEBIDA LACTEA; CALO; SUPER CALO; EN POLVO DE 20X900G"/>
    <s v="RS"/>
    <m/>
    <m/>
    <n v="18900"/>
    <n v="96768"/>
    <n v="5.12"/>
    <x v="28"/>
  </r>
  <r>
    <m/>
    <s v="02-AGO-14"/>
    <x v="0"/>
    <n v="90703000"/>
    <n v="8"/>
    <x v="0"/>
    <x v="0"/>
    <x v="0"/>
    <n v="19011010"/>
    <s v="SIN-CODIGO      ; LECHE EN POLVO; NESTLE-F; DISTINTAS VARIEDADES; PARA"/>
    <s v="USO ALIMENTICIO"/>
    <m/>
    <m/>
    <n v="29625.599999999999"/>
    <n v="145397.4"/>
    <n v="4.9078297148412187"/>
    <x v="28"/>
  </r>
  <r>
    <m/>
    <s v="02-AGO-14"/>
    <x v="0"/>
    <n v="90703000"/>
    <n v="8"/>
    <x v="0"/>
    <x v="0"/>
    <x v="0"/>
    <n v="19011010"/>
    <s v="SIN-CODIGO      ; LECHE EN POLVO; NESTLE-F; DISTINTAS VARIEDADES; PARA"/>
    <s v="USO ALIMENTICIO"/>
    <m/>
    <m/>
    <n v="3317.76"/>
    <n v="15440.64"/>
    <n v="4.6539351851851851"/>
    <x v="28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79833.600000000006"/>
    <n v="4.583333333333333"/>
    <x v="28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17305.919999999998"/>
    <n v="79318.8"/>
    <n v="4.5833333333333339"/>
    <x v="28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79833.600000000006"/>
    <n v="4.583333333333333"/>
    <x v="28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12633.6"/>
    <n v="59316.32"/>
    <n v="4.6951241134751776"/>
    <x v="28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4147.2"/>
    <n v="19008"/>
    <n v="4.5833333333333339"/>
    <x v="28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23514.240000000002"/>
    <n v="109538.9"/>
    <n v="4.6584069908276851"/>
    <x v="28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10106.879999999999"/>
    <n v="48323.199999999997"/>
    <n v="4.7812183383991895"/>
    <x v="28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79833.600000000006"/>
    <n v="4.583333333333333"/>
    <x v="28"/>
  </r>
  <r>
    <m/>
    <s v="14-AGO-14"/>
    <x v="0"/>
    <n v="90703000"/>
    <n v="8"/>
    <x v="0"/>
    <x v="0"/>
    <x v="0"/>
    <n v="19011010"/>
    <s v="NIDO1           ; LECHE EN POLVO; NESTLE-F; DISTINTAS VARIEDADES; PARA"/>
    <s v="USO ALIMENTICIO"/>
    <m/>
    <m/>
    <n v="9538.56"/>
    <n v="43623.95"/>
    <n v="4.5734314194176058"/>
    <x v="28"/>
  </r>
  <r>
    <m/>
    <s v="14-AGO-14"/>
    <x v="0"/>
    <n v="90703000"/>
    <n v="8"/>
    <x v="0"/>
    <x v="0"/>
    <x v="0"/>
    <n v="19011010"/>
    <s v="NIDO3           ; LECHE EN POLVO; NESTLE-F; 12X800G; PARA USO ALIMENTI"/>
    <s v="CIO"/>
    <m/>
    <m/>
    <n v="7664.64"/>
    <n v="35954.449999999997"/>
    <n v="4.6909509122411484"/>
    <x v="28"/>
  </r>
  <r>
    <m/>
    <s v="14-AGO-14"/>
    <x v="0"/>
    <n v="90703000"/>
    <n v="8"/>
    <x v="0"/>
    <x v="0"/>
    <x v="0"/>
    <n v="19011010"/>
    <s v="NIDO1           ; LECHE EN POLVO; NESTLE-F; POLVO 24 X 360G; PARA ALIM"/>
    <s v="ENTACION INFANTIL"/>
    <m/>
    <m/>
    <n v="17418.240000000002"/>
    <n v="80133.600000000006"/>
    <n v="4.6005566578483243"/>
    <x v="28"/>
  </r>
  <r>
    <m/>
    <s v="15-AGO-14"/>
    <x v="0"/>
    <n v="90703000"/>
    <n v="8"/>
    <x v="0"/>
    <x v="0"/>
    <x v="0"/>
    <n v="19011010"/>
    <s v="SIN-CODIGO      ; CON UN CONTENIDO DE S¿LIDOS L¿CTEOS SUPER; NESTLE-F;"/>
    <s v="POLVO 24 X 360G; PARA ALIMENT"/>
    <s v="ACION INFANTIL"/>
    <m/>
    <n v="17418.240000000002"/>
    <n v="80133.600000000006"/>
    <n v="4.6005566578483243"/>
    <x v="28"/>
  </r>
  <r>
    <m/>
    <s v="15-AGO-14"/>
    <x v="0"/>
    <n v="90703000"/>
    <n v="8"/>
    <x v="0"/>
    <x v="0"/>
    <x v="0"/>
    <n v="19011010"/>
    <s v="SIN-CODIGO      ; CON UN CONTENIDO DE S¿LIDOS L¿CTEOS SUPER; NESTLE-F;"/>
    <s v="24X360G; PARA ALIMENTACION IN"/>
    <s v="FANTIL"/>
    <m/>
    <n v="17418.240000000002"/>
    <n v="80133.600000000006"/>
    <n v="4.6005566578483243"/>
    <x v="28"/>
  </r>
  <r>
    <m/>
    <s v="15-AGO-14"/>
    <x v="0"/>
    <n v="90703000"/>
    <n v="8"/>
    <x v="0"/>
    <x v="0"/>
    <x v="0"/>
    <n v="19011010"/>
    <s v="SIN-CODIGO      ; CON UN CONTENIDO DE S¿LIDOS L¿CTEOS SUPER; NESTLE-F;"/>
    <s v="POLVO 24 X 2360G; PARA ALIMEN"/>
    <s v="TACION INFANTIL"/>
    <m/>
    <n v="17418.240000000002"/>
    <n v="80133.600000000006"/>
    <n v="4.6005566578483243"/>
    <x v="28"/>
  </r>
  <r>
    <m/>
    <s v="16-AGO-14"/>
    <x v="0"/>
    <n v="90703000"/>
    <n v="8"/>
    <x v="0"/>
    <x v="0"/>
    <x v="0"/>
    <n v="19011010"/>
    <s v="SIN-CODIGO      ; LECHE EN POLVO; NESTLE-F; POLVO 24 X 2360G; PARA ALI"/>
    <s v="MENTACION INFANTIL"/>
    <m/>
    <m/>
    <n v="17418.240000000002"/>
    <n v="79833.600000000006"/>
    <n v="4.583333333333333"/>
    <x v="28"/>
  </r>
  <r>
    <m/>
    <s v="18-AGO-14"/>
    <x v="0"/>
    <n v="90703000"/>
    <n v="8"/>
    <x v="0"/>
    <x v="0"/>
    <x v="0"/>
    <n v="19011010"/>
    <s v="SIN-CODIGO      ; LECHE EN POLVO; NESTLE-F; DISTINTAS VARIEDADES; PARA"/>
    <s v="USO ALIMENTICIO"/>
    <m/>
    <m/>
    <n v="13440"/>
    <n v="63169.279999999999"/>
    <n v="4.7000952380952379"/>
    <x v="28"/>
  </r>
  <r>
    <m/>
    <s v="18-AGO-14"/>
    <x v="0"/>
    <n v="90703000"/>
    <n v="8"/>
    <x v="0"/>
    <x v="0"/>
    <x v="0"/>
    <n v="19011010"/>
    <s v="SIN-CODIGO      ; LECHE EN POLVO; NESTLE-F; NIDO 1+ 12X800G; PARA USO"/>
    <s v="ALIMENTICIO"/>
    <m/>
    <m/>
    <n v="10368"/>
    <n v="47520"/>
    <n v="4.583333333333333"/>
    <x v="28"/>
  </r>
  <r>
    <m/>
    <s v="18-AGO-14"/>
    <x v="0"/>
    <n v="90703000"/>
    <n v="8"/>
    <x v="0"/>
    <x v="0"/>
    <x v="0"/>
    <n v="19011010"/>
    <s v="SIN-CODIGO      ; LECHE EN POLVO; NESTLE-F; 12X800; PARA USO ALIMENTIC"/>
    <s v="IO"/>
    <m/>
    <m/>
    <n v="7833.6"/>
    <n v="37576.800000000003"/>
    <n v="4.796875"/>
    <x v="28"/>
  </r>
  <r>
    <m/>
    <s v="19-AGO-14"/>
    <x v="0"/>
    <n v="90703000"/>
    <n v="8"/>
    <x v="0"/>
    <x v="0"/>
    <x v="0"/>
    <n v="19011010"/>
    <s v="NIDO1           ; LECHE EN POLVO; NESTLE-F; NIDO 1+ 24 X 360G; PARA US"/>
    <s v="O ALIMENTICIO"/>
    <m/>
    <m/>
    <n v="15194.88"/>
    <n v="72226.8"/>
    <n v="4.7533642911296443"/>
    <x v="28"/>
  </r>
  <r>
    <m/>
    <s v="19-AGO-14"/>
    <x v="0"/>
    <n v="90703000"/>
    <n v="8"/>
    <x v="0"/>
    <x v="0"/>
    <x v="0"/>
    <n v="19011010"/>
    <s v="NIDO5           ; LECHE EN POLVO; NESTLE-F; NIDO 5 + 24X360G; PARA USO"/>
    <s v="ALIMENTICIO"/>
    <m/>
    <m/>
    <n v="1788.48"/>
    <n v="8497.35"/>
    <n v="4.7511574074074074"/>
    <x v="28"/>
  </r>
  <r>
    <m/>
    <s v="27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17418.240000000002"/>
    <n v="79833.600000000006"/>
    <n v="4.583333333333333"/>
    <x v="28"/>
  </r>
  <r>
    <m/>
    <s v="27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17418.240000000002"/>
    <n v="79833.600000000006"/>
    <n v="4.583333333333333"/>
    <x v="28"/>
  </r>
  <r>
    <m/>
    <s v="27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17418.240000000002"/>
    <n v="79833.600000000006"/>
    <n v="4.583333333333333"/>
    <x v="28"/>
  </r>
  <r>
    <m/>
    <s v="27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17418.240000000002"/>
    <n v="79833.600000000006"/>
    <n v="4.583333333333333"/>
    <x v="28"/>
  </r>
  <r>
    <m/>
    <s v="30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17418.240000000002"/>
    <n v="79833.600000000006"/>
    <n v="4.583333333333333"/>
    <x v="28"/>
  </r>
  <r>
    <m/>
    <s v="06-ENE-14"/>
    <x v="2"/>
    <n v="84356800"/>
    <n v="9"/>
    <x v="13"/>
    <x v="23"/>
    <x v="23"/>
    <n v="4011000"/>
    <s v="308822          ; LECHE; LONCOLECHE; LECHE LIQUIDA; DESCREMADA; ACONDI"/>
    <s v="CIONADO EN CAJAS; DE 12 X 1000"/>
    <s v="CC; 286-13/01212/12-12-2013;"/>
    <m/>
    <n v="19992"/>
    <n v="16469.23"/>
    <n v="0.8237910164065626"/>
    <x v="28"/>
  </r>
  <r>
    <m/>
    <s v="06-ENE-14"/>
    <x v="2"/>
    <n v="84356800"/>
    <n v="9"/>
    <x v="13"/>
    <x v="20"/>
    <x v="20"/>
    <n v="4022918"/>
    <s v="309000          ; LECHE; WATT'S; EN POLVO; CALO INST ENVASE 20X900;261"/>
    <s v="-13/01211/12-12-2013"/>
    <m/>
    <m/>
    <n v="11700"/>
    <n v="69601.179999999993"/>
    <n v="5.9488188034188028"/>
    <x v="28"/>
  </r>
  <r>
    <m/>
    <s v="06-ENE-14"/>
    <x v="2"/>
    <n v="84356800"/>
    <n v="9"/>
    <x v="13"/>
    <x v="20"/>
    <x v="20"/>
    <n v="4022918"/>
    <s v="308496          ; LECHE; WATT'S; EN POLVO; CALO INST ENVASE 14X400;261"/>
    <s v="-13/01211/12-12-2013"/>
    <m/>
    <m/>
    <n v="4480"/>
    <n v="26650.71"/>
    <n v="5.9488191964285715"/>
    <x v="28"/>
  </r>
  <r>
    <m/>
    <s v="09-ENE-14"/>
    <x v="2"/>
    <n v="84356800"/>
    <n v="9"/>
    <x v="13"/>
    <x v="8"/>
    <x v="8"/>
    <n v="4031090"/>
    <s v="308214          ; BEBIDA LACTEA; CALO; SUPER CALO; EN POLVO DE 900 GRS"/>
    <s v=";285-13/01213/13-12-2013"/>
    <m/>
    <m/>
    <n v="19800"/>
    <n v="101376"/>
    <n v="5.12"/>
    <x v="28"/>
  </r>
  <r>
    <m/>
    <s v="11-ENE-14"/>
    <x v="2"/>
    <n v="90703000"/>
    <n v="8"/>
    <x v="0"/>
    <x v="0"/>
    <x v="0"/>
    <n v="19011010"/>
    <s v="NIDO1           ; LECHE EN POLVO; NESTLE-F; 24 X 360G; PARA USO ALIMEN"/>
    <s v="TICIO"/>
    <m/>
    <m/>
    <n v="34836.480000000003"/>
    <n v="164183.04000000001"/>
    <n v="4.7129629629629628"/>
    <x v="28"/>
  </r>
  <r>
    <m/>
    <s v="17-ENE-14"/>
    <x v="2"/>
    <n v="90703000"/>
    <n v="8"/>
    <x v="0"/>
    <x v="0"/>
    <x v="0"/>
    <n v="19011010"/>
    <s v="NIDO1           ; LECHE EN POLVO; NESTLE-F; NIDO 1+ 12X800G; PARA USO"/>
    <s v="ALIMENTICIO"/>
    <m/>
    <m/>
    <n v="6528"/>
    <n v="32764.87"/>
    <n v="5.0191283700980387"/>
    <x v="28"/>
  </r>
  <r>
    <m/>
    <s v="17-ENE-14"/>
    <x v="2"/>
    <n v="90703000"/>
    <n v="8"/>
    <x v="0"/>
    <x v="0"/>
    <x v="0"/>
    <n v="19011010"/>
    <s v="NIDO1           ; LECHE EN POLVO; NESTLE-F; NIDO 1+ 24X360G; PARA USO"/>
    <s v="ALIMENTICIO"/>
    <m/>
    <m/>
    <n v="52246.080000000002"/>
    <n v="246233.84"/>
    <n v="4.7129629629629628"/>
    <x v="28"/>
  </r>
  <r>
    <m/>
    <s v="17-ENE-14"/>
    <x v="2"/>
    <n v="90703000"/>
    <n v="8"/>
    <x v="0"/>
    <x v="0"/>
    <x v="0"/>
    <n v="19011010"/>
    <s v="NIDO1           ; LECHE EN POLVO; NESTLE-F; NIDO 1+ 6X1600G; PARA USO"/>
    <s v="ALIMENTICIO"/>
    <m/>
    <m/>
    <n v="3216"/>
    <n v="15655.05"/>
    <n v="4.8678638059701491"/>
    <x v="28"/>
  </r>
  <r>
    <m/>
    <s v="10-ENE-14"/>
    <x v="2"/>
    <n v="90703000"/>
    <n v="8"/>
    <x v="0"/>
    <x v="0"/>
    <x v="0"/>
    <n v="19011010"/>
    <s v="NIDO1           ; LECHE EN POLVO; NESTLE-F; NIDO 1+; PARA USO ALIMENTI"/>
    <s v="CIO"/>
    <m/>
    <m/>
    <n v="22256.639999999999"/>
    <n v="107601.58"/>
    <n v="4.8345832973890044"/>
    <x v="28"/>
  </r>
  <r>
    <m/>
    <s v="10-ENE-14"/>
    <x v="2"/>
    <n v="90703000"/>
    <n v="8"/>
    <x v="0"/>
    <x v="0"/>
    <x v="0"/>
    <n v="19011010"/>
    <s v="NIDO3           ; LECHE EN POLVO; NESTLE-F; NIDO 3+; PARA USO ALIMENTI"/>
    <s v="CIO"/>
    <m/>
    <m/>
    <n v="7464.96"/>
    <n v="35096.18"/>
    <n v="4.7014558684842251"/>
    <x v="28"/>
  </r>
  <r>
    <m/>
    <s v="17-ENE-14"/>
    <x v="2"/>
    <n v="90703000"/>
    <n v="8"/>
    <x v="0"/>
    <x v="0"/>
    <x v="0"/>
    <n v="19011010"/>
    <s v="NIDO5           ; LECHE EN POLVO; NESTLE-F; NIDO 5 + 12X800G."/>
    <m/>
    <m/>
    <m/>
    <n v="4992"/>
    <n v="25235.29"/>
    <n v="5.0551462339743596"/>
    <x v="28"/>
  </r>
  <r>
    <m/>
    <s v="17-ENE-14"/>
    <x v="2"/>
    <n v="90703000"/>
    <n v="8"/>
    <x v="0"/>
    <x v="0"/>
    <x v="0"/>
    <n v="19011010"/>
    <s v="NIDO5           ; LECHE EN POLVO; NESTLE-F; NIDO 5 + 24X360G."/>
    <m/>
    <m/>
    <m/>
    <n v="1658.88"/>
    <n v="8065.95"/>
    <n v="4.8622866030092586"/>
    <x v="28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17418.240000000002"/>
    <n v="82091.520000000004"/>
    <n v="4.7129629629629628"/>
    <x v="28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17418.240000000002"/>
    <n v="82091.520000000004"/>
    <n v="4.7129629629629628"/>
    <x v="28"/>
  </r>
  <r>
    <m/>
    <s v="07-FEB-14"/>
    <x v="3"/>
    <n v="90703000"/>
    <n v="8"/>
    <x v="0"/>
    <x v="4"/>
    <x v="4"/>
    <n v="4029910"/>
    <s v="SIN-CODIGO      ; LECHE CONDENSADA; NESTLE-F; 24 X 397G; LIQUIDA"/>
    <m/>
    <m/>
    <m/>
    <n v="10800"/>
    <n v="20022"/>
    <n v="1.8538888888888889"/>
    <x v="28"/>
  </r>
  <r>
    <m/>
    <s v="12-FEB-14"/>
    <x v="3"/>
    <n v="84356800"/>
    <n v="9"/>
    <x v="13"/>
    <x v="5"/>
    <x v="5"/>
    <n v="4029990"/>
    <s v="308269          ; CREMA; CALO; PARA BATIR; ACONDICIONADO EN CAJAS; DE1"/>
    <s v="2 X 1000 CC; 287-13/01249/27-0"/>
    <s v="1-2014;"/>
    <m/>
    <n v="480"/>
    <n v="1210.8"/>
    <n v="2.5225"/>
    <x v="28"/>
  </r>
  <r>
    <m/>
    <s v="01-FEB-14"/>
    <x v="3"/>
    <n v="90703000"/>
    <n v="8"/>
    <x v="0"/>
    <x v="0"/>
    <x v="0"/>
    <n v="19011010"/>
    <s v="SIN-CODIGO      ; LECHE EN POLVO; NESTLE-F; NIDO 1+; PARA USO ALIMENTI"/>
    <s v="CIO"/>
    <m/>
    <m/>
    <n v="16934.400000000001"/>
    <n v="82078.92"/>
    <n v="4.8468749999999998"/>
    <x v="28"/>
  </r>
  <r>
    <m/>
    <s v="14-FEB-14"/>
    <x v="3"/>
    <n v="90703000"/>
    <n v="8"/>
    <x v="0"/>
    <x v="0"/>
    <x v="0"/>
    <n v="19011010"/>
    <s v="SIN-CODIGO      ; LECHE EN POLVO; NESTLE-F; NIDO 1+; PARA USO ALIMENTI"/>
    <s v="CIO"/>
    <m/>
    <m/>
    <n v="16636.8"/>
    <n v="80064.600000000006"/>
    <n v="4.8125000000000009"/>
    <x v="28"/>
  </r>
  <r>
    <m/>
    <s v="15-MAR-14"/>
    <x v="4"/>
    <n v="90703000"/>
    <n v="8"/>
    <x v="0"/>
    <x v="4"/>
    <x v="4"/>
    <n v="4029910"/>
    <s v="SIN-CODIGO      ; LECHE CONDENSADA; NESTLE-F; 96 X 100G; LIQUIDA"/>
    <m/>
    <m/>
    <m/>
    <n v="18201.599999999999"/>
    <n v="32092.799999999999"/>
    <n v="1.763185654008439"/>
    <x v="28"/>
  </r>
  <r>
    <m/>
    <s v="01-MAR-14"/>
    <x v="4"/>
    <n v="90703000"/>
    <n v="8"/>
    <x v="0"/>
    <x v="0"/>
    <x v="0"/>
    <n v="19011010"/>
    <s v="SIN-CODIGO      ; LECHE EN POLVO; NESTLE-F; NIDO 1+ 24 X 360G; PARA US"/>
    <s v="O ALIMENTICIO"/>
    <m/>
    <m/>
    <n v="52047.360000000001"/>
    <n v="246269.16"/>
    <n v="4.7316359561752988"/>
    <x v="28"/>
  </r>
  <r>
    <m/>
    <s v="03-MAR-14"/>
    <x v="4"/>
    <n v="90703000"/>
    <n v="8"/>
    <x v="0"/>
    <x v="0"/>
    <x v="0"/>
    <n v="19011010"/>
    <s v="SIN-CODIGO      ; LECHE EN POLVO; NESTLE-F; NIDO 5 + 12X800G."/>
    <m/>
    <m/>
    <m/>
    <n v="4085.76"/>
    <n v="19638.400000000001"/>
    <n v="4.8065476190476195"/>
    <x v="28"/>
  </r>
  <r>
    <m/>
    <s v="03-MAR-14"/>
    <x v="4"/>
    <n v="90703000"/>
    <n v="8"/>
    <x v="0"/>
    <x v="0"/>
    <x v="0"/>
    <n v="19011010"/>
    <s v="SIN-CODIGO      ; LECHE EN POLVO; NESTLE-F; DISTINTAS VARIEDADES; PARA"/>
    <s v="USO ALIMENTICIO"/>
    <m/>
    <m/>
    <n v="7660.8"/>
    <n v="36644.160000000003"/>
    <n v="4.7833333333333341"/>
    <x v="28"/>
  </r>
  <r>
    <m/>
    <s v="03-MAR-14"/>
    <x v="4"/>
    <n v="90703000"/>
    <n v="8"/>
    <x v="0"/>
    <x v="0"/>
    <x v="0"/>
    <n v="19011010"/>
    <s v="SIN-CODIGO      ; LECHE EN POLVO; NESTLE-F; NIDO 1+ 24 X 360G; PARA US"/>
    <s v="O ALIMENTICIO"/>
    <m/>
    <m/>
    <n v="5184"/>
    <n v="24480"/>
    <n v="4.7222222222222223"/>
    <x v="28"/>
  </r>
  <r>
    <m/>
    <s v="13-MAR-14"/>
    <x v="4"/>
    <n v="90703000"/>
    <n v="8"/>
    <x v="0"/>
    <x v="0"/>
    <x v="0"/>
    <n v="19011010"/>
    <s v="SIN-CODIGO      ; CEREALES; CERELAC; DISTINTAS VARIEDADES; PARA ALIMEN"/>
    <s v="TACION INFANTIL"/>
    <m/>
    <m/>
    <n v="1152"/>
    <n v="4096.8"/>
    <n v="3.5562500000000004"/>
    <x v="28"/>
  </r>
  <r>
    <m/>
    <s v="13-MAR-14"/>
    <x v="4"/>
    <n v="90703000"/>
    <n v="8"/>
    <x v="0"/>
    <x v="0"/>
    <x v="0"/>
    <n v="19011010"/>
    <s v="SIN-CODIGO      ; LECHE EN POLVO; NESTLE-F; NIDO 1 12X800G; PARA USO A"/>
    <s v="LIMENTICIO"/>
    <m/>
    <m/>
    <n v="9216"/>
    <n v="46339.199999999997"/>
    <n v="5.0281249999999993"/>
    <x v="28"/>
  </r>
  <r>
    <m/>
    <s v="13-MAR-14"/>
    <x v="4"/>
    <n v="90703000"/>
    <n v="8"/>
    <x v="0"/>
    <x v="0"/>
    <x v="0"/>
    <n v="19011010"/>
    <s v="SIN-CODIGO      ; LECHE EN POLVO; NESTLE-F; NIDO 5 12X800G; PARA USO A"/>
    <s v="LIMENTICIO"/>
    <m/>
    <m/>
    <n v="6912"/>
    <n v="34876.800000000003"/>
    <n v="5.0458333333333334"/>
    <x v="28"/>
  </r>
  <r>
    <m/>
    <s v="15-MAR-14"/>
    <x v="4"/>
    <n v="90703000"/>
    <n v="8"/>
    <x v="0"/>
    <x v="0"/>
    <x v="0"/>
    <n v="19011010"/>
    <s v="SIN-CODIGO      ; CEREALES; CERELAC; EN POLVO; PARA ALIMENTACION INFAN"/>
    <s v="TIL"/>
    <m/>
    <m/>
    <n v="420"/>
    <n v="1411.55"/>
    <n v="3.3608333333333333"/>
    <x v="28"/>
  </r>
  <r>
    <m/>
    <s v="15-MAR-14"/>
    <x v="4"/>
    <n v="90703000"/>
    <n v="8"/>
    <x v="0"/>
    <x v="0"/>
    <x v="0"/>
    <n v="19011010"/>
    <s v="SIN-CODIGO      ; LECHE EN POLVO; NESTLE-F; 1+ PROTECTUS; PARA USO ALI"/>
    <s v="MENTICIO"/>
    <m/>
    <m/>
    <n v="32256"/>
    <n v="162187.20000000001"/>
    <n v="5.0281250000000002"/>
    <x v="28"/>
  </r>
  <r>
    <m/>
    <s v="18-MAR-14"/>
    <x v="4"/>
    <n v="90703000"/>
    <n v="8"/>
    <x v="0"/>
    <x v="0"/>
    <x v="0"/>
    <n v="19011010"/>
    <s v="SIN-CODIGO      ; LECHE EN POLVO; NESTLE-F; NIDO 1+; PARA USO ALIMENTI"/>
    <s v="CIO"/>
    <m/>
    <m/>
    <n v="62916.480000000003"/>
    <n v="305818.82"/>
    <n v="4.8607108980031937"/>
    <x v="28"/>
  </r>
  <r>
    <m/>
    <s v="18-MAR-14"/>
    <x v="4"/>
    <n v="90703000"/>
    <n v="8"/>
    <x v="0"/>
    <x v="0"/>
    <x v="0"/>
    <n v="19011010"/>
    <s v="SIN-CODIGO      ; LECHE EN POLVO; NESTLE-F; NIDO 5 + 12X800G."/>
    <m/>
    <m/>
    <m/>
    <n v="2488.3200000000002"/>
    <n v="11822.4"/>
    <n v="4.7511574074074066"/>
    <x v="28"/>
  </r>
  <r>
    <m/>
    <s v="18-MAR-14"/>
    <x v="4"/>
    <n v="90703000"/>
    <n v="8"/>
    <x v="0"/>
    <x v="0"/>
    <x v="0"/>
    <n v="19011010"/>
    <s v="SIN-CODIGO      ; LECHE EN POLVO; NESTLE-F; DISTINTAS VARIEDADES; PARA"/>
    <s v="USO ALIMENTICIO"/>
    <m/>
    <m/>
    <n v="829.44"/>
    <n v="3913.92"/>
    <n v="4.71875"/>
    <x v="28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24174.720000000001"/>
    <n v="120722.11"/>
    <n v="4.9937335365207947"/>
    <x v="28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8816.64"/>
    <n v="42723.519999999997"/>
    <n v="4.8457825203252032"/>
    <x v="28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1496.800000000003"/>
    <n v="4.8125"/>
    <x v="28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6848"/>
    <n v="80589.600000000006"/>
    <n v="4.7833333333333341"/>
    <x v="28"/>
  </r>
  <r>
    <m/>
    <s v="21-MAR-14"/>
    <x v="4"/>
    <n v="90703000"/>
    <n v="8"/>
    <x v="0"/>
    <x v="0"/>
    <x v="0"/>
    <n v="19011010"/>
    <s v="SIN-CODIGO      ; CEREALES; CERELAC; TRIGO 24 X 400G; PARA ALIMENTACIO"/>
    <s v="N INFANTIL"/>
    <m/>
    <m/>
    <n v="489.6"/>
    <n v="1741.14"/>
    <n v="3.5562499999999999"/>
    <x v="28"/>
  </r>
  <r>
    <m/>
    <s v="21-MAR-14"/>
    <x v="4"/>
    <n v="90703000"/>
    <n v="8"/>
    <x v="0"/>
    <x v="0"/>
    <x v="0"/>
    <n v="19011010"/>
    <s v="SIN-CODIGO      ; CEREALES; CERELAC; EN POLVO; PARA ALIMENTACION INFAN"/>
    <s v="TIL"/>
    <m/>
    <m/>
    <n v="6180"/>
    <n v="21895.55"/>
    <n v="3.5429692556634302"/>
    <x v="28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6632"/>
    <n v="76721.399999999994"/>
    <n v="4.6128787878787874"/>
    <x v="28"/>
  </r>
  <r>
    <m/>
    <s v="21-MAR-14"/>
    <x v="4"/>
    <n v="90703000"/>
    <n v="8"/>
    <x v="0"/>
    <x v="0"/>
    <x v="0"/>
    <n v="19011010"/>
    <s v="SIN-CODIGO      ; LECHE EN POLVO; NESTLE-F; 12X800G; PARA USO ALIMENTI"/>
    <s v="CIO"/>
    <m/>
    <m/>
    <n v="16128"/>
    <n v="81093.600000000006"/>
    <n v="5.0281250000000002"/>
    <x v="28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0404"/>
    <n v="19287.86"/>
    <n v="1.8538888888888889"/>
    <x v="28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5168"/>
    <n v="72996"/>
    <n v="4.8125"/>
    <x v="28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7640.96"/>
    <n v="85168.03"/>
    <n v="4.8278568740023218"/>
    <x v="28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2201.6"/>
    <n v="60082.55"/>
    <n v="4.9241533897193808"/>
    <x v="28"/>
  </r>
  <r>
    <m/>
    <s v="26-ABR-14"/>
    <x v="1"/>
    <n v="90703000"/>
    <n v="8"/>
    <x v="0"/>
    <x v="0"/>
    <x v="0"/>
    <n v="19011010"/>
    <s v="SIN-CODIGO      ; LECHE EN POLVO; NESTLE-F; 12X800"/>
    <m/>
    <m/>
    <m/>
    <n v="2810.88"/>
    <n v="13694.4"/>
    <n v="4.8719262295081966"/>
    <x v="28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7400.96"/>
    <n v="82171.199999999997"/>
    <n v="4.7222222222222223"/>
    <x v="28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8247.68"/>
    <n v="86169.600000000006"/>
    <n v="4.7222222222222223"/>
    <x v="28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5216"/>
    <n v="76238.5"/>
    <n v="5.010416666666667"/>
    <x v="28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37198.080000000002"/>
    <n v="185725.36"/>
    <n v="4.9928749010701621"/>
    <x v="28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2499.2"/>
    <n v="60985.68"/>
    <n v="4.8791666666666664"/>
    <x v="28"/>
  </r>
  <r>
    <m/>
    <s v="24-MAY-14"/>
    <x v="5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0614.8"/>
    <n v="4.7604166666666661"/>
    <x v="28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19791.36"/>
    <n v="92646.48"/>
    <n v="4.6811578385719823"/>
    <x v="28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8709.1200000000008"/>
    <n v="40531.68"/>
    <n v="4.6539351851851851"/>
    <x v="28"/>
  </r>
  <r>
    <m/>
    <s v="27-MAY-14"/>
    <x v="5"/>
    <n v="90703000"/>
    <n v="8"/>
    <x v="0"/>
    <x v="0"/>
    <x v="0"/>
    <n v="19011010"/>
    <s v="SIN-CODIGO      ; LECHE EN POLVO; NESTLE-F; 12X800"/>
    <m/>
    <m/>
    <m/>
    <n v="5975.04"/>
    <n v="29100.16"/>
    <n v="4.8702870608397602"/>
    <x v="28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8"/>
  </r>
  <r>
    <m/>
    <s v="30-JUN-14"/>
    <x v="6"/>
    <n v="90703000"/>
    <n v="8"/>
    <x v="0"/>
    <x v="4"/>
    <x v="4"/>
    <n v="4029910"/>
    <s v="SIN-CODIGO      ; LECHE CONDENSADA; NESTLE-F; LATA 48 X 397G; PARA USO"/>
    <s v="ALIMENTICIO"/>
    <m/>
    <m/>
    <n v="10800"/>
    <n v="19860"/>
    <n v="1.8388888888888888"/>
    <x v="28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12288"/>
    <n v="61132.800000000003"/>
    <n v="4.9750000000000005"/>
    <x v="28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2419.1999999999998"/>
    <n v="11450.88"/>
    <n v="4.7333333333333334"/>
    <x v="28"/>
  </r>
  <r>
    <m/>
    <s v="07-JUN-14"/>
    <x v="6"/>
    <n v="90703000"/>
    <n v="8"/>
    <x v="0"/>
    <x v="0"/>
    <x v="0"/>
    <n v="19011010"/>
    <s v="SIN-CODIGO      ; LECHE EN POLVO; NESTLE-F; 12X800"/>
    <m/>
    <m/>
    <m/>
    <n v="1536"/>
    <n v="7702.4"/>
    <n v="5.0145833333333334"/>
    <x v="28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24921.599999999999"/>
    <n v="119048.4"/>
    <n v="4.7769164098613253"/>
    <x v="28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7315.2"/>
    <n v="34460.639999999999"/>
    <n v="4.7108267716535437"/>
    <x v="28"/>
  </r>
  <r>
    <m/>
    <s v="07-JUN-14"/>
    <x v="6"/>
    <n v="90703000"/>
    <n v="8"/>
    <x v="0"/>
    <x v="0"/>
    <x v="0"/>
    <n v="19011010"/>
    <s v="SIN-CODIGO      ; LECHE EN POLVO; NESTLE-F; 12X800"/>
    <m/>
    <m/>
    <m/>
    <n v="768"/>
    <n v="3851.2"/>
    <n v="5.0145833333333334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6464"/>
    <n v="77263.199999999997"/>
    <n v="4.6928571428571431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7-JUN-14"/>
    <x v="6"/>
    <n v="90703000"/>
    <n v="8"/>
    <x v="0"/>
    <x v="0"/>
    <x v="0"/>
    <n v="19011010"/>
    <s v="SIN-CODIGO      ; LECHE EN POLVO; NESTLE-F; DISTINTAS VARIEDADES; PARA"/>
    <s v="USO ALIMENTICIO"/>
    <m/>
    <m/>
    <n v="31664.639999999999"/>
    <n v="150057.12"/>
    <n v="4.7389491874848408"/>
    <x v="28"/>
  </r>
  <r>
    <m/>
    <s v="27-JUN-14"/>
    <x v="6"/>
    <n v="90703000"/>
    <n v="8"/>
    <x v="0"/>
    <x v="0"/>
    <x v="0"/>
    <n v="19011010"/>
    <s v="SIN-CODIGO      ; LECHE EN POLVO; NESTLE-F; DISTINTAS VARIEDADES; PARA"/>
    <s v="USO ALIMENTICIO"/>
    <m/>
    <m/>
    <n v="829.44"/>
    <n v="3860.16"/>
    <n v="4.6539351851851851"/>
    <x v="28"/>
  </r>
  <r>
    <m/>
    <s v="27-JUN-14"/>
    <x v="6"/>
    <n v="90703000"/>
    <n v="8"/>
    <x v="0"/>
    <x v="0"/>
    <x v="0"/>
    <n v="19011010"/>
    <s v="SIN-CODIGO      ; LECHE EN POLVO; NESTLE-F; 12X800"/>
    <m/>
    <m/>
    <m/>
    <n v="768"/>
    <n v="3851.2"/>
    <n v="5.0145833333333334"/>
    <x v="28"/>
  </r>
  <r>
    <m/>
    <s v="14-JUL-14"/>
    <x v="7"/>
    <n v="84356800"/>
    <n v="9"/>
    <x v="13"/>
    <x v="20"/>
    <x v="20"/>
    <n v="4022918"/>
    <s v="308496          ; LECHE; WATT'S; EN POLVO; CALO INST ENVASE 14X400;121"/>
    <s v="-14/01336/13-06-2014"/>
    <m/>
    <m/>
    <n v="8512"/>
    <n v="52271.8"/>
    <n v="6.1409539473684216"/>
    <x v="28"/>
  </r>
  <r>
    <m/>
    <s v="14-JUL-14"/>
    <x v="7"/>
    <n v="84356800"/>
    <n v="9"/>
    <x v="13"/>
    <x v="20"/>
    <x v="20"/>
    <n v="4022918"/>
    <s v="309000          ; LECHE; WATT'S; EN POLVO; CALO INST ENVASE 20X900;121"/>
    <s v="-14/01336/13-06-2014"/>
    <m/>
    <m/>
    <n v="7470"/>
    <n v="45878.8"/>
    <n v="6.1417402945113793"/>
    <x v="28"/>
  </r>
  <r>
    <m/>
    <s v="14-JUL-14"/>
    <x v="7"/>
    <n v="84356800"/>
    <n v="9"/>
    <x v="13"/>
    <x v="5"/>
    <x v="5"/>
    <n v="4029990"/>
    <s v="308273          ; CREMA; CALO; LISTA; EN CAJAS; DE 30 X 200 CC"/>
    <m/>
    <m/>
    <m/>
    <n v="270"/>
    <n v="720"/>
    <n v="2.6666666666666665"/>
    <x v="28"/>
  </r>
  <r>
    <m/>
    <s v="14-JUL-14"/>
    <x v="7"/>
    <n v="84356800"/>
    <n v="9"/>
    <x v="13"/>
    <x v="5"/>
    <x v="5"/>
    <n v="4029990"/>
    <s v="308269          ; CREMA; CALO; PARA BATIR; ACONDICIONADO EN CAJAS; DE"/>
    <s v="12 X 1000 CC"/>
    <m/>
    <m/>
    <n v="540"/>
    <n v="968.15"/>
    <n v="1.7928703703703703"/>
    <x v="28"/>
  </r>
  <r>
    <m/>
    <s v="14-JUL-14"/>
    <x v="7"/>
    <n v="84356800"/>
    <n v="9"/>
    <x v="13"/>
    <x v="8"/>
    <x v="8"/>
    <n v="4031090"/>
    <s v="308214          ; BEBIDA LACTEA; CALO; SUPER CALO; EN POLVO DE 20X900G"/>
    <s v="RS;121-14/01337/13-06-2014"/>
    <m/>
    <m/>
    <n v="2880"/>
    <n v="14588.22"/>
    <n v="5.0653541666666664"/>
    <x v="28"/>
  </r>
  <r>
    <m/>
    <s v="14-JUL-14"/>
    <x v="7"/>
    <n v="84356800"/>
    <n v="9"/>
    <x v="13"/>
    <x v="8"/>
    <x v="8"/>
    <n v="4031090"/>
    <s v="308432          ; BEBIDA LACTEA; CALO; SUPER CALO; EN POLVO DE 14X360G"/>
    <s v="RS;121-14/01336/13-06-2014"/>
    <m/>
    <m/>
    <n v="500"/>
    <n v="2576.7199999999998"/>
    <n v="5.1534399999999998"/>
    <x v="28"/>
  </r>
  <r>
    <m/>
    <s v="14-JUL-14"/>
    <x v="7"/>
    <n v="84356800"/>
    <n v="9"/>
    <x v="13"/>
    <x v="8"/>
    <x v="8"/>
    <n v="4031090"/>
    <s v="308541          ; YOGURT; YOGU YOGU; BEBIDA LACTEA; DE SABOR MORA; DE"/>
    <s v="12 X 1 LT"/>
    <m/>
    <m/>
    <n v="648"/>
    <n v="702"/>
    <n v="1.0833333333333333"/>
    <x v="28"/>
  </r>
  <r>
    <m/>
    <s v="14-JUL-14"/>
    <x v="7"/>
    <n v="84356800"/>
    <n v="9"/>
    <x v="13"/>
    <x v="8"/>
    <x v="8"/>
    <n v="4031090"/>
    <s v="308542          ; YOGURT; YOGU YOGU; BEBIDA LACTEA; DE SABOR FRUTILLA;"/>
    <s v="DE 12 X 1 LT"/>
    <m/>
    <m/>
    <n v="500"/>
    <n v="702"/>
    <n v="1.4039999999999999"/>
    <x v="28"/>
  </r>
  <r>
    <m/>
    <s v="14-JUL-14"/>
    <x v="7"/>
    <n v="84356800"/>
    <n v="9"/>
    <x v="13"/>
    <x v="8"/>
    <x v="8"/>
    <n v="4031090"/>
    <s v="308096          ; YOGURT; YOGU YOGU; BEBIDA LACTEA; DE SABOR FRUTILLA;"/>
    <s v="DE 30 X 200 CC;"/>
    <m/>
    <m/>
    <n v="192"/>
    <n v="288"/>
    <n v="1.5"/>
    <x v="28"/>
  </r>
  <r>
    <m/>
    <s v="14-JUL-14"/>
    <x v="7"/>
    <n v="84356800"/>
    <n v="9"/>
    <x v="13"/>
    <x v="8"/>
    <x v="8"/>
    <n v="4031090"/>
    <s v="308098          ; YOGURT; YOGU YOGU; BEBIDA LACTEA; DE SABOR PIÑA; DE"/>
    <s v="30 X 200 CC;"/>
    <m/>
    <m/>
    <n v="192"/>
    <n v="288"/>
    <n v="1.5"/>
    <x v="28"/>
  </r>
  <r>
    <m/>
    <s v="14-JUL-14"/>
    <x v="7"/>
    <n v="84356800"/>
    <n v="9"/>
    <x v="13"/>
    <x v="8"/>
    <x v="8"/>
    <n v="4031090"/>
    <s v="308099          ; YOGURT; YOGU YOGU; BEBIDA LACTEA; DE SABOR VAINILLA;"/>
    <s v="DE 30 X 200 CC;"/>
    <m/>
    <m/>
    <n v="192"/>
    <n v="288"/>
    <n v="1.5"/>
    <x v="28"/>
  </r>
  <r>
    <m/>
    <s v="14-JUL-14"/>
    <x v="7"/>
    <n v="84356800"/>
    <n v="9"/>
    <x v="13"/>
    <x v="8"/>
    <x v="8"/>
    <n v="4031090"/>
    <s v="308097          ; YOGURT; YOGU YOGU; BEBIDA LACTEA; DE SABOR DAMASCO;"/>
    <s v="DE 30 X 200 CC;"/>
    <m/>
    <m/>
    <n v="162"/>
    <n v="243"/>
    <n v="1.5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15759.36"/>
    <n v="73452.479999999996"/>
    <n v="4.6608796296296289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806.4"/>
    <n v="3816.96"/>
    <n v="4.7333333333333334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13685.76"/>
    <n v="63787.68"/>
    <n v="4.6608796296296298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3617.28"/>
    <n v="17250.48"/>
    <n v="4.7689092356687892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16632"/>
    <n v="75776.399999999994"/>
    <n v="4.5560606060606057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16128"/>
    <n v="80236.800000000003"/>
    <n v="4.9750000000000005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14714.88"/>
    <n v="69428.639999999999"/>
    <n v="4.7182606993736957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2419.1999999999998"/>
    <n v="11450.88"/>
    <n v="4.7333333333333334"/>
    <x v="28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8486.4"/>
    <n v="42046.8"/>
    <n v="4.9546097285067878"/>
    <x v="28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4224"/>
    <n v="20948.400000000001"/>
    <n v="4.9593750000000005"/>
    <x v="28"/>
  </r>
  <r>
    <m/>
    <s v="10-JUL-14"/>
    <x v="7"/>
    <n v="90703000"/>
    <n v="8"/>
    <x v="0"/>
    <x v="0"/>
    <x v="0"/>
    <n v="19011010"/>
    <s v="SIN-CODIGO      ; LECHE EN POLVO; NESTLE-F; 12X800"/>
    <m/>
    <m/>
    <m/>
    <n v="3548.16"/>
    <n v="17423.04"/>
    <n v="4.9104437229437234"/>
    <x v="28"/>
  </r>
  <r>
    <m/>
    <s v="19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19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19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19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19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0886.4"/>
    <n v="51823.8"/>
    <n v="4.760416666666667"/>
    <x v="28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6082.56"/>
    <n v="28692"/>
    <n v="4.7170928030303028"/>
    <x v="28"/>
  </r>
  <r>
    <m/>
    <s v="31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31-JUL-14"/>
    <x v="7"/>
    <n v="90703000"/>
    <n v="8"/>
    <x v="0"/>
    <x v="0"/>
    <x v="0"/>
    <n v="19011010"/>
    <s v="NIDO1           ; LECHE EN POLVO; NESTLE-F; 6X1600G; PARA USO ALIMENTI"/>
    <s v="CIO"/>
    <m/>
    <m/>
    <n v="12165.6"/>
    <n v="58194.58"/>
    <n v="4.7835355428421122"/>
    <x v="28"/>
  </r>
  <r>
    <m/>
    <s v="31-JUL-14"/>
    <x v="7"/>
    <n v="90703000"/>
    <n v="8"/>
    <x v="0"/>
    <x v="0"/>
    <x v="0"/>
    <n v="19011010"/>
    <s v="NIDO3           ; LECHE EN POLVO; NESTLE-F; 12X800G; PARA USO ALIMENTI"/>
    <s v="CIO"/>
    <m/>
    <m/>
    <n v="3640.32"/>
    <n v="17437.7"/>
    <n v="4.7901558104781996"/>
    <x v="28"/>
  </r>
  <r>
    <m/>
    <s v="31-JUL-14"/>
    <x v="7"/>
    <n v="90703000"/>
    <n v="8"/>
    <x v="0"/>
    <x v="0"/>
    <x v="0"/>
    <n v="19011010"/>
    <s v="NIDO1           ; LECHE EN POLVO; NESTLE-F; 24X360G; PARA USO ALIMENTI"/>
    <s v="CIO"/>
    <m/>
    <m/>
    <n v="16358.4"/>
    <n v="77047.199999999997"/>
    <n v="4.7099471830985911"/>
    <x v="28"/>
  </r>
  <r>
    <m/>
    <s v="14-JUL-14"/>
    <x v="7"/>
    <n v="84356800"/>
    <n v="9"/>
    <x v="13"/>
    <x v="18"/>
    <x v="18"/>
    <n v="22029031"/>
    <s v="308210          ; LECHE; LONCOLECHE; LIQUIDA; CON SABOR A CHOCOLATE; A"/>
    <s v="CONDICIONADO EN CAJAS; DE 12 X"/>
    <s v="1000 CC"/>
    <m/>
    <n v="540"/>
    <n v="562.5"/>
    <n v="1.0416666666666667"/>
    <x v="28"/>
  </r>
  <r>
    <m/>
    <s v="14-JUL-14"/>
    <x v="7"/>
    <n v="84356800"/>
    <n v="9"/>
    <x v="13"/>
    <x v="18"/>
    <x v="18"/>
    <n v="22029031"/>
    <s v="308212          ; LECHE; LONCOLECHE; WATT'S; LIQUIDA; DE SABOR PLATANO"/>
    <s v="; ACONDICIONADA EN CAJAS; DE 1"/>
    <s v="2 X 1000 CC"/>
    <m/>
    <n v="432"/>
    <n v="450"/>
    <n v="1.0416666666666667"/>
    <x v="28"/>
  </r>
  <r>
    <m/>
    <s v="14-JUL-14"/>
    <x v="7"/>
    <n v="84356800"/>
    <n v="9"/>
    <x v="13"/>
    <x v="18"/>
    <x v="18"/>
    <n v="22029031"/>
    <s v="308211          ; LECHE; LONCOLECHE; LIQUIDA; CON SABOR A FRUTILLA; AC"/>
    <s v="ONDICIONADO EN CAJAS; DE 12 X"/>
    <s v="1000 CC"/>
    <m/>
    <n v="432"/>
    <n v="450"/>
    <n v="1.0416666666666667"/>
    <x v="28"/>
  </r>
  <r>
    <m/>
    <s v="14-JUL-14"/>
    <x v="7"/>
    <n v="84356800"/>
    <n v="9"/>
    <x v="13"/>
    <x v="18"/>
    <x v="18"/>
    <n v="22029031"/>
    <s v="308213          ; LECHE; LONCOLECHE; WATT'S; LIQUIDA; DE SABOR VAINILL"/>
    <s v="A; ACONDICIONADA EN CAJAS; DE"/>
    <s v="12 X 1000 CC"/>
    <m/>
    <n v="432"/>
    <n v="450"/>
    <n v="1.0416666666666667"/>
    <x v="28"/>
  </r>
  <r>
    <m/>
    <s v="14-JUL-14"/>
    <x v="7"/>
    <n v="84356800"/>
    <n v="9"/>
    <x v="13"/>
    <x v="18"/>
    <x v="18"/>
    <n v="22029031"/>
    <s v="308617          ; LECHE; LONCOLECHE; LIQUIDA; DE SABOR CHOCOLATE; ACON"/>
    <s v="DICIONADO EN CAJAS; DE 30 X 20"/>
    <s v="0 CC"/>
    <m/>
    <n v="192"/>
    <n v="288"/>
    <n v="1.5"/>
    <x v="28"/>
  </r>
  <r>
    <m/>
    <s v="14-JUL-14"/>
    <x v="7"/>
    <n v="84356800"/>
    <n v="9"/>
    <x v="13"/>
    <x v="18"/>
    <x v="18"/>
    <n v="22029031"/>
    <s v="308618          ; LECHE; LONCOLECHE; LIQUIDA; DE SABOR FRUTILLA; ACOND"/>
    <s v="ICIONADO EN CAJAS; DE 30 X 200"/>
    <s v="CC"/>
    <m/>
    <n v="162"/>
    <n v="243"/>
    <n v="1.5"/>
    <x v="28"/>
  </r>
  <r>
    <m/>
    <s v="14-JUL-14"/>
    <x v="7"/>
    <n v="84356800"/>
    <n v="9"/>
    <x v="13"/>
    <x v="18"/>
    <x v="18"/>
    <n v="22029031"/>
    <s v="308329          ; LECHE; LONCOLECHE; LIQUIDA; DE SABOR VAINILLA; ACOND"/>
    <s v="ICIONADO EN CAJAS; DE 30 X 200"/>
    <s v="CC"/>
    <m/>
    <n v="162"/>
    <n v="243"/>
    <n v="1.5"/>
    <x v="28"/>
  </r>
  <r>
    <m/>
    <s v="07-FEB-14"/>
    <x v="3"/>
    <n v="76455830"/>
    <n v="8"/>
    <x v="27"/>
    <x v="25"/>
    <x v="25"/>
    <n v="4031010"/>
    <s v="SIN-CODIGO      ; YOGUR CON TROZO DE FRUTA; DANONE-F; SABOR FRUT"/>
    <s v="ILLA; DE 110 GRS;"/>
    <m/>
    <m/>
    <n v="2851.2"/>
    <n v="4449.6000000000004"/>
    <n v="1.5606060606060608"/>
    <x v="29"/>
  </r>
  <r>
    <m/>
    <s v="07-FEB-14"/>
    <x v="3"/>
    <n v="76455830"/>
    <n v="8"/>
    <x v="27"/>
    <x v="25"/>
    <x v="25"/>
    <n v="4031010"/>
    <s v="SIN-CODIGO      ; YOGUR CON TROZO DE FRUTA; DANONE-F; SABOR DURAZNO ;"/>
    <s v="DE 110 GRS;"/>
    <m/>
    <m/>
    <n v="2851.2"/>
    <n v="4449.6000000000004"/>
    <n v="1.5606060606060608"/>
    <x v="29"/>
  </r>
  <r>
    <m/>
    <s v="07-FEB-14"/>
    <x v="3"/>
    <n v="76455830"/>
    <n v="8"/>
    <x v="27"/>
    <x v="25"/>
    <x v="25"/>
    <n v="4031010"/>
    <s v="SIN-CODIGO      ; YOGUR CON TROZO DE FRUTA; DANONE-F; SABOR COCO; DE"/>
    <s v="110 GRS;"/>
    <m/>
    <m/>
    <n v="1900.8"/>
    <n v="2966.4"/>
    <n v="1.5606060606060608"/>
    <x v="29"/>
  </r>
  <r>
    <m/>
    <s v="07-FEB-14"/>
    <x v="3"/>
    <n v="76455830"/>
    <n v="8"/>
    <x v="27"/>
    <x v="25"/>
    <x v="25"/>
    <n v="4031010"/>
    <s v="SIN-CODIGO      ; YOGUR CON TROZO DE FRUTA; DANONE-F; SABOR PAPAYA ;"/>
    <s v="DE 110 GRS;"/>
    <m/>
    <m/>
    <n v="1267.2"/>
    <n v="1977.6"/>
    <n v="1.5606060606060606"/>
    <x v="29"/>
  </r>
  <r>
    <m/>
    <s v="07-FEB-14"/>
    <x v="3"/>
    <n v="76455830"/>
    <n v="8"/>
    <x v="27"/>
    <x v="8"/>
    <x v="8"/>
    <n v="4031090"/>
    <s v="SIN-CODIGO      ; YOGUR BATIDO; DANONE-F; ACTIVIA FIBRA MIX EN 1"/>
    <s v="20GRS ;EN CAJAS;"/>
    <m/>
    <m/>
    <n v="1382.4"/>
    <n v="1579.2"/>
    <n v="1.1423611111111112"/>
    <x v="29"/>
  </r>
  <r>
    <m/>
    <s v="07-FEB-14"/>
    <x v="3"/>
    <n v="76455830"/>
    <n v="8"/>
    <x v="27"/>
    <x v="8"/>
    <x v="8"/>
    <n v="4031090"/>
    <s v="SIN-CODIGO      ; YOGUR BATIDO; DANONE-F; ZERO SABOR FRUTILLA EN 165G"/>
    <s v="RS; EN CAJAS;"/>
    <m/>
    <m/>
    <n v="1182.72"/>
    <n v="1648.64"/>
    <n v="1.393939393939394"/>
    <x v="29"/>
  </r>
  <r>
    <m/>
    <s v="07-FEB-14"/>
    <x v="3"/>
    <n v="76455830"/>
    <n v="8"/>
    <x v="27"/>
    <x v="8"/>
    <x v="8"/>
    <n v="4031090"/>
    <s v="SIN-CODIGO      ; YOGUR BATIDO; DANONE-F; ZERO SABOR CIRUELA - FRUTOS"/>
    <s v="ROJOS EN 165G RS; EN CAJAS;"/>
    <m/>
    <m/>
    <n v="1182.72"/>
    <n v="1648.64"/>
    <n v="1.393939393939394"/>
    <x v="29"/>
  </r>
  <r>
    <m/>
    <s v="07-FEB-14"/>
    <x v="3"/>
    <n v="76455830"/>
    <n v="8"/>
    <x v="27"/>
    <x v="8"/>
    <x v="8"/>
    <n v="4031090"/>
    <s v="SIN-CODIGO      ; YOGUR BATIDO; DANONE-F; ACTIVIA ZERO SABOR FRUTILLA"/>
    <s v="EN 120GRS;EN CAJAS;"/>
    <m/>
    <m/>
    <n v="691.2"/>
    <n v="789.6"/>
    <n v="1.1423611111111112"/>
    <x v="29"/>
  </r>
  <r>
    <m/>
    <s v="07-FEB-14"/>
    <x v="3"/>
    <n v="76455830"/>
    <n v="8"/>
    <x v="27"/>
    <x v="8"/>
    <x v="8"/>
    <n v="4031090"/>
    <s v="SIN-CODIGO      ; YOGUR BATIDO; DANONE-F; ACTIVIA ZERO FIBRA EN 120GR"/>
    <s v="S;EN CAJAS;"/>
    <m/>
    <m/>
    <n v="691.2"/>
    <n v="789.6"/>
    <n v="1.1423611111111112"/>
    <x v="29"/>
  </r>
  <r>
    <m/>
    <s v="08-FEB-14"/>
    <x v="3"/>
    <n v="78109470"/>
    <n v="6"/>
    <x v="28"/>
    <x v="26"/>
    <x v="26"/>
    <n v="21050020"/>
    <s v="40220019        ; HELADO; TRENDY-F; PALETA SUPER CHOC; A BASE DE LECHE"/>
    <s v=", SE PRESENTA EN CAJA."/>
    <m/>
    <m/>
    <n v="8609.57"/>
    <n v="26027.599999999999"/>
    <n v="3.0231010375663359"/>
    <x v="29"/>
  </r>
  <r>
    <m/>
    <s v="13-MAR-14"/>
    <x v="4"/>
    <n v="84356800"/>
    <n v="9"/>
    <x v="13"/>
    <x v="23"/>
    <x v="23"/>
    <n v="4011000"/>
    <s v="308197          ; LECHE EN POLVO; LONCOLECHE; BIO FIBRAS; DE 10 X 800"/>
    <s v="GRS"/>
    <m/>
    <m/>
    <n v="320"/>
    <n v="2048"/>
    <n v="6.4"/>
    <x v="29"/>
  </r>
  <r>
    <m/>
    <s v="13-MAR-14"/>
    <x v="4"/>
    <n v="84356800"/>
    <n v="9"/>
    <x v="13"/>
    <x v="23"/>
    <x v="23"/>
    <n v="4011000"/>
    <s v="308196          ; LECHE EN POLVO; LONCOLECHE; BIO CALCIO; DE 10 X 800"/>
    <s v="GRS"/>
    <m/>
    <m/>
    <n v="320"/>
    <n v="1968"/>
    <n v="6.15"/>
    <x v="29"/>
  </r>
  <r>
    <m/>
    <s v="13-MAR-14"/>
    <x v="4"/>
    <n v="84356800"/>
    <n v="9"/>
    <x v="13"/>
    <x v="11"/>
    <x v="11"/>
    <n v="4012000"/>
    <s v="308275          ; LECHE EN POLVO; LONCOLECHE; S/LACTOSA; DE 14 X 350 G"/>
    <s v="RS"/>
    <m/>
    <m/>
    <n v="2205"/>
    <n v="18270.63"/>
    <n v="8.2859999999999996"/>
    <x v="29"/>
  </r>
  <r>
    <m/>
    <s v="13-MAR-14"/>
    <x v="4"/>
    <n v="84356800"/>
    <n v="9"/>
    <x v="13"/>
    <x v="11"/>
    <x v="11"/>
    <n v="4012000"/>
    <s v="308199          ; LECHE EN POLVO; LONCOLECHE; S/LACTOSA; DE 10 X 800 G"/>
    <s v="RS"/>
    <m/>
    <m/>
    <n v="2000"/>
    <n v="16400"/>
    <n v="8.1999999999999993"/>
    <x v="29"/>
  </r>
  <r>
    <m/>
    <s v="14-MAR-14"/>
    <x v="4"/>
    <n v="76455830"/>
    <n v="8"/>
    <x v="27"/>
    <x v="25"/>
    <x v="25"/>
    <n v="4031010"/>
    <s v="SIN-CODIGO      ; YOGUR CON TROZO DE FRUTA; DANONE-F; GRIEGO SABOR FR"/>
    <s v="UTILLA; DE  110 GRS;"/>
    <m/>
    <m/>
    <n v="2059.1999999999998"/>
    <n v="3213.6"/>
    <n v="1.5606060606060608"/>
    <x v="29"/>
  </r>
  <r>
    <m/>
    <s v="14-MAR-14"/>
    <x v="4"/>
    <n v="76455830"/>
    <n v="8"/>
    <x v="27"/>
    <x v="25"/>
    <x v="25"/>
    <n v="4031010"/>
    <s v="SIN-CODIGO      ; YOGUR CON TROZO DE FRUTA; DANONE-F; GRIEGO SABOR CO"/>
    <s v="CO; DE  110 GRS;"/>
    <m/>
    <m/>
    <n v="1900.8"/>
    <n v="2966.4"/>
    <n v="1.5606060606060608"/>
    <x v="29"/>
  </r>
  <r>
    <m/>
    <s v="14-MAR-14"/>
    <x v="4"/>
    <n v="76455830"/>
    <n v="8"/>
    <x v="27"/>
    <x v="25"/>
    <x v="25"/>
    <n v="4031010"/>
    <s v="SIN-CODIGO      ; YOGUR CON TROZO DE FRUTA; DANONE-F; GRIEGO SABOR DU"/>
    <s v="RAZNO; DE  110 GRS;"/>
    <m/>
    <m/>
    <n v="1900.8"/>
    <n v="2966.4"/>
    <n v="1.5606060606060608"/>
    <x v="29"/>
  </r>
  <r>
    <m/>
    <s v="14-MAR-14"/>
    <x v="4"/>
    <n v="76455830"/>
    <n v="8"/>
    <x v="27"/>
    <x v="25"/>
    <x v="25"/>
    <n v="4031010"/>
    <s v="SIN-CODIGO      ; YOGUR CON TROZO DE FRUTA; DANONE-F; GRIEGO SABOR PA"/>
    <s v="PAYA; DE  110 GRS;"/>
    <m/>
    <m/>
    <n v="1900.8"/>
    <n v="2966.4"/>
    <n v="1.5606060606060608"/>
    <x v="29"/>
  </r>
  <r>
    <m/>
    <s v="14-MAR-14"/>
    <x v="4"/>
    <n v="76455830"/>
    <n v="8"/>
    <x v="27"/>
    <x v="8"/>
    <x v="8"/>
    <n v="4031090"/>
    <s v="SIN-CODIGO      ; YOGUR BATIDO; DANONE-F; ACTIVIA FIBRA MIX EN 120GRS"/>
    <s v=";EN CAJAS;"/>
    <m/>
    <m/>
    <n v="2419.1999999999998"/>
    <n v="2763.6"/>
    <n v="1.1423611111111112"/>
    <x v="29"/>
  </r>
  <r>
    <m/>
    <s v="14-MAR-14"/>
    <x v="4"/>
    <n v="76455830"/>
    <n v="8"/>
    <x v="27"/>
    <x v="8"/>
    <x v="8"/>
    <n v="4031090"/>
    <s v="SIN-CODIGO      ; YOGUR BATIDO; DANONE-F; ZERO SABOR CIRUELA - FRUTOS"/>
    <s v="ROJOS EN 165 GRS; EN CAJAS;"/>
    <m/>
    <m/>
    <n v="1478.4"/>
    <n v="2060.8000000000002"/>
    <n v="1.393939393939394"/>
    <x v="29"/>
  </r>
  <r>
    <m/>
    <s v="14-MAR-14"/>
    <x v="4"/>
    <n v="76455830"/>
    <n v="8"/>
    <x v="27"/>
    <x v="8"/>
    <x v="8"/>
    <n v="4031090"/>
    <s v="SIN-CODIGO      ; YOGUR BATIDO; DANONE-F; ACTIVIA ZERO SABOR CIRUELA;"/>
    <s v="DE 120 GRS;"/>
    <m/>
    <m/>
    <n v="1382.4"/>
    <n v="1579.2"/>
    <n v="1.1423611111111112"/>
    <x v="29"/>
  </r>
  <r>
    <m/>
    <s v="14-MAR-14"/>
    <x v="4"/>
    <n v="76455830"/>
    <n v="8"/>
    <x v="27"/>
    <x v="8"/>
    <x v="8"/>
    <n v="4031090"/>
    <s v="SIN-CODIGO      ; YOGUR BATIDO;  DANONE-F; ACTIVIA SABOR CIRUELA"/>
    <s v="; DE 120 GRS;"/>
    <m/>
    <m/>
    <n v="1382.4"/>
    <n v="1579.2"/>
    <n v="1.1423611111111112"/>
    <x v="29"/>
  </r>
  <r>
    <m/>
    <s v="14-MAR-14"/>
    <x v="4"/>
    <n v="76455830"/>
    <n v="8"/>
    <x v="27"/>
    <x v="8"/>
    <x v="8"/>
    <n v="4031090"/>
    <s v="SIN-CODIGO      ; YOGUR BATIDO; DANONE-F; ACTIVIA ZERO FIBRA EN 120GR"/>
    <s v="S;EN CAJAS;"/>
    <m/>
    <m/>
    <n v="1382.4"/>
    <n v="1579.2"/>
    <n v="1.1423611111111112"/>
    <x v="29"/>
  </r>
  <r>
    <m/>
    <s v="14-MAR-14"/>
    <x v="4"/>
    <n v="76455830"/>
    <n v="8"/>
    <x v="27"/>
    <x v="8"/>
    <x v="8"/>
    <n v="4031090"/>
    <s v="SIN-CODIGO      ; YOGUR BATIDO; DANONE-F; ACTIVIA ZERO SABOR FRUTILLA"/>
    <s v=";DE 120 GRS;"/>
    <m/>
    <m/>
    <n v="1036.8"/>
    <n v="1184.4000000000001"/>
    <n v="1.1423611111111112"/>
    <x v="29"/>
  </r>
  <r>
    <m/>
    <s v="14-MAR-14"/>
    <x v="4"/>
    <n v="76455830"/>
    <n v="8"/>
    <x v="27"/>
    <x v="8"/>
    <x v="8"/>
    <n v="4031090"/>
    <s v="SIN-CODIGO      ; YOGUR BATIDO; DANONE-F; ZERO SABOR FRUTILLA EN 165G"/>
    <s v="RS; EN CAJAS;"/>
    <m/>
    <m/>
    <n v="739.2"/>
    <n v="1030.4000000000001"/>
    <n v="1.393939393939394"/>
    <x v="29"/>
  </r>
  <r>
    <m/>
    <s v="14-MAR-14"/>
    <x v="4"/>
    <n v="76455830"/>
    <n v="8"/>
    <x v="27"/>
    <x v="8"/>
    <x v="8"/>
    <n v="4031090"/>
    <s v="SIN-CODIGO      ; YOGUR BATIDO; DANONE-F; ACTIVIA SABOR FRUTILLA EN 1"/>
    <s v="20GRS;EN CAJAS;"/>
    <m/>
    <m/>
    <n v="691.2"/>
    <n v="789.6"/>
    <n v="1.1423611111111112"/>
    <x v="29"/>
  </r>
  <r>
    <m/>
    <s v="11-MAR-14"/>
    <x v="4"/>
    <n v="78109470"/>
    <n v="6"/>
    <x v="28"/>
    <x v="26"/>
    <x v="26"/>
    <n v="21050020"/>
    <s v="40150014        ; HELADO; TRENDY-F; PALETA TROCK; A BASE DE LECHE, SEP"/>
    <s v="RESENTA EN CAJA."/>
    <m/>
    <m/>
    <n v="8249.0400000000009"/>
    <n v="19960.669999999998"/>
    <n v="2.4197567232065786"/>
    <x v="29"/>
  </r>
  <r>
    <m/>
    <s v="22-ABR-14"/>
    <x v="1"/>
    <n v="76455830"/>
    <n v="8"/>
    <x v="27"/>
    <x v="25"/>
    <x v="25"/>
    <n v="4031010"/>
    <s v="SIN-CODIGO      ; YOGUR CON TROZO DE FRUTA; DANONE-F; GRIEGO SABOR DU"/>
    <s v="RAZNO; DE  110 GRS;"/>
    <m/>
    <m/>
    <n v="1900.8"/>
    <n v="2966.4"/>
    <n v="1.5606060606060608"/>
    <x v="29"/>
  </r>
  <r>
    <m/>
    <s v="22-ABR-14"/>
    <x v="1"/>
    <n v="76455830"/>
    <n v="8"/>
    <x v="27"/>
    <x v="25"/>
    <x v="25"/>
    <n v="4031010"/>
    <s v="SIN-CODIGO      ; YOGUR CON TROZO DE FRUTA; DANONE-F; GRIEGO SABOR CO"/>
    <s v="CO; DE  110 GRS;"/>
    <m/>
    <m/>
    <n v="1267.2"/>
    <n v="1977.6"/>
    <n v="1.5606060606060606"/>
    <x v="29"/>
  </r>
  <r>
    <m/>
    <s v="22-ABR-14"/>
    <x v="1"/>
    <n v="76455830"/>
    <n v="8"/>
    <x v="27"/>
    <x v="25"/>
    <x v="25"/>
    <n v="4031010"/>
    <s v="SIN-CODIGO      ; YOGUR CON TROZO DE FRUTA; DANONE-F; GRIEGO SABOR PA"/>
    <s v="PAYA; DE  110 GRS;"/>
    <m/>
    <m/>
    <n v="1267.2"/>
    <n v="1977.6"/>
    <n v="1.5606060606060606"/>
    <x v="29"/>
  </r>
  <r>
    <m/>
    <s v="22-ABR-14"/>
    <x v="1"/>
    <n v="76455830"/>
    <n v="8"/>
    <x v="27"/>
    <x v="8"/>
    <x v="8"/>
    <n v="4031090"/>
    <s v="SIN-CODIGO      ; YOGUR BATIDO; DANONE-F; ACTIVIA FIBRA MIX EN 120 GR"/>
    <s v="S;EN CAJAS;"/>
    <m/>
    <m/>
    <n v="2419.1999999999998"/>
    <n v="2763.6"/>
    <n v="1.1423611111111112"/>
    <x v="29"/>
  </r>
  <r>
    <m/>
    <s v="22-ABR-14"/>
    <x v="1"/>
    <n v="76455830"/>
    <n v="8"/>
    <x v="27"/>
    <x v="8"/>
    <x v="8"/>
    <n v="4031090"/>
    <s v="SIN-CODIGO      ; YOGUR BATIDO;  DANONE-F; ACTIVIA SABOR CIRUELA; DE"/>
    <s v="120 GRS; EN BOLSAS"/>
    <m/>
    <m/>
    <n v="2220"/>
    <n v="1931.4"/>
    <n v="0.87"/>
    <x v="29"/>
  </r>
  <r>
    <m/>
    <s v="22-ABR-14"/>
    <x v="1"/>
    <n v="76455830"/>
    <n v="8"/>
    <x v="27"/>
    <x v="8"/>
    <x v="8"/>
    <n v="4031090"/>
    <s v="SIN-CODIGO      ; YOGUR BATIDO; DANONE-F; ACTIVIA SABOR MORA; DE 120"/>
    <s v="GRS; EN BOLSAS"/>
    <m/>
    <m/>
    <n v="1800"/>
    <n v="1566"/>
    <n v="0.87"/>
    <x v="29"/>
  </r>
  <r>
    <m/>
    <s v="22-ABR-14"/>
    <x v="1"/>
    <n v="76455830"/>
    <n v="8"/>
    <x v="27"/>
    <x v="8"/>
    <x v="8"/>
    <n v="4031090"/>
    <s v="SIN-CODIGO      ; YOGUR BATIDO; DANONE-F; ZERO SABOR CIRUELA - FRUTOS"/>
    <s v="ROJOS EN 165 GRS; EN CAJAS;"/>
    <m/>
    <m/>
    <n v="1478.4"/>
    <n v="2060.8000000000002"/>
    <n v="1.393939393939394"/>
    <x v="29"/>
  </r>
  <r>
    <m/>
    <s v="22-ABR-14"/>
    <x v="1"/>
    <n v="76455830"/>
    <n v="8"/>
    <x v="27"/>
    <x v="8"/>
    <x v="8"/>
    <n v="4031090"/>
    <s v="SIN-CODIGO      ; YOGUR BATIDO; DANONE-F; ACTIVIA SABOR CIRUELA;DE 12"/>
    <s v="0GRS;"/>
    <m/>
    <m/>
    <n v="1036.8"/>
    <n v="1184.4000000000001"/>
    <n v="1.1423611111111112"/>
    <x v="29"/>
  </r>
  <r>
    <m/>
    <s v="22-ABR-14"/>
    <x v="1"/>
    <n v="76455830"/>
    <n v="8"/>
    <x v="27"/>
    <x v="8"/>
    <x v="8"/>
    <n v="4031090"/>
    <s v="SIN-CODIGO      ; YOGUR BATIDO; DANONE-F; ACTIVIA SABOR FRUTILLA EN 1"/>
    <s v="20GRS;EN CAJAS;"/>
    <m/>
    <m/>
    <n v="1036.8"/>
    <n v="1184.4000000000001"/>
    <n v="1.1423611111111112"/>
    <x v="29"/>
  </r>
  <r>
    <m/>
    <s v="22-ABR-14"/>
    <x v="1"/>
    <n v="76455830"/>
    <n v="8"/>
    <x v="27"/>
    <x v="8"/>
    <x v="8"/>
    <n v="4031090"/>
    <s v="SIN-CODIGO      ; YOGUR BATIDO; DANONE-F; ZERO SABOR FRUTILLA EN 165"/>
    <s v="GRS; EN CAJAS;"/>
    <m/>
    <m/>
    <n v="887.04"/>
    <n v="1236.48"/>
    <n v="1.393939393939394"/>
    <x v="29"/>
  </r>
  <r>
    <m/>
    <s v="22-ABR-14"/>
    <x v="1"/>
    <n v="76455830"/>
    <n v="8"/>
    <x v="27"/>
    <x v="8"/>
    <x v="8"/>
    <n v="4031090"/>
    <s v="SIN-CODIGO      ; YOGUR BATIDO; DANONE-F; ACTIVIA SABOR CIRUELA; DE 1"/>
    <s v="10 GRS;"/>
    <m/>
    <m/>
    <n v="720"/>
    <n v="766.5"/>
    <n v="1.0645833333333334"/>
    <x v="29"/>
  </r>
  <r>
    <m/>
    <s v="22-ABR-14"/>
    <x v="1"/>
    <n v="76455830"/>
    <n v="8"/>
    <x v="27"/>
    <x v="8"/>
    <x v="8"/>
    <n v="4031090"/>
    <s v="SIN-CODIGO      ; YOGUR BATIDO; DANONE-F; ACTIVIA SABOR FRUTILLA; DE"/>
    <s v="110 GRS;"/>
    <m/>
    <m/>
    <n v="720"/>
    <n v="766.5"/>
    <n v="1.0645833333333334"/>
    <x v="29"/>
  </r>
  <r>
    <m/>
    <s v="30-MAY-14"/>
    <x v="5"/>
    <n v="84356800"/>
    <n v="9"/>
    <x v="13"/>
    <x v="23"/>
    <x v="23"/>
    <n v="4011000"/>
    <s v="308197          ; LECHE EN POLVO; LONCOLECHE; BIO FIBRAS; DE 10 X 800G"/>
    <s v="RS;105-14/01315/09-05-2014"/>
    <m/>
    <m/>
    <n v="400"/>
    <n v="2432"/>
    <n v="6.08"/>
    <x v="29"/>
  </r>
  <r>
    <m/>
    <s v="30-MAY-14"/>
    <x v="5"/>
    <n v="84356800"/>
    <n v="9"/>
    <x v="13"/>
    <x v="23"/>
    <x v="23"/>
    <n v="4011000"/>
    <s v="308196          ; LECHE EN POLVO; LONCOLECHE; BIO CALCIO; DE 10 X 800G"/>
    <s v="RS;105-14/01315/09-05-2014"/>
    <m/>
    <m/>
    <n v="400"/>
    <n v="2337"/>
    <n v="5.8425000000000002"/>
    <x v="29"/>
  </r>
  <r>
    <m/>
    <s v="30-MAY-14"/>
    <x v="5"/>
    <n v="84356800"/>
    <n v="9"/>
    <x v="13"/>
    <x v="11"/>
    <x v="11"/>
    <n v="4012000"/>
    <s v="308275          ; LECHE EN POLVO; LONCOLECHE; S/LACTOSA; DE 14 X 350 G"/>
    <s v="RS;105-14/01315/09-05-2014"/>
    <m/>
    <m/>
    <n v="1372"/>
    <n v="11368"/>
    <n v="8.2857142857142865"/>
    <x v="29"/>
  </r>
  <r>
    <m/>
    <s v="30-MAY-14"/>
    <x v="5"/>
    <n v="84356800"/>
    <n v="9"/>
    <x v="13"/>
    <x v="11"/>
    <x v="11"/>
    <n v="4012000"/>
    <s v="308199          ; LECHE EN POLVO; LONCOLECHE; S/LACTOSA; DE 10 X 800 G"/>
    <s v="RS;105-14/01315/09-05-2014"/>
    <m/>
    <m/>
    <n v="480"/>
    <n v="3936"/>
    <n v="8.1999999999999993"/>
    <x v="29"/>
  </r>
  <r>
    <m/>
    <s v="10-JUN-14"/>
    <x v="6"/>
    <n v="76455830"/>
    <n v="8"/>
    <x v="27"/>
    <x v="5"/>
    <x v="5"/>
    <n v="4029990"/>
    <s v="SIN-CODIGO      ; LECHE CULTIVADA; DANONE-F; ACTIVIA ZERO SABOR FRUTI"/>
    <s v="LLA;EN CAJAS;"/>
    <m/>
    <m/>
    <n v="695"/>
    <n v="705"/>
    <n v="1.014388489208633"/>
    <x v="29"/>
  </r>
  <r>
    <m/>
    <s v="10-JUN-14"/>
    <x v="6"/>
    <n v="76455830"/>
    <n v="8"/>
    <x v="27"/>
    <x v="5"/>
    <x v="5"/>
    <n v="4029990"/>
    <s v="SIN-CODIGO      ; LECHE CULTIVADA; DANONE-F; ACTIVIA ZERO SABOR MORA"/>
    <s v=";EN CAJAS;"/>
    <m/>
    <m/>
    <n v="695"/>
    <n v="705"/>
    <n v="1.014388489208633"/>
    <x v="29"/>
  </r>
  <r>
    <m/>
    <s v="10-JUN-14"/>
    <x v="6"/>
    <n v="76455830"/>
    <n v="8"/>
    <x v="27"/>
    <x v="25"/>
    <x v="25"/>
    <n v="4031010"/>
    <s v="SIN-CODIGO      ; YOGUR CON TROZOS DE FRUTA; DANONE-F; GRIEGO SABOR F"/>
    <s v="RUTILLA; EN 110 GRS; EN CAJAS"/>
    <m/>
    <m/>
    <n v="2006.4"/>
    <n v="3131.2"/>
    <n v="1.5606060606060606"/>
    <x v="29"/>
  </r>
  <r>
    <m/>
    <s v="10-JUN-14"/>
    <x v="6"/>
    <n v="76455830"/>
    <n v="8"/>
    <x v="27"/>
    <x v="25"/>
    <x v="25"/>
    <n v="4031010"/>
    <s v="SIN-CODIGO      ; YOGUR CON TROZOS DE FRUTA; DANONE-F; GRIEGO SABOR D"/>
    <s v="URAZNO; EN 110 GRS; EN CAJAS"/>
    <m/>
    <m/>
    <n v="2006.4"/>
    <n v="3131.2"/>
    <n v="1.5606060606060606"/>
    <x v="29"/>
  </r>
  <r>
    <m/>
    <s v="10-JUN-14"/>
    <x v="6"/>
    <n v="76455830"/>
    <n v="8"/>
    <x v="27"/>
    <x v="25"/>
    <x v="25"/>
    <n v="4031010"/>
    <s v="SIN-CODIGO      ; YOGUR CON TROZOS DE FRUTA; DANONE-F; GRIEGO SABOR C"/>
    <s v="OCO; EN 110 GRS; EN CAJAS"/>
    <m/>
    <m/>
    <n v="1584"/>
    <n v="2472"/>
    <n v="1.5606060606060606"/>
    <x v="29"/>
  </r>
  <r>
    <m/>
    <s v="10-JUN-14"/>
    <x v="6"/>
    <n v="76455830"/>
    <n v="8"/>
    <x v="27"/>
    <x v="25"/>
    <x v="25"/>
    <n v="4031010"/>
    <s v="SIN-CODIGO      ; YOGUR CON TROZOS DE FRUTA; DANONE-F; GRIEGO SABOR P"/>
    <s v="APAYA; EN 110 GRS; EN CAJAS"/>
    <m/>
    <m/>
    <n v="1584"/>
    <n v="2472"/>
    <n v="1.5606060606060606"/>
    <x v="29"/>
  </r>
  <r>
    <m/>
    <s v="10-JUN-14"/>
    <x v="6"/>
    <n v="76455830"/>
    <n v="8"/>
    <x v="27"/>
    <x v="8"/>
    <x v="8"/>
    <n v="4031090"/>
    <s v="SIN-CODIGO      ; YOGUR BATIDO; DANONE-F; ACTIVIA SABOR FRUTILLA ;EN"/>
    <s v="BOLSAS DE 1 KG; EN CAJAS"/>
    <m/>
    <m/>
    <n v="2700"/>
    <n v="2349"/>
    <n v="0.87"/>
    <x v="29"/>
  </r>
  <r>
    <m/>
    <s v="10-JUN-14"/>
    <x v="6"/>
    <n v="76455830"/>
    <n v="8"/>
    <x v="27"/>
    <x v="8"/>
    <x v="8"/>
    <n v="4031090"/>
    <s v="SIN-CODIGO      ; YOGUR BATIDO; DANONE-F; ACTIVIA FIBRA MIX 120GRS;"/>
    <s v="EN CAJAS;"/>
    <m/>
    <m/>
    <n v="1555.2"/>
    <n v="1776.6"/>
    <n v="1.1423611111111109"/>
    <x v="29"/>
  </r>
  <r>
    <m/>
    <s v="10-JUN-14"/>
    <x v="6"/>
    <n v="76455830"/>
    <n v="8"/>
    <x v="27"/>
    <x v="8"/>
    <x v="8"/>
    <n v="4031090"/>
    <s v="SIN-CODIGO      ; YOGUR BATIDO; DANONE-F; ZERO SABOR CIRUELA - FRUTOS"/>
    <s v="ROJOS EN 165G RS; EN CAJAS;"/>
    <m/>
    <m/>
    <n v="633.6"/>
    <n v="883.2"/>
    <n v="1.393939393939394"/>
    <x v="29"/>
  </r>
  <r>
    <m/>
    <s v="10-JUN-14"/>
    <x v="6"/>
    <n v="76455830"/>
    <n v="8"/>
    <x v="27"/>
    <x v="8"/>
    <x v="8"/>
    <n v="4031090"/>
    <s v="SIN-CODIGO      ; YOGUR BATIDO; DANONE-F; ZERO SABOR FRUTILLA EN 165G"/>
    <s v="RS; EN CAJAS;"/>
    <m/>
    <m/>
    <n v="528"/>
    <n v="736"/>
    <n v="1.393939393939394"/>
    <x v="29"/>
  </r>
  <r>
    <m/>
    <s v="10-JUN-14"/>
    <x v="6"/>
    <n v="76455830"/>
    <n v="8"/>
    <x v="27"/>
    <x v="8"/>
    <x v="8"/>
    <n v="4031090"/>
    <s v="SIN-CODIGO      ; YOGUR BATIDO; DANONE-F; ACTIVIA ZERO MUESLI ;  D"/>
    <s v="E 120 GRS;"/>
    <m/>
    <m/>
    <n v="518.4"/>
    <n v="592.20000000000005"/>
    <n v="1.1423611111111112"/>
    <x v="29"/>
  </r>
  <r>
    <m/>
    <s v="10-JUN-14"/>
    <x v="6"/>
    <n v="76455830"/>
    <n v="8"/>
    <x v="27"/>
    <x v="8"/>
    <x v="8"/>
    <n v="4031090"/>
    <s v="SIN-CODIGO      ; YOGUR BATIDO; DANONE-F; ACTIVIA BAT SABOR FRUTILLA;"/>
    <s v="DE  100 GRS;"/>
    <m/>
    <m/>
    <n v="384"/>
    <n v="408.8"/>
    <n v="1.0645833333333334"/>
    <x v="29"/>
  </r>
  <r>
    <m/>
    <s v="10-JUN-14"/>
    <x v="6"/>
    <n v="76455830"/>
    <n v="8"/>
    <x v="27"/>
    <x v="8"/>
    <x v="8"/>
    <n v="4031090"/>
    <s v="SIN-CODIGO      ; YOGUR BATIDO; DANONE-F; ACTIVIA BAT SABOR CIRUELA;"/>
    <s v="DE 100 GRS;"/>
    <m/>
    <m/>
    <n v="384"/>
    <n v="408.8"/>
    <n v="1.0645833333333334"/>
    <x v="29"/>
  </r>
  <r>
    <m/>
    <s v="10-JUN-14"/>
    <x v="6"/>
    <n v="76455830"/>
    <n v="8"/>
    <x v="27"/>
    <x v="8"/>
    <x v="8"/>
    <n v="4031090"/>
    <s v="SIN-CODIGO      ; YOGUR BATIDO; DANONE-F; ACTIVIA ZERO FRUTILLA ; DE"/>
    <s v="120 GRS; EN CAJAS"/>
    <m/>
    <m/>
    <n v="288"/>
    <n v="329"/>
    <n v="1.1423611111111112"/>
    <x v="29"/>
  </r>
  <r>
    <m/>
    <s v="10-JUN-14"/>
    <x v="6"/>
    <n v="76455830"/>
    <n v="8"/>
    <x v="27"/>
    <x v="8"/>
    <x v="8"/>
    <n v="4031090"/>
    <s v="SIN-CODIGO      ; YOGUR BATIDO; DANONE-F; ACTIVIA SABOR MORA;EN BOLSA"/>
    <s v="SDE 1 KG; EN CAJAS"/>
    <m/>
    <m/>
    <n v="2244"/>
    <n v="1952.28"/>
    <n v="0.87"/>
    <x v="29"/>
  </r>
  <r>
    <m/>
    <s v="30-JUL-14"/>
    <x v="7"/>
    <n v="76455830"/>
    <n v="8"/>
    <x v="27"/>
    <x v="11"/>
    <x v="11"/>
    <n v="4012000"/>
    <s v="SIN-CODIGO      ; LECHE CULTIVADA; DANONE-F; ACTIVIA ZERO SABOR M"/>
    <s v="ORA, DE 6 X 900 ML ;EN CAJAS;"/>
    <m/>
    <m/>
    <n v="1045.28"/>
    <n v="1060.32"/>
    <n v="1.014388489208633"/>
    <x v="29"/>
  </r>
  <r>
    <m/>
    <s v="30-JUL-14"/>
    <x v="7"/>
    <n v="76455830"/>
    <n v="8"/>
    <x v="27"/>
    <x v="11"/>
    <x v="11"/>
    <n v="4012000"/>
    <s v="SIN-CODIGO      ; LECHE CULTIVADA; DANONE-F; ACTIVIA ZERO SABOR MO"/>
    <s v="RA, DE 6 X 900 ML ;EN CAJAS;"/>
    <m/>
    <m/>
    <n v="1045.28"/>
    <n v="1060.32"/>
    <n v="1.014388489208633"/>
    <x v="29"/>
  </r>
  <r>
    <m/>
    <s v="30-JUL-14"/>
    <x v="7"/>
    <n v="76455830"/>
    <n v="8"/>
    <x v="27"/>
    <x v="25"/>
    <x v="25"/>
    <n v="4031010"/>
    <s v="SIN-CODIGO      ; YOGUR CON TROZOS; DANONE-F; GRIEGO SABOR COCO; DE11"/>
    <s v="0GRS; EN CAJAS"/>
    <m/>
    <m/>
    <n v="1267.2"/>
    <n v="1977.6"/>
    <n v="1.5606060606060606"/>
    <x v="29"/>
  </r>
  <r>
    <m/>
    <s v="30-JUL-14"/>
    <x v="7"/>
    <n v="76455830"/>
    <n v="8"/>
    <x v="27"/>
    <x v="25"/>
    <x v="25"/>
    <n v="4031010"/>
    <s v="SIN-CODIGO      ; YOGUR CON TROZOS; DANONE-F; GRIEGO SABOR FRUTILLA;"/>
    <s v="DE110 GRS; EN CAJAS"/>
    <m/>
    <m/>
    <n v="1267.2"/>
    <n v="1977.6"/>
    <n v="1.5606060606060606"/>
    <x v="29"/>
  </r>
  <r>
    <m/>
    <s v="30-JUL-14"/>
    <x v="7"/>
    <n v="76455830"/>
    <n v="8"/>
    <x v="27"/>
    <x v="25"/>
    <x v="25"/>
    <n v="4031010"/>
    <s v="SIN-CODIGO      ; YOGUR CON TROZOS; DANONE-F; GRIEGO SABOR DURAZNO; D"/>
    <s v="E110 GRS; EN CAJAS"/>
    <m/>
    <m/>
    <n v="1267.2"/>
    <n v="1977.6"/>
    <n v="1.5606060606060606"/>
    <x v="29"/>
  </r>
  <r>
    <m/>
    <s v="30-JUL-14"/>
    <x v="7"/>
    <n v="76455830"/>
    <n v="8"/>
    <x v="27"/>
    <x v="25"/>
    <x v="25"/>
    <n v="4031010"/>
    <s v="SIN-CODIGO      ; YOGUR CON TROZOS; DANONE-F; GRIEGO SABOR PAPAYA; DE"/>
    <s v="110 GRS; EN CAJAS"/>
    <m/>
    <m/>
    <n v="1267.2"/>
    <n v="1977.6"/>
    <n v="1.5606060606060606"/>
    <x v="29"/>
  </r>
  <r>
    <m/>
    <s v="30-JUL-14"/>
    <x v="7"/>
    <n v="76455830"/>
    <n v="8"/>
    <x v="27"/>
    <x v="8"/>
    <x v="8"/>
    <n v="4031090"/>
    <s v="SIN-CODIGO      ; YOGUR BATIDO; DANONE-F; ACTIVIA SABOR MORA; DE 12 X"/>
    <s v="1K; EN CAJAS"/>
    <m/>
    <m/>
    <n v="2040"/>
    <n v="1774.8"/>
    <n v="0.87"/>
    <x v="29"/>
  </r>
  <r>
    <m/>
    <s v="30-JUL-14"/>
    <x v="7"/>
    <n v="76455830"/>
    <n v="8"/>
    <x v="27"/>
    <x v="8"/>
    <x v="8"/>
    <n v="4031090"/>
    <s v="SIN-CODIGO      ; YOGUR BATIDO; DANONE-F; ACTIVIA SABOR CIRUELA; DE 1"/>
    <s v="2X 1K; EN CAJAS"/>
    <m/>
    <m/>
    <n v="2040"/>
    <n v="1774.8"/>
    <n v="0.87"/>
    <x v="29"/>
  </r>
  <r>
    <m/>
    <s v="30-JUL-14"/>
    <x v="7"/>
    <n v="76455830"/>
    <n v="8"/>
    <x v="27"/>
    <x v="8"/>
    <x v="8"/>
    <n v="4031090"/>
    <s v="SIN-CODIGO      ; YOGUR BATIDO; DANONE-F; ACTIVIA ZERO MUESLI;  DE 12"/>
    <s v="0GRS;"/>
    <m/>
    <m/>
    <n v="1497.6"/>
    <n v="1710.8"/>
    <n v="1.1423611111111112"/>
    <x v="29"/>
  </r>
  <r>
    <m/>
    <s v="30-JUL-14"/>
    <x v="7"/>
    <n v="76455830"/>
    <n v="8"/>
    <x v="27"/>
    <x v="8"/>
    <x v="8"/>
    <n v="4031090"/>
    <s v="SIN-CODIGO      ; YOGUR BATIDO; DANONE-F; ACTIVIA FIBRA MIX  EN 120GR"/>
    <s v="S;EN CAJAS;"/>
    <m/>
    <m/>
    <n v="1152"/>
    <n v="1316"/>
    <n v="1.1423611111111112"/>
    <x v="29"/>
  </r>
  <r>
    <m/>
    <s v="30-JUL-14"/>
    <x v="7"/>
    <n v="76455830"/>
    <n v="8"/>
    <x v="27"/>
    <x v="8"/>
    <x v="8"/>
    <n v="4031090"/>
    <s v="SIN-CODIGO      ; YOGUR BATIDO; DANONE-F; ZERO SABOR CIRUELA-FRUTOS R"/>
    <s v="OJOS EN 165G RS; EN CAJAS;"/>
    <m/>
    <m/>
    <n v="950.4"/>
    <n v="1324.8"/>
    <n v="1.393939393939394"/>
    <x v="29"/>
  </r>
  <r>
    <m/>
    <s v="30-JUL-14"/>
    <x v="7"/>
    <n v="76455830"/>
    <n v="8"/>
    <x v="27"/>
    <x v="8"/>
    <x v="8"/>
    <n v="4031090"/>
    <s v="SIN-CODIGO      ; YOGUR BATIDO; DANONE-F; ZERO SABOR FRUTILLAS EN 165"/>
    <s v="GRS; EN CAJAS;"/>
    <m/>
    <m/>
    <n v="897.6"/>
    <n v="1251.2"/>
    <n v="1.393939393939394"/>
    <x v="29"/>
  </r>
  <r>
    <m/>
    <s v="30-JUL-14"/>
    <x v="7"/>
    <n v="76455830"/>
    <n v="8"/>
    <x v="27"/>
    <x v="8"/>
    <x v="8"/>
    <n v="4031090"/>
    <s v="SIN-CODIGO      ; YOGUR BATIDO; DANONE-F; ACTIVIA ZERO FRUTILLA ; DE"/>
    <s v="120 GRS;"/>
    <m/>
    <m/>
    <n v="691.2"/>
    <n v="789.6"/>
    <n v="1.1423611111111112"/>
    <x v="29"/>
  </r>
  <r>
    <m/>
    <s v="30-JUL-14"/>
    <x v="7"/>
    <n v="76455830"/>
    <n v="8"/>
    <x v="27"/>
    <x v="8"/>
    <x v="8"/>
    <n v="4031090"/>
    <s v="SIN-CODIGO      ; YOGUR BATIDO; DANONE-F; ACTIVIA BAT CIRUELA; DE  10"/>
    <s v="0GRS; EN CAJAS"/>
    <m/>
    <m/>
    <n v="672"/>
    <n v="715.4"/>
    <n v="1.0645833333333332"/>
    <x v="29"/>
  </r>
  <r>
    <m/>
    <s v="30-JUL-14"/>
    <x v="7"/>
    <n v="76455830"/>
    <n v="8"/>
    <x v="27"/>
    <x v="8"/>
    <x v="8"/>
    <n v="4031090"/>
    <s v="SIN-CODIGO      ; YOGUR BATIDO; DANONE-F; ACTIVIA BAT FRUTILLA; DE 10"/>
    <s v="0GRS; EN CAJAS"/>
    <m/>
    <m/>
    <n v="672"/>
    <n v="715.4"/>
    <n v="1.0645833333333332"/>
    <x v="29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12.341200000000001"/>
    <n v="39.96"/>
    <n v="3.2379347227174016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12.341200000000001"/>
    <n v="39.96"/>
    <n v="3.2379347227174016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12.341200000000001"/>
    <n v="39.96"/>
    <n v="3.2379347227174016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80.2226"/>
    <n v="212.36"/>
    <n v="2.6471343486748125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80.2226"/>
    <n v="212.36"/>
    <n v="2.6471343486748125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80.2226"/>
    <n v="212.36"/>
    <n v="2.6471343486748125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89.901399999999995"/>
    <n v="199.8"/>
    <n v="2.2224348007928687"/>
    <x v="30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27611.135999999999"/>
    <n v="51030.96"/>
    <n v="1.8482021167111704"/>
    <x v="30"/>
  </r>
  <r>
    <m/>
    <s v="18-ENE-14"/>
    <x v="2"/>
    <n v="90703000"/>
    <n v="8"/>
    <x v="0"/>
    <x v="4"/>
    <x v="4"/>
    <n v="4029910"/>
    <s v="CONDENSADA      ; LECHE CONDENSADA; NESTLE-F; 96 X 100G; LIQUIDA"/>
    <m/>
    <m/>
    <m/>
    <n v="14976"/>
    <n v="35639.49"/>
    <n v="2.3797736378205125"/>
    <x v="30"/>
  </r>
  <r>
    <m/>
    <s v="17-ENE-14"/>
    <x v="2"/>
    <n v="90703000"/>
    <n v="8"/>
    <x v="0"/>
    <x v="4"/>
    <x v="4"/>
    <n v="4029910"/>
    <s v="CONDENSADA      ; LECHE CONDENSADA; NESTLE-F; 96 X 100G; LIQUIDA"/>
    <m/>
    <m/>
    <m/>
    <n v="14976"/>
    <n v="35724"/>
    <n v="2.3854166666666665"/>
    <x v="30"/>
  </r>
  <r>
    <m/>
    <s v="16-ENE-14"/>
    <x v="2"/>
    <n v="90703000"/>
    <n v="8"/>
    <x v="0"/>
    <x v="4"/>
    <x v="4"/>
    <n v="4029910"/>
    <s v="CONDENSADA      ; LECHE CONDENSADA; NESTLE-F; 4 X 4.5 KG; LIQUIDA"/>
    <m/>
    <m/>
    <m/>
    <n v="10800"/>
    <n v="19410"/>
    <n v="1.7972222222222223"/>
    <x v="30"/>
  </r>
  <r>
    <m/>
    <s v="13-ENE-14"/>
    <x v="2"/>
    <n v="76313289"/>
    <n v="7"/>
    <x v="29"/>
    <x v="4"/>
    <x v="4"/>
    <n v="4029910"/>
    <s v="SIN-CODIGO      ;LECHE CONDENSADA;NESTLE;EN CONSERVA;48X397 GRS."/>
    <m/>
    <m/>
    <m/>
    <n v="11433.6"/>
    <n v="18900"/>
    <n v="1.6530226700251889"/>
    <x v="30"/>
  </r>
  <r>
    <m/>
    <s v="11-ENE-14"/>
    <x v="2"/>
    <n v="90703000"/>
    <n v="8"/>
    <x v="0"/>
    <x v="4"/>
    <x v="4"/>
    <n v="4029910"/>
    <s v="CONDENSADA      ; LECHE CONDENSADA; NESTLE-F; 48 X 397G; LIQUIDA"/>
    <m/>
    <m/>
    <m/>
    <n v="55222.27"/>
    <n v="102061.92"/>
    <n v="1.8482021836480103"/>
    <x v="30"/>
  </r>
  <r>
    <m/>
    <s v="11-ENE-14"/>
    <x v="2"/>
    <n v="90703000"/>
    <n v="8"/>
    <x v="0"/>
    <x v="4"/>
    <x v="4"/>
    <n v="4029910"/>
    <s v="CONDENSADA      ; LECHE CONDENSADA; NESTLE-F; 4 X 4.5 KG; LIQUIDA"/>
    <m/>
    <m/>
    <m/>
    <n v="10800"/>
    <n v="19410"/>
    <n v="1.7972222222222223"/>
    <x v="30"/>
  </r>
  <r>
    <m/>
    <s v="11-ENE-14"/>
    <x v="2"/>
    <n v="90703000"/>
    <n v="8"/>
    <x v="0"/>
    <x v="4"/>
    <x v="4"/>
    <n v="4029910"/>
    <s v="CONDENSADA      ; LECHE CONDENSADA; NESTLE-F; 48 X 397G; LIQUIDA"/>
    <m/>
    <m/>
    <m/>
    <n v="60369.408000000003"/>
    <n v="99506.880000000005"/>
    <n v="1.6482997481108312"/>
    <x v="30"/>
  </r>
  <r>
    <m/>
    <s v="10-ENE-14"/>
    <x v="2"/>
    <n v="90703000"/>
    <n v="8"/>
    <x v="0"/>
    <x v="4"/>
    <x v="4"/>
    <n v="4029910"/>
    <s v="CONDENSADA      ; LECHE CONDENSADA; NESTLE-F; 24 X 397G; LIQUIDA"/>
    <m/>
    <m/>
    <m/>
    <n v="20123.135999999999"/>
    <n v="33168.959999999999"/>
    <n v="1.6482997481108312"/>
    <x v="30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75345.407999999996"/>
    <n v="135230.88"/>
    <n v="1.794812498725868"/>
    <x v="30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40246.269999999997"/>
    <n v="66337.919999999998"/>
    <n v="1.648299830021515"/>
    <x v="30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4976"/>
    <n v="35724"/>
    <n v="2.3854166666666665"/>
    <x v="30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40246.269999999997"/>
    <n v="66337.919999999998"/>
    <n v="1.648299830021515"/>
    <x v="30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0782"/>
    <n v="19377.650000000001"/>
    <n v="1.7972222222222223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1.2970999999999999"/>
    <n v="83.53"/>
    <n v="64.397502120114112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1.2970999999999999"/>
    <n v="83.53"/>
    <n v="64.397502120114112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0.64859999999999995"/>
    <n v="41.77"/>
    <n v="64.400246685168057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1.581"/>
    <n v="83.23"/>
    <n v="52.643896268184697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1.581"/>
    <n v="83.23"/>
    <n v="52.643896268184697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1.581"/>
    <n v="83.23"/>
    <n v="52.643896268184697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0.94489999999999996"/>
    <n v="41.77"/>
    <n v="44.205736056725584"/>
    <x v="30"/>
  </r>
  <r>
    <m/>
    <s v="14-ENE-14"/>
    <x v="2"/>
    <n v="90703000"/>
    <n v="8"/>
    <x v="0"/>
    <x v="24"/>
    <x v="24"/>
    <n v="4059000"/>
    <s v="04059000        ; GRASA ANHIDRA; NESTLE-F; 200KG; OBTENIDA DE LA LECHE"/>
    <m/>
    <m/>
    <m/>
    <n v="64800"/>
    <n v="317558.40000000002"/>
    <n v="4.9005925925925933"/>
    <x v="30"/>
  </r>
  <r>
    <m/>
    <s v="25-ENE-14"/>
    <x v="2"/>
    <n v="90703000"/>
    <n v="8"/>
    <x v="0"/>
    <x v="0"/>
    <x v="0"/>
    <n v="19011010"/>
    <s v="SIN-CODIGO      ; LECHE EN POLVO; NESTLE-F; NIDO 5 + 12X800G."/>
    <m/>
    <m/>
    <m/>
    <n v="9600"/>
    <n v="50110"/>
    <n v="5.2197916666666666"/>
    <x v="30"/>
  </r>
  <r>
    <m/>
    <s v="31-ENE-14"/>
    <x v="2"/>
    <n v="78875730"/>
    <n v="1"/>
    <x v="30"/>
    <x v="10"/>
    <x v="10"/>
    <n v="19019011"/>
    <s v="1630            ; MANJAR; SOPROLE; DE LECHE; 5 KILOS"/>
    <m/>
    <m/>
    <m/>
    <n v="140"/>
    <n v="112"/>
    <n v="0.8"/>
    <x v="30"/>
  </r>
  <r>
    <m/>
    <s v="31-ENE-14"/>
    <x v="2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31-ENE-14"/>
    <x v="2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31-ENE-14"/>
    <x v="2"/>
    <n v="78875730"/>
    <n v="1"/>
    <x v="30"/>
    <x v="10"/>
    <x v="10"/>
    <n v="19019011"/>
    <s v="0107            ; MANJAR; NESTLE; DE LECHE; 12X1000 GRS"/>
    <m/>
    <m/>
    <m/>
    <n v="240"/>
    <n v="180"/>
    <n v="0.75"/>
    <x v="30"/>
  </r>
  <r>
    <m/>
    <s v="31-ENE-14"/>
    <x v="2"/>
    <n v="78875730"/>
    <n v="1"/>
    <x v="30"/>
    <x v="10"/>
    <x v="10"/>
    <n v="19019011"/>
    <s v="0107            ; MANJAR; NESTLE; DE LECHE; 12X1000 GRS"/>
    <m/>
    <m/>
    <m/>
    <n v="132"/>
    <n v="110"/>
    <n v="0.83333333333333337"/>
    <x v="30"/>
  </r>
  <r>
    <m/>
    <s v="29-ENE-14"/>
    <x v="2"/>
    <n v="76313289"/>
    <n v="7"/>
    <x v="29"/>
    <x v="10"/>
    <x v="10"/>
    <n v="19019011"/>
    <s v="5003            ;MANJAR;NESTLE;DE LECHE;12X1000 GRS."/>
    <m/>
    <m/>
    <m/>
    <n v="6000"/>
    <n v="8400"/>
    <n v="1.4"/>
    <x v="30"/>
  </r>
  <r>
    <m/>
    <s v="24-ENE-14"/>
    <x v="2"/>
    <n v="78875730"/>
    <n v="1"/>
    <x v="30"/>
    <x v="10"/>
    <x v="10"/>
    <n v="19019011"/>
    <s v="0107            ; MANJAR; NESTLE; DE LECHE; 12X1000 GRS"/>
    <m/>
    <m/>
    <m/>
    <n v="636"/>
    <n v="424"/>
    <n v="0.66666666666666663"/>
    <x v="30"/>
  </r>
  <r>
    <m/>
    <s v="24-ENE-14"/>
    <x v="2"/>
    <n v="78875730"/>
    <n v="1"/>
    <x v="30"/>
    <x v="10"/>
    <x v="10"/>
    <n v="19019011"/>
    <s v="0107            ; MANJAR; NESTLE; DE LECHE; 12X1000 GRS"/>
    <m/>
    <m/>
    <m/>
    <n v="156"/>
    <n v="130"/>
    <n v="0.83333333333333337"/>
    <x v="30"/>
  </r>
  <r>
    <m/>
    <s v="24-ENE-14"/>
    <x v="2"/>
    <n v="78875730"/>
    <n v="1"/>
    <x v="30"/>
    <x v="10"/>
    <x v="10"/>
    <n v="19019011"/>
    <s v="2728            ; MANJAR; NESTLE; DE LECHE; 48X200 GRS"/>
    <m/>
    <m/>
    <m/>
    <n v="48"/>
    <n v="50"/>
    <n v="1.0416666666666667"/>
    <x v="30"/>
  </r>
  <r>
    <m/>
    <s v="24-ENE-14"/>
    <x v="2"/>
    <n v="78875730"/>
    <n v="1"/>
    <x v="30"/>
    <x v="10"/>
    <x v="10"/>
    <n v="19019011"/>
    <s v="0108            ; MANJAR; NESTLE; DE LECHE; 24X500 GRS."/>
    <m/>
    <m/>
    <m/>
    <n v="36"/>
    <n v="36"/>
    <n v="1"/>
    <x v="30"/>
  </r>
  <r>
    <m/>
    <s v="24-ENE-14"/>
    <x v="2"/>
    <n v="78875730"/>
    <n v="1"/>
    <x v="30"/>
    <x v="10"/>
    <x v="10"/>
    <n v="19019011"/>
    <s v="2728            ; MANJAR; NESTLE; DE LECHE; 48X200 GRS"/>
    <m/>
    <m/>
    <m/>
    <n v="115.2"/>
    <n v="96"/>
    <n v="0.83333333333333326"/>
    <x v="30"/>
  </r>
  <r>
    <m/>
    <s v="24-ENE-14"/>
    <x v="2"/>
    <n v="78875730"/>
    <n v="1"/>
    <x v="30"/>
    <x v="10"/>
    <x v="10"/>
    <n v="19019011"/>
    <s v="0107            ; MANJAR; NESTLE; DE LECHE; 12X1000 GRS"/>
    <m/>
    <m/>
    <m/>
    <n v="60"/>
    <n v="50"/>
    <n v="0.83333333333333337"/>
    <x v="30"/>
  </r>
  <r>
    <m/>
    <s v="24-ENE-14"/>
    <x v="2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24-ENE-14"/>
    <x v="2"/>
    <n v="78875730"/>
    <n v="1"/>
    <x v="30"/>
    <x v="10"/>
    <x v="10"/>
    <n v="19019011"/>
    <s v="2728            ; MANJAR; NESTLE; DE LECHE; 4X12X200 GRS"/>
    <m/>
    <m/>
    <m/>
    <n v="240"/>
    <n v="250"/>
    <n v="1.0416666666666667"/>
    <x v="30"/>
  </r>
  <r>
    <m/>
    <s v="22-ENE-14"/>
    <x v="2"/>
    <n v="78356210"/>
    <n v="3"/>
    <x v="5"/>
    <x v="10"/>
    <x v="10"/>
    <n v="19019011"/>
    <s v="260233          ;MANJAR;NESTLE;DE LECHE;24X500 GRS."/>
    <m/>
    <m/>
    <m/>
    <n v="132"/>
    <n v="93.5"/>
    <n v="0.70833333333333337"/>
    <x v="30"/>
  </r>
  <r>
    <m/>
    <s v="22-ENE-14"/>
    <x v="2"/>
    <n v="78356210"/>
    <n v="3"/>
    <x v="5"/>
    <x v="10"/>
    <x v="10"/>
    <n v="19019011"/>
    <s v="007244          ;MANJAR;NESTLE;DE LECHE;04X12X200 GRS."/>
    <m/>
    <m/>
    <m/>
    <n v="105.6"/>
    <n v="93.5"/>
    <n v="0.88541666666666674"/>
    <x v="30"/>
  </r>
  <r>
    <m/>
    <s v="18-ENE-14"/>
    <x v="2"/>
    <n v="90703000"/>
    <n v="8"/>
    <x v="0"/>
    <x v="10"/>
    <x v="10"/>
    <n v="19019011"/>
    <s v="MANJAR          ; MANJAR; NESTLE; 24 X 500G; PREPARACIONES A BASE DE P"/>
    <s v="RODUCTOS LACTEOS"/>
    <m/>
    <m/>
    <n v="7920"/>
    <n v="13654.11"/>
    <n v="1.7240037878787879"/>
    <x v="30"/>
  </r>
  <r>
    <m/>
    <s v="16-ENE-14"/>
    <x v="2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16-ENE-14"/>
    <x v="2"/>
    <n v="78356210"/>
    <n v="3"/>
    <x v="5"/>
    <x v="10"/>
    <x v="10"/>
    <n v="19019011"/>
    <s v="111270          ;MANJAR;NESTLE;DE LECHE;12X1000"/>
    <m/>
    <m/>
    <m/>
    <n v="120"/>
    <n v="80"/>
    <n v="0.66666666666666663"/>
    <x v="30"/>
  </r>
  <r>
    <m/>
    <s v="16-ENE-14"/>
    <x v="2"/>
    <n v="78356210"/>
    <n v="3"/>
    <x v="5"/>
    <x v="10"/>
    <x v="10"/>
    <n v="19019011"/>
    <s v="007244          ;MANJAR;NESTLE;DE LECHE;04X12X200 GRS."/>
    <m/>
    <m/>
    <m/>
    <n v="48"/>
    <n v="40"/>
    <n v="0.83333333333333337"/>
    <x v="30"/>
  </r>
  <r>
    <m/>
    <s v="16-ENE-14"/>
    <x v="2"/>
    <n v="90703000"/>
    <n v="8"/>
    <x v="0"/>
    <x v="10"/>
    <x v="10"/>
    <n v="19019011"/>
    <s v="MANJAR          ; MANJAR; NESTLE; 12 X 1KG; PREPARACIONES A BASE DE PR"/>
    <s v="ODUCTOS LACTEOS"/>
    <m/>
    <m/>
    <n v="15120"/>
    <n v="25124.400000000001"/>
    <n v="1.6616666666666668"/>
    <x v="30"/>
  </r>
  <r>
    <m/>
    <s v="13-ENE-14"/>
    <x v="2"/>
    <n v="78356210"/>
    <n v="3"/>
    <x v="5"/>
    <x v="10"/>
    <x v="10"/>
    <n v="19019011"/>
    <s v="111270          ;MANJAR;NESTLE;DE LECHE;12X1000"/>
    <m/>
    <m/>
    <m/>
    <n v="120"/>
    <n v="90"/>
    <n v="0.75"/>
    <x v="30"/>
  </r>
  <r>
    <m/>
    <s v="13-ENE-14"/>
    <x v="2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13-ENE-14"/>
    <x v="2"/>
    <n v="78356210"/>
    <n v="3"/>
    <x v="5"/>
    <x v="10"/>
    <x v="10"/>
    <n v="19019011"/>
    <s v="260233          ;MANJAR;NESTLE;DE LECHE;24X500 GRS."/>
    <m/>
    <m/>
    <m/>
    <n v="60"/>
    <n v="45"/>
    <n v="0.75"/>
    <x v="30"/>
  </r>
  <r>
    <m/>
    <s v="13-ENE-14"/>
    <x v="2"/>
    <n v="78356210"/>
    <n v="3"/>
    <x v="5"/>
    <x v="10"/>
    <x v="10"/>
    <n v="19019011"/>
    <s v="111270          ;MANJAR;NESTLE;DE LECHE;12X1000"/>
    <m/>
    <m/>
    <m/>
    <n v="540"/>
    <n v="405"/>
    <n v="0.75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300"/>
    <n v="300"/>
    <n v="1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6-ENE-14"/>
    <x v="2"/>
    <n v="78875730"/>
    <n v="1"/>
    <x v="30"/>
    <x v="10"/>
    <x v="10"/>
    <n v="19019011"/>
    <s v="2728            ; MANJAR; NESTLE; DE LECHE; 4X12X200 GRS"/>
    <m/>
    <m/>
    <m/>
    <n v="96"/>
    <n v="100"/>
    <n v="1.041666666666666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228"/>
    <n v="190"/>
    <n v="0.83333333333333337"/>
    <x v="30"/>
  </r>
  <r>
    <m/>
    <s v="06-ENE-14"/>
    <x v="2"/>
    <n v="78875730"/>
    <n v="1"/>
    <x v="30"/>
    <x v="10"/>
    <x v="10"/>
    <n v="19019011"/>
    <s v="3214            ; MANJAR; NESTLE; DE LECHE; 4X12X200 GRS"/>
    <m/>
    <m/>
    <m/>
    <n v="192"/>
    <n v="200"/>
    <n v="1.0416666666666667"/>
    <x v="30"/>
  </r>
  <r>
    <m/>
    <s v="06-ENE-14"/>
    <x v="2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444"/>
    <n v="370"/>
    <n v="0.83333333333333337"/>
    <x v="30"/>
  </r>
  <r>
    <m/>
    <s v="06-ENE-14"/>
    <x v="2"/>
    <n v="78875730"/>
    <n v="1"/>
    <x v="30"/>
    <x v="10"/>
    <x v="10"/>
    <n v="19019011"/>
    <s v="3214            ; MANJAR; NESTLE; DE LECHE; 4X12X200 GRS"/>
    <m/>
    <m/>
    <m/>
    <n v="192"/>
    <n v="200"/>
    <n v="1.041666666666666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06-ENE-14"/>
    <x v="2"/>
    <n v="78875730"/>
    <n v="1"/>
    <x v="30"/>
    <x v="10"/>
    <x v="10"/>
    <n v="19019011"/>
    <s v="3214            ; MANJAR; NESTLE; DE LECHE; 4X12X200 GRS"/>
    <m/>
    <m/>
    <m/>
    <n v="192"/>
    <n v="200"/>
    <n v="1.0416666666666667"/>
    <x v="30"/>
  </r>
  <r>
    <m/>
    <s v="06-ENE-14"/>
    <x v="2"/>
    <n v="78875730"/>
    <n v="1"/>
    <x v="30"/>
    <x v="10"/>
    <x v="10"/>
    <n v="19019011"/>
    <s v="0108            ; MANJAR; NESTLE; DE LECHE; 24X500 GRS."/>
    <m/>
    <m/>
    <m/>
    <n v="48"/>
    <n v="32"/>
    <n v="0.66666666666666663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10-ENE-14"/>
    <x v="2"/>
    <n v="90703000"/>
    <n v="8"/>
    <x v="0"/>
    <x v="21"/>
    <x v="21"/>
    <n v="19019019"/>
    <s v="IDEAL           ; LECHE EN POLVO; NESTLE-F; AMANECER 12X800G; PARA USO"/>
    <s v="ALIMENTICIO"/>
    <m/>
    <m/>
    <n v="13872"/>
    <n v="62221.7"/>
    <n v="4.4854166666666666"/>
    <x v="30"/>
  </r>
  <r>
    <m/>
    <s v="14-FEB-14"/>
    <x v="3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27616.24"/>
    <n v="5.1046496000000001"/>
    <x v="30"/>
  </r>
  <r>
    <m/>
    <s v="25-FEB-14"/>
    <x v="3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1728"/>
    <n v="6300"/>
    <n v="3.6458333333333335"/>
    <x v="30"/>
  </r>
  <r>
    <m/>
    <s v="25-FEB-14"/>
    <x v="3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080"/>
    <n v="3700"/>
    <n v="3.425925925925926"/>
    <x v="30"/>
  </r>
  <r>
    <m/>
    <s v="25-FEB-14"/>
    <x v="3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480"/>
    <n v="1100"/>
    <n v="2.2916666666666665"/>
    <x v="30"/>
  </r>
  <r>
    <m/>
    <s v="25-FEB-14"/>
    <x v="3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211.2"/>
    <n v="484"/>
    <n v="2.291666666666667"/>
    <x v="30"/>
  </r>
  <r>
    <m/>
    <s v="25-FEB-14"/>
    <x v="3"/>
    <n v="76181622"/>
    <n v="5"/>
    <x v="8"/>
    <x v="2"/>
    <x v="2"/>
    <n v="4022118"/>
    <s v="761840          ; LECHE NIDO 5+; LECHE NIDO 5+;  MATERIA GRASA (%): 31"/>
    <s v=";  TIPO DE ENVASE: CAJA;  CAPA"/>
    <s v="CIDAD ENVASE (KN): 6X1600 GRS;"/>
    <s v="INSTANTANEA; NESTLE"/>
    <n v="96"/>
    <n v="220"/>
    <n v="2.2916666666666665"/>
    <x v="30"/>
  </r>
  <r>
    <m/>
    <s v="25-FEB-14"/>
    <x v="3"/>
    <n v="90703000"/>
    <n v="8"/>
    <x v="0"/>
    <x v="2"/>
    <x v="2"/>
    <n v="4022118"/>
    <s v="SIN-CODIGO      ; LECHE ENTERA; MATERIA GRASA (%): 16;  TIPO DE ENVASE"/>
    <s v=": BOLSAS 25KG;  CAPACIDAD ENVA"/>
    <s v="SE (KN): 25; POLVO"/>
    <m/>
    <n v="350"/>
    <n v="1606.5"/>
    <n v="4.59"/>
    <x v="30"/>
  </r>
  <r>
    <m/>
    <s v="25-FEB-14"/>
    <x v="3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296"/>
    <n v="4440"/>
    <n v="3.425925925925926"/>
    <x v="30"/>
  </r>
  <r>
    <m/>
    <s v="27-FEB-14"/>
    <x v="3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30"/>
  </r>
  <r>
    <m/>
    <s v="27-FEB-14"/>
    <x v="3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30"/>
  </r>
  <r>
    <m/>
    <s v="27-FEB-14"/>
    <x v="3"/>
    <n v="78356210"/>
    <n v="3"/>
    <x v="5"/>
    <x v="2"/>
    <x v="2"/>
    <n v="4022118"/>
    <s v="371400          ;LECHE NIDO;26%;CAJA;1600;EN POLVO"/>
    <m/>
    <m/>
    <m/>
    <n v="768"/>
    <n v="280"/>
    <n v="0.36458333333333331"/>
    <x v="30"/>
  </r>
  <r>
    <m/>
    <s v="27-FEB-14"/>
    <x v="3"/>
    <n v="78356210"/>
    <n v="3"/>
    <x v="5"/>
    <x v="2"/>
    <x v="2"/>
    <n v="4022118"/>
    <s v="3717            ;LECHE NIDO;26%;CAJA;1600;INSTANTANEA"/>
    <m/>
    <m/>
    <m/>
    <n v="288"/>
    <n v="105"/>
    <n v="0.36458333333333331"/>
    <x v="30"/>
  </r>
  <r>
    <m/>
    <s v="06-FEB-14"/>
    <x v="3"/>
    <n v="89862200"/>
    <n v="2"/>
    <x v="3"/>
    <x v="3"/>
    <x v="3"/>
    <n v="4022911"/>
    <s v="10029141        ; LECHE; SOPROLE-F; SABOR CHOCOLATE; PARA CONSUMO A BO"/>
    <s v="RDO"/>
    <m/>
    <m/>
    <n v="84.059100000000001"/>
    <n v="133.19999999999999"/>
    <n v="1.5845994068458975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60.582799999999999"/>
    <n v="133.19999999999999"/>
    <n v="2.198643839505602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60.582799999999999"/>
    <n v="133.19999999999999"/>
    <n v="2.198643839505602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60.582799999999999"/>
    <n v="133.19999999999999"/>
    <n v="2.198643839505602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158.23089999999999"/>
    <n v="319.68"/>
    <n v="2.0203386317084719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158.23089999999999"/>
    <n v="319.68"/>
    <n v="2.0203386317084719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158.23089999999999"/>
    <n v="319.68"/>
    <n v="2.0203386317084719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219.72540000000001"/>
    <n v="306.36"/>
    <n v="1.3942857767012826"/>
    <x v="30"/>
  </r>
  <r>
    <m/>
    <s v="10-FEB-14"/>
    <x v="3"/>
    <n v="89862200"/>
    <n v="2"/>
    <x v="3"/>
    <x v="3"/>
    <x v="3"/>
    <n v="4022911"/>
    <s v="10029141        ; LECHE; SOPROLE-F; SABOR CHOCOLATE; PARA CONSUMO A BO"/>
    <s v="RDO"/>
    <m/>
    <m/>
    <n v="236.18469999999999"/>
    <n v="319.68"/>
    <n v="1.3535169720985314"/>
    <x v="30"/>
  </r>
  <r>
    <m/>
    <s v="10-FEB-14"/>
    <x v="3"/>
    <n v="90703000"/>
    <n v="8"/>
    <x v="0"/>
    <x v="4"/>
    <x v="4"/>
    <n v="4029910"/>
    <s v="SIN-CODIGO      ; LECHE CONDENSADA; NESTLE-F; 24 X 397G; LIQUIDA"/>
    <m/>
    <m/>
    <m/>
    <n v="36323.135999999999"/>
    <n v="64331.88"/>
    <n v="1.7710992795335734"/>
    <x v="30"/>
  </r>
  <r>
    <m/>
    <s v="07-FEB-14"/>
    <x v="3"/>
    <n v="89862200"/>
    <n v="2"/>
    <x v="3"/>
    <x v="5"/>
    <x v="5"/>
    <n v="4029990"/>
    <s v="10030297        ; DULCE; LATAM-F; DE LECHE; PARA CONSUMO EN VUELOS COM"/>
    <s v="ERCIALES."/>
    <m/>
    <m/>
    <n v="2.0789"/>
    <n v="83.53"/>
    <n v="40.179902833229114"/>
    <x v="30"/>
  </r>
  <r>
    <m/>
    <s v="07-FEB-14"/>
    <x v="3"/>
    <n v="89862200"/>
    <n v="2"/>
    <x v="3"/>
    <x v="5"/>
    <x v="5"/>
    <n v="4029990"/>
    <s v="10030297        ; DULCE; LATAM-F; DE LECHE; PARA CONSUMO EN VUELOS COM"/>
    <s v="ERCIALES."/>
    <m/>
    <m/>
    <n v="2.0789"/>
    <n v="83.53"/>
    <n v="40.179902833229114"/>
    <x v="30"/>
  </r>
  <r>
    <m/>
    <s v="07-FEB-14"/>
    <x v="3"/>
    <n v="89862200"/>
    <n v="2"/>
    <x v="3"/>
    <x v="5"/>
    <x v="5"/>
    <n v="4029990"/>
    <s v="10030297        ; DULCE; LATAM-F; DE LECHE; PARA CONSUMO EN VUELOS COM"/>
    <s v="ERCIALES."/>
    <m/>
    <m/>
    <n v="1.0394000000000001"/>
    <n v="41.77"/>
    <n v="40.186646142005003"/>
    <x v="30"/>
  </r>
  <r>
    <m/>
    <s v="13-FEB-14"/>
    <x v="3"/>
    <n v="89862200"/>
    <n v="2"/>
    <x v="3"/>
    <x v="5"/>
    <x v="5"/>
    <n v="4029990"/>
    <s v="10030297        ; DULCE; LATAM-F; DE LECHE; PARA CONSUMO EN VUELOS COM"/>
    <s v="ERCIALES."/>
    <m/>
    <m/>
    <n v="0.7"/>
    <n v="41.77"/>
    <n v="59.671428571428578"/>
    <x v="30"/>
  </r>
  <r>
    <m/>
    <s v="13-FEB-14"/>
    <x v="3"/>
    <n v="89862200"/>
    <n v="2"/>
    <x v="3"/>
    <x v="5"/>
    <x v="5"/>
    <n v="4029990"/>
    <s v="10030297        ; DULCE; LATAM-F; DE LECHE; PARA CONSUMO EN VUELOS COM"/>
    <s v="ERCIALES."/>
    <m/>
    <m/>
    <n v="0.7"/>
    <n v="41.77"/>
    <n v="59.671428571428578"/>
    <x v="30"/>
  </r>
  <r>
    <m/>
    <s v="13-FEB-14"/>
    <x v="3"/>
    <n v="89862200"/>
    <n v="2"/>
    <x v="3"/>
    <x v="5"/>
    <x v="5"/>
    <n v="4029990"/>
    <s v="10030297        ; DULCE; LATAM-F; DE LECHE; PARA CONSUMO EN VUELOS COM"/>
    <s v="ERCIALES."/>
    <m/>
    <m/>
    <n v="0.7"/>
    <n v="41.77"/>
    <n v="59.671428571428578"/>
    <x v="30"/>
  </r>
  <r>
    <m/>
    <s v="27-FEB-14"/>
    <x v="3"/>
    <n v="78356210"/>
    <n v="3"/>
    <x v="5"/>
    <x v="8"/>
    <x v="8"/>
    <n v="4031090"/>
    <s v="308096          ;YOGURT;LONCOLECHE;LIQUIDO;30X200 CC."/>
    <m/>
    <m/>
    <m/>
    <n v="600"/>
    <n v="160"/>
    <n v="0.26666666666666666"/>
    <x v="30"/>
  </r>
  <r>
    <m/>
    <s v="27-FEB-14"/>
    <x v="3"/>
    <n v="78356210"/>
    <n v="3"/>
    <x v="5"/>
    <x v="8"/>
    <x v="8"/>
    <n v="4031090"/>
    <s v="308541          ;YOGUR;LONCOLECHE;LIQUIDO;12X1000 CC."/>
    <m/>
    <m/>
    <m/>
    <n v="600"/>
    <n v="100"/>
    <n v="0.16666666666666666"/>
    <x v="30"/>
  </r>
  <r>
    <m/>
    <s v="06-FEB-14"/>
    <x v="3"/>
    <n v="81094100"/>
    <n v="6"/>
    <x v="2"/>
    <x v="9"/>
    <x v="9"/>
    <n v="4041000"/>
    <s v="2055392         ; LACTOSUERO; LACTOLUN; EXTRA AGLOMERADO; ENVASE SACO"/>
    <s v="SDE 25 KGS..EN POLVO;"/>
    <m/>
    <m/>
    <n v="75000"/>
    <n v="105628.03"/>
    <n v="1.4083737333333333"/>
    <x v="30"/>
  </r>
  <r>
    <m/>
    <s v="13-FEB-14"/>
    <x v="3"/>
    <n v="81094100"/>
    <n v="6"/>
    <x v="2"/>
    <x v="9"/>
    <x v="9"/>
    <n v="4041000"/>
    <s v="2055392         ; LACTOSUERO; LACTOLUN; EXTRA AGLOMERADO; ENVASE SACO"/>
    <s v="SDE 25 KGS..EN POLVO;"/>
    <m/>
    <m/>
    <n v="100000"/>
    <n v="160000"/>
    <n v="1.6"/>
    <x v="30"/>
  </r>
  <r>
    <m/>
    <s v="14-FEB-14"/>
    <x v="3"/>
    <n v="81094100"/>
    <n v="6"/>
    <x v="2"/>
    <x v="9"/>
    <x v="9"/>
    <n v="4041000"/>
    <s v="2055392         ; LACTOSUERO; LACTOLUN; EXTRA AGLOMERADO; ENVASE SACO"/>
    <s v="SDE 25 KGS..EN POLVO;"/>
    <m/>
    <m/>
    <n v="25000"/>
    <n v="36675"/>
    <n v="1.4670000000000001"/>
    <x v="30"/>
  </r>
  <r>
    <m/>
    <s v="28-FEB-14"/>
    <x v="3"/>
    <n v="92347000"/>
    <s v="K"/>
    <x v="1"/>
    <x v="9"/>
    <x v="9"/>
    <n v="4041000"/>
    <s v="SIN-CODIGO      ; SUERO ;"/>
    <s v="PROLESUR-F;"/>
    <s v="DESPROTEINIZADA;"/>
    <s v="SACOS DE 25  KILOS"/>
    <n v="22850"/>
    <n v="19403.7"/>
    <n v="0.84917724288840268"/>
    <x v="30"/>
  </r>
  <r>
    <m/>
    <s v="28-FEB-14"/>
    <x v="3"/>
    <n v="76006727"/>
    <s v="K"/>
    <x v="20"/>
    <x v="27"/>
    <x v="27"/>
    <n v="4061030"/>
    <s v="838614509       ; QUESO; INVERS.E IND. VALLE VERDE-F; MOZARELLA; APTO"/>
    <s v="PARA EL CONSUMO HUMANO."/>
    <m/>
    <m/>
    <n v="16816.759999999998"/>
    <n v="86357.73"/>
    <n v="5.1352180800582277"/>
    <x v="30"/>
  </r>
  <r>
    <m/>
    <s v="28-FEB-14"/>
    <x v="3"/>
    <n v="76006727"/>
    <s v="K"/>
    <x v="20"/>
    <x v="22"/>
    <x v="22"/>
    <n v="4069010"/>
    <s v="846214500       ; QUESO; INVERS. E IND. VALLE VERDE-F; GOUDA; APTO PAR"/>
    <s v="A EL CONSUMO HUMANO"/>
    <m/>
    <m/>
    <n v="7474.1"/>
    <n v="38381.129999999997"/>
    <n v="5.1352176181747629"/>
    <x v="30"/>
  </r>
  <r>
    <m/>
    <s v="10-FEB-14"/>
    <x v="3"/>
    <n v="90703000"/>
    <n v="8"/>
    <x v="0"/>
    <x v="10"/>
    <x v="10"/>
    <n v="19019011"/>
    <s v="SIN-CODIGO      ; MANJAR; NESTLE; 12 X 1KG; PREPARACIONES A BASE DE PR"/>
    <s v="ODUCTOS LACTEOS"/>
    <m/>
    <m/>
    <n v="5400"/>
    <n v="10941"/>
    <n v="2.0261111111111112"/>
    <x v="30"/>
  </r>
  <r>
    <m/>
    <s v="11-FEB-14"/>
    <x v="3"/>
    <n v="78356210"/>
    <n v="3"/>
    <x v="5"/>
    <x v="10"/>
    <x v="10"/>
    <n v="19019011"/>
    <s v="111270          ;MANJAR;NESTLE;DE LECHE;12X1000"/>
    <m/>
    <m/>
    <m/>
    <n v="480"/>
    <n v="400"/>
    <n v="0.83333333333333337"/>
    <x v="30"/>
  </r>
  <r>
    <m/>
    <s v="11-FEB-14"/>
    <x v="3"/>
    <n v="78356210"/>
    <n v="3"/>
    <x v="5"/>
    <x v="10"/>
    <x v="10"/>
    <n v="19019011"/>
    <s v="007244          ;MANJAR;NESTLE;DE LECHE;04X12X200 GRS."/>
    <m/>
    <m/>
    <m/>
    <n v="192"/>
    <n v="200"/>
    <n v="1.0416666666666667"/>
    <x v="30"/>
  </r>
  <r>
    <m/>
    <s v="13-FEB-14"/>
    <x v="3"/>
    <n v="78356210"/>
    <n v="3"/>
    <x v="5"/>
    <x v="10"/>
    <x v="10"/>
    <n v="19019011"/>
    <s v="111270          ;MANJAR;NESTLE;DE LECHE;12X1000"/>
    <m/>
    <m/>
    <m/>
    <n v="120"/>
    <n v="85"/>
    <n v="0.70833333333333337"/>
    <x v="30"/>
  </r>
  <r>
    <m/>
    <s v="13-FEB-14"/>
    <x v="3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14-FEB-14"/>
    <x v="3"/>
    <n v="90703000"/>
    <n v="8"/>
    <x v="0"/>
    <x v="10"/>
    <x v="10"/>
    <n v="19019011"/>
    <s v="SIN-CODIGO      ; MANJAR; NESTLE; 12 X 1KG; PREPARACIONES A BASE DE PR"/>
    <s v="ODUCTOS LACTEOS"/>
    <m/>
    <m/>
    <n v="14515.2"/>
    <n v="27775.439999999999"/>
    <n v="1.9135416666666665"/>
    <x v="30"/>
  </r>
  <r>
    <m/>
    <s v="19-FEB-14"/>
    <x v="3"/>
    <n v="78356210"/>
    <n v="3"/>
    <x v="5"/>
    <x v="10"/>
    <x v="10"/>
    <n v="19019011"/>
    <s v="111270          ;MANJAR;NESTLE;DE LECHE;12X1000"/>
    <m/>
    <m/>
    <m/>
    <n v="720"/>
    <n v="480"/>
    <n v="0.66666666666666663"/>
    <x v="30"/>
  </r>
  <r>
    <m/>
    <s v="19-FEB-14"/>
    <x v="3"/>
    <n v="78356210"/>
    <n v="3"/>
    <x v="5"/>
    <x v="10"/>
    <x v="10"/>
    <n v="19019011"/>
    <s v="007244          ;MANJAR;NESTLE;DE LECHE;04X12X200 GRS."/>
    <m/>
    <m/>
    <m/>
    <n v="76.8"/>
    <n v="60"/>
    <n v="0.78125"/>
    <x v="30"/>
  </r>
  <r>
    <m/>
    <s v="19-FEB-14"/>
    <x v="3"/>
    <n v="78356210"/>
    <n v="3"/>
    <x v="5"/>
    <x v="10"/>
    <x v="10"/>
    <n v="19019011"/>
    <s v="260233          ;MANJAR;NESTLE;DE LECHE;24X500 GRS."/>
    <m/>
    <m/>
    <m/>
    <n v="60"/>
    <n v="40"/>
    <n v="0.66666666666666663"/>
    <x v="30"/>
  </r>
  <r>
    <m/>
    <s v="19-FEB-14"/>
    <x v="3"/>
    <n v="78356210"/>
    <n v="3"/>
    <x v="5"/>
    <x v="10"/>
    <x v="10"/>
    <n v="19019011"/>
    <s v="007244          ;MANJAR;NESTLE;DE LECHE;04X12X200 GRS."/>
    <m/>
    <m/>
    <m/>
    <n v="316.8"/>
    <n v="264"/>
    <n v="0.83333333333333326"/>
    <x v="30"/>
  </r>
  <r>
    <m/>
    <s v="19-FEB-14"/>
    <x v="3"/>
    <n v="78356210"/>
    <n v="3"/>
    <x v="5"/>
    <x v="10"/>
    <x v="10"/>
    <n v="19019011"/>
    <s v="007244          ;MANJAR;NESTLE;DE LECHE;04X12X200 GRS."/>
    <m/>
    <m/>
    <m/>
    <n v="384"/>
    <n v="340"/>
    <n v="0.88541666666666663"/>
    <x v="30"/>
  </r>
  <r>
    <m/>
    <s v="19-FEB-14"/>
    <x v="3"/>
    <n v="78356210"/>
    <n v="3"/>
    <x v="5"/>
    <x v="10"/>
    <x v="10"/>
    <n v="19019011"/>
    <s v="111270          ;MANJAR;NESTLE;DE LECHE;12X1000"/>
    <m/>
    <m/>
    <m/>
    <n v="120"/>
    <n v="85"/>
    <n v="0.70833333333333337"/>
    <x v="30"/>
  </r>
  <r>
    <m/>
    <s v="19-FEB-14"/>
    <x v="3"/>
    <n v="78875730"/>
    <n v="1"/>
    <x v="30"/>
    <x v="10"/>
    <x v="10"/>
    <n v="19019011"/>
    <s v="0108            ; MANJAR; NESTLE; DE LECHE; 24X500 GRS."/>
    <m/>
    <m/>
    <m/>
    <n v="72"/>
    <n v="72"/>
    <n v="1"/>
    <x v="30"/>
  </r>
  <r>
    <m/>
    <s v="19-FEB-14"/>
    <x v="3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19-FEB-14"/>
    <x v="3"/>
    <n v="78875730"/>
    <n v="1"/>
    <x v="30"/>
    <x v="10"/>
    <x v="10"/>
    <n v="19019011"/>
    <s v="3214            ; MANJAR; NESTLE; DE LECHE; 4X12X200 GRS"/>
    <m/>
    <m/>
    <m/>
    <n v="19.2"/>
    <n v="20"/>
    <n v="1.0416666666666667"/>
    <x v="30"/>
  </r>
  <r>
    <m/>
    <s v="22-FEB-14"/>
    <x v="3"/>
    <n v="76181622"/>
    <n v="5"/>
    <x v="8"/>
    <x v="10"/>
    <x v="10"/>
    <n v="19019011"/>
    <s v="761842;                MANJAR; NESTLE; DE LECHE; 12X1 KL;"/>
    <m/>
    <m/>
    <m/>
    <n v="792"/>
    <n v="660"/>
    <n v="0.83333333333333337"/>
    <x v="30"/>
  </r>
  <r>
    <m/>
    <s v="26-FEB-14"/>
    <x v="3"/>
    <n v="76313289"/>
    <n v="7"/>
    <x v="29"/>
    <x v="10"/>
    <x v="10"/>
    <n v="19019011"/>
    <s v="5003            ;MANJAR;NESTLE;DE LECHE;12X1000 GRS."/>
    <m/>
    <m/>
    <m/>
    <n v="6000"/>
    <n v="8400"/>
    <n v="1.4"/>
    <x v="30"/>
  </r>
  <r>
    <m/>
    <s v="27-FEB-14"/>
    <x v="3"/>
    <n v="78356210"/>
    <n v="3"/>
    <x v="5"/>
    <x v="10"/>
    <x v="10"/>
    <n v="19019011"/>
    <s v="111270          ;MANJAR;NESTLE;DE LECHE;12X1000"/>
    <m/>
    <m/>
    <m/>
    <n v="144"/>
    <n v="102"/>
    <n v="0.70833333333333337"/>
    <x v="30"/>
  </r>
  <r>
    <m/>
    <s v="27-FEB-14"/>
    <x v="3"/>
    <n v="78356210"/>
    <n v="3"/>
    <x v="5"/>
    <x v="10"/>
    <x v="10"/>
    <n v="19019011"/>
    <s v="111270          ;MANJAR;NESTLE;DE LECHE;12X1000"/>
    <m/>
    <m/>
    <m/>
    <n v="600"/>
    <n v="390"/>
    <n v="0.65"/>
    <x v="30"/>
  </r>
  <r>
    <m/>
    <s v="27-FEB-14"/>
    <x v="3"/>
    <n v="78356210"/>
    <n v="3"/>
    <x v="5"/>
    <x v="10"/>
    <x v="10"/>
    <n v="19019011"/>
    <s v="260233          ;MANJAR;NESTLE;DE LECHE;24X500 GRS."/>
    <m/>
    <m/>
    <m/>
    <n v="60"/>
    <n v="42.5"/>
    <n v="0.70833333333333337"/>
    <x v="30"/>
  </r>
  <r>
    <m/>
    <s v="27-FEB-14"/>
    <x v="3"/>
    <n v="78356210"/>
    <n v="3"/>
    <x v="5"/>
    <x v="10"/>
    <x v="10"/>
    <n v="19019011"/>
    <s v="111270          ;MANJAR;NESTLE;DE LECHE;12X1000"/>
    <m/>
    <m/>
    <m/>
    <n v="600"/>
    <n v="400"/>
    <n v="0.66666666666666663"/>
    <x v="30"/>
  </r>
  <r>
    <m/>
    <s v="27-FEB-14"/>
    <x v="3"/>
    <n v="78356210"/>
    <n v="3"/>
    <x v="5"/>
    <x v="10"/>
    <x v="10"/>
    <n v="19019011"/>
    <s v="111270          ;MANJAR;NESTLE;DE LECHE;12X1000"/>
    <m/>
    <m/>
    <m/>
    <n v="600"/>
    <n v="425"/>
    <n v="0.70833333333333337"/>
    <x v="30"/>
  </r>
  <r>
    <m/>
    <s v="27-FEB-14"/>
    <x v="3"/>
    <n v="78356210"/>
    <n v="3"/>
    <x v="5"/>
    <x v="18"/>
    <x v="18"/>
    <n v="22029031"/>
    <s v="57-007          ;LECHE;SOPROLE;CHOCOLATADA;30X200"/>
    <m/>
    <m/>
    <m/>
    <n v="1200"/>
    <n v="340"/>
    <n v="0.28333333333333333"/>
    <x v="30"/>
  </r>
  <r>
    <m/>
    <s v="18-MAR-14"/>
    <x v="4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1920"/>
    <n v="4400"/>
    <n v="2.2916666666666665"/>
    <x v="30"/>
  </r>
  <r>
    <m/>
    <s v="18-MAR-14"/>
    <x v="4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620"/>
    <n v="5550"/>
    <n v="3.425925925925926"/>
    <x v="30"/>
  </r>
  <r>
    <m/>
    <s v="18-MAR-14"/>
    <x v="4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540"/>
    <n v="1850"/>
    <n v="3.425925925925926"/>
    <x v="30"/>
  </r>
  <r>
    <m/>
    <s v="18-MAR-14"/>
    <x v="4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307.2"/>
    <n v="1120"/>
    <n v="3.6458333333333335"/>
    <x v="30"/>
  </r>
  <r>
    <m/>
    <s v="18-MAR-14"/>
    <x v="4"/>
    <n v="76181622"/>
    <n v="5"/>
    <x v="8"/>
    <x v="7"/>
    <x v="7"/>
    <n v="4029120"/>
    <s v="761820          ; CREMA; NESTLE; DE LECHE; 48X236 GRS"/>
    <m/>
    <m/>
    <m/>
    <n v="1699.2"/>
    <n v="2250"/>
    <n v="1.3241525423728813"/>
    <x v="30"/>
  </r>
  <r>
    <m/>
    <s v="18-MAR-14"/>
    <x v="4"/>
    <n v="76181622"/>
    <n v="5"/>
    <x v="8"/>
    <x v="0"/>
    <x v="0"/>
    <n v="19011010"/>
    <s v="761835          ; PREPARACION ALIMENTICIA INFANT; NESTLE; EN POLVO; 36"/>
    <s v="X200 GRS; NESQUIK"/>
    <m/>
    <m/>
    <n v="720"/>
    <n v="1500"/>
    <n v="2.0833333333333335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780"/>
    <n v="487.5"/>
    <n v="0.625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120"/>
    <n v="75"/>
    <n v="0.625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240"/>
    <n v="150"/>
    <n v="0.625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4800"/>
    <n v="6720"/>
    <n v="1.4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360"/>
    <n v="255"/>
    <n v="0.70833333333333337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840"/>
    <n v="630"/>
    <n v="0.75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240"/>
    <n v="170"/>
    <n v="0.70833333333333337"/>
    <x v="30"/>
  </r>
  <r>
    <m/>
    <s v="12-MAR-14"/>
    <x v="4"/>
    <n v="78875730"/>
    <n v="1"/>
    <x v="30"/>
    <x v="10"/>
    <x v="10"/>
    <n v="19019011"/>
    <s v="1188            ; MANJAR; SOPROLE; DE LECHE; 5 KG."/>
    <m/>
    <m/>
    <m/>
    <n v="150"/>
    <n v="120"/>
    <n v="0.8"/>
    <x v="30"/>
  </r>
  <r>
    <m/>
    <s v="12-MAR-14"/>
    <x v="4"/>
    <n v="78875730"/>
    <n v="1"/>
    <x v="30"/>
    <x v="10"/>
    <x v="10"/>
    <n v="19019011"/>
    <s v="0106            ; MANJAR; NESTLE; DE LECHE; 4X12X200 GRS"/>
    <m/>
    <m/>
    <m/>
    <n v="38.4"/>
    <n v="40"/>
    <n v="1.0416666666666667"/>
    <x v="30"/>
  </r>
  <r>
    <m/>
    <s v="12-MAR-14"/>
    <x v="4"/>
    <n v="78875730"/>
    <n v="1"/>
    <x v="30"/>
    <x v="10"/>
    <x v="10"/>
    <n v="19019011"/>
    <s v="3214            ; MANJAR; NESTLE; DE LECHE; 4X12X200 GRS"/>
    <m/>
    <m/>
    <m/>
    <n v="38.4"/>
    <n v="40"/>
    <n v="1.0416666666666667"/>
    <x v="30"/>
  </r>
  <r>
    <m/>
    <s v="13-MAR-14"/>
    <x v="4"/>
    <n v="76313289"/>
    <n v="7"/>
    <x v="29"/>
    <x v="10"/>
    <x v="10"/>
    <n v="19019011"/>
    <s v="5003            ;MANJAR;NESTLE;DE LECHE;12X1000 GRS."/>
    <m/>
    <m/>
    <m/>
    <n v="6000"/>
    <n v="8400"/>
    <n v="1.4"/>
    <x v="30"/>
  </r>
  <r>
    <m/>
    <s v="14-MAR-14"/>
    <x v="4"/>
    <n v="78875730"/>
    <n v="1"/>
    <x v="30"/>
    <x v="10"/>
    <x v="10"/>
    <n v="19019011"/>
    <s v="2728            ; MANJAR; NESTLE; DE LECHE; 48X200 GRS"/>
    <m/>
    <m/>
    <m/>
    <n v="192"/>
    <n v="200"/>
    <n v="1.0416666666666667"/>
    <x v="30"/>
  </r>
  <r>
    <m/>
    <s v="14-MAR-14"/>
    <x v="4"/>
    <n v="78875730"/>
    <n v="1"/>
    <x v="30"/>
    <x v="10"/>
    <x v="10"/>
    <n v="19019011"/>
    <s v="1630            ; MANJAR; SOPROLE; DE LECHE; 5 KILOS"/>
    <m/>
    <m/>
    <m/>
    <n v="100"/>
    <n v="80"/>
    <n v="0.8"/>
    <x v="30"/>
  </r>
  <r>
    <m/>
    <s v="14-MAR-14"/>
    <x v="4"/>
    <n v="78875730"/>
    <n v="1"/>
    <x v="30"/>
    <x v="10"/>
    <x v="10"/>
    <n v="19019011"/>
    <s v="7478            ; MANJAR; CALO; DE LECHE; 10X1000 GRS"/>
    <m/>
    <m/>
    <m/>
    <n v="50"/>
    <n v="30"/>
    <n v="0.6"/>
    <x v="30"/>
  </r>
  <r>
    <m/>
    <s v="14-MAR-14"/>
    <x v="4"/>
    <n v="78875730"/>
    <n v="1"/>
    <x v="30"/>
    <x v="10"/>
    <x v="10"/>
    <n v="19019011"/>
    <s v="0108            ; MANJAR; NESTLE; DE LECHE; 24X500 GRS."/>
    <m/>
    <m/>
    <m/>
    <n v="36"/>
    <n v="30"/>
    <n v="0.83333333333333337"/>
    <x v="30"/>
  </r>
  <r>
    <m/>
    <s v="18-MAR-14"/>
    <x v="4"/>
    <n v="78356210"/>
    <n v="3"/>
    <x v="5"/>
    <x v="10"/>
    <x v="10"/>
    <n v="19019011"/>
    <s v="260233          ;MANJAR;NESTLE;DE LECHE;24X500 GRS."/>
    <m/>
    <m/>
    <m/>
    <n v="120"/>
    <n v="90"/>
    <n v="0.75"/>
    <x v="30"/>
  </r>
  <r>
    <m/>
    <s v="18-MAR-14"/>
    <x v="4"/>
    <n v="78356210"/>
    <n v="3"/>
    <x v="5"/>
    <x v="10"/>
    <x v="10"/>
    <n v="19019011"/>
    <s v="111270          ;MANJAR;NESTLE;DE LECHE;12X1000"/>
    <m/>
    <m/>
    <m/>
    <n v="1200"/>
    <n v="850"/>
    <n v="0.70833333333333337"/>
    <x v="30"/>
  </r>
  <r>
    <m/>
    <s v="18-MAR-14"/>
    <x v="4"/>
    <n v="78356210"/>
    <n v="3"/>
    <x v="5"/>
    <x v="10"/>
    <x v="10"/>
    <n v="19019011"/>
    <s v="111270          ;MANJAR;NESTLE;DE LECHE;12X1000"/>
    <m/>
    <m/>
    <m/>
    <n v="1368"/>
    <n v="1915.2"/>
    <n v="1.4000000000000001"/>
    <x v="30"/>
  </r>
  <r>
    <m/>
    <s v="18-MAR-14"/>
    <x v="4"/>
    <n v="76181622"/>
    <n v="5"/>
    <x v="8"/>
    <x v="10"/>
    <x v="10"/>
    <n v="19019011"/>
    <s v="761842          ; MANJAR; NESTLE; DE LECHE; 12X1 KL"/>
    <m/>
    <m/>
    <m/>
    <n v="4200"/>
    <n v="5880"/>
    <n v="1.4"/>
    <x v="30"/>
  </r>
  <r>
    <m/>
    <s v="20-MAR-14"/>
    <x v="4"/>
    <n v="76181622"/>
    <n v="5"/>
    <x v="8"/>
    <x v="10"/>
    <x v="10"/>
    <n v="19019011"/>
    <s v="761842;                MANJAR; NESTLE; DE LECHE; 12X1 KL;"/>
    <m/>
    <m/>
    <m/>
    <n v="4800"/>
    <n v="6720"/>
    <n v="1.4"/>
    <x v="30"/>
  </r>
  <r>
    <m/>
    <s v="26-MAR-14"/>
    <x v="4"/>
    <n v="78356210"/>
    <n v="3"/>
    <x v="5"/>
    <x v="10"/>
    <x v="10"/>
    <n v="19019011"/>
    <s v="007244          ;MANJAR;NESTLE;DE LECHE;04X12X200 GRS."/>
    <m/>
    <m/>
    <m/>
    <n v="48"/>
    <n v="42.5"/>
    <n v="0.88541666666666663"/>
    <x v="30"/>
  </r>
  <r>
    <m/>
    <s v="27-MAR-14"/>
    <x v="4"/>
    <n v="78875730"/>
    <n v="1"/>
    <x v="30"/>
    <x v="10"/>
    <x v="10"/>
    <n v="19019011"/>
    <s v="3214            ; MANJAR; NESTLE; DE LECHE; 4X12X200 GRS"/>
    <m/>
    <m/>
    <m/>
    <n v="28.8"/>
    <n v="30"/>
    <n v="1.0416666666666667"/>
    <x v="30"/>
  </r>
  <r>
    <m/>
    <s v="28-MAR-14"/>
    <x v="4"/>
    <n v="78875730"/>
    <n v="1"/>
    <x v="30"/>
    <x v="10"/>
    <x v="10"/>
    <n v="19019011"/>
    <s v="2728            ; MANJAR; NESTLE; DE LECHE; 48X200 GRS"/>
    <m/>
    <m/>
    <m/>
    <n v="48"/>
    <n v="50"/>
    <n v="1.0416666666666667"/>
    <x v="30"/>
  </r>
  <r>
    <m/>
    <s v="28-MAR-14"/>
    <x v="4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8-MAR-14"/>
    <x v="4"/>
    <n v="78875730"/>
    <n v="1"/>
    <x v="30"/>
    <x v="10"/>
    <x v="10"/>
    <n v="19019011"/>
    <s v="0107            ; MANJAR; NESTLE; DE LECHE; 12X1000 GRS"/>
    <m/>
    <m/>
    <m/>
    <n v="36"/>
    <n v="30"/>
    <n v="0.83333333333333337"/>
    <x v="30"/>
  </r>
  <r>
    <m/>
    <s v="28-MAR-14"/>
    <x v="4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28-MAR-14"/>
    <x v="4"/>
    <n v="78875730"/>
    <n v="1"/>
    <x v="30"/>
    <x v="10"/>
    <x v="10"/>
    <n v="19019011"/>
    <s v="0106            ; MANJAR; NESTLE; DE LECHE; 4X12X200 GRS"/>
    <m/>
    <m/>
    <m/>
    <n v="48"/>
    <n v="50"/>
    <n v="1.0416666666666667"/>
    <x v="30"/>
  </r>
  <r>
    <m/>
    <s v="28-MAR-14"/>
    <x v="4"/>
    <n v="78875730"/>
    <n v="1"/>
    <x v="30"/>
    <x v="10"/>
    <x v="10"/>
    <n v="19019011"/>
    <s v="0108            ; MANJAR; NESTLE; DE LECHE; 24X500 GRS."/>
    <m/>
    <m/>
    <m/>
    <n v="24"/>
    <n v="20"/>
    <n v="0.83333333333333337"/>
    <x v="30"/>
  </r>
  <r>
    <m/>
    <s v="31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27117.5"/>
    <n v="5.0846999999999998"/>
    <x v="30"/>
  </r>
  <r>
    <m/>
    <s v="21-MAR-14"/>
    <x v="4"/>
    <n v="89862200"/>
    <n v="2"/>
    <x v="3"/>
    <x v="3"/>
    <x v="3"/>
    <n v="4022911"/>
    <s v="10029141        ; LECHE; SOPROLE-F; SABOR CHOCOLATE; PARA CONSUMO A BO"/>
    <s v="RDO"/>
    <m/>
    <m/>
    <n v="718.78809999999999"/>
    <n v="759.24"/>
    <n v="1.0562779211286331"/>
    <x v="30"/>
  </r>
  <r>
    <m/>
    <s v="13-MAR-14"/>
    <x v="4"/>
    <n v="90703000"/>
    <n v="8"/>
    <x v="0"/>
    <x v="4"/>
    <x v="4"/>
    <n v="4029910"/>
    <s v="SIN-CODIGO      ; LECHE CONDENSADA; NESTLE-F; 4 X 4.5 KG; LIQUIDA"/>
    <m/>
    <m/>
    <m/>
    <n v="14976"/>
    <n v="37580.400000000001"/>
    <n v="2.5093749999999999"/>
    <x v="30"/>
  </r>
  <r>
    <m/>
    <s v="13-MAR-14"/>
    <x v="4"/>
    <n v="90703000"/>
    <n v="8"/>
    <x v="0"/>
    <x v="4"/>
    <x v="4"/>
    <n v="4029910"/>
    <s v="SIN-CODIGO      ; LECHE CONDENSADA; NESTLE-F; 4 X 4.5 KG; LIQUIDA"/>
    <m/>
    <m/>
    <m/>
    <n v="14976"/>
    <n v="37580.400000000001"/>
    <n v="2.5093749999999999"/>
    <x v="30"/>
  </r>
  <r>
    <m/>
    <s v="13-MAR-14"/>
    <x v="4"/>
    <n v="90703000"/>
    <n v="8"/>
    <x v="0"/>
    <x v="4"/>
    <x v="4"/>
    <n v="4029910"/>
    <s v="SIN-CODIGO      ; LECHE CONDENSADA; NESTLE-F; 24 X 397G; LIQUIDA"/>
    <m/>
    <m/>
    <m/>
    <n v="60369.408000000003"/>
    <n v="102896.64"/>
    <n v="1.7044500419815281"/>
    <x v="30"/>
  </r>
  <r>
    <m/>
    <s v="13-MAR-14"/>
    <x v="4"/>
    <n v="90703000"/>
    <n v="8"/>
    <x v="0"/>
    <x v="4"/>
    <x v="4"/>
    <n v="4029910"/>
    <s v="SIN-CODIGO      ; LECHE CONDENSADA; NESTLE-F; 24 X 397G; LIQUIDA"/>
    <m/>
    <m/>
    <m/>
    <n v="14976"/>
    <n v="37580.400000000001"/>
    <n v="2.5093749999999999"/>
    <x v="30"/>
  </r>
  <r>
    <m/>
    <s v="13-MAR-14"/>
    <x v="4"/>
    <n v="90703000"/>
    <n v="8"/>
    <x v="0"/>
    <x v="4"/>
    <x v="4"/>
    <n v="4029910"/>
    <s v="SIN-CODIGO      ; LECHE CONDENSADA; NESTLE-F; 96 X 100G; LIQUIDA"/>
    <m/>
    <m/>
    <m/>
    <n v="10800"/>
    <n v="20022"/>
    <n v="1.8538888888888889"/>
    <x v="30"/>
  </r>
  <r>
    <m/>
    <s v="13-MAR-14"/>
    <x v="4"/>
    <n v="90703000"/>
    <n v="8"/>
    <x v="0"/>
    <x v="4"/>
    <x v="4"/>
    <n v="4029910"/>
    <s v="SIN-CODIGO      ; LECHE CONDENSADA; NESTLE-F; 96 X 100G; LIQUIDA"/>
    <m/>
    <m/>
    <m/>
    <n v="10800"/>
    <n v="20022"/>
    <n v="1.8538888888888889"/>
    <x v="30"/>
  </r>
  <r>
    <m/>
    <s v="13-MAR-14"/>
    <x v="4"/>
    <n v="90703000"/>
    <n v="8"/>
    <x v="0"/>
    <x v="4"/>
    <x v="4"/>
    <n v="4029910"/>
    <s v="SIN-CODIGO      ; LECHE CONDENSADA; NESTLE-F; 24 X 397G; LIQUIDA"/>
    <m/>
    <m/>
    <m/>
    <n v="10800"/>
    <n v="20022"/>
    <n v="1.8538888888888889"/>
    <x v="30"/>
  </r>
  <r>
    <m/>
    <s v="15-MAR-14"/>
    <x v="4"/>
    <n v="90703000"/>
    <n v="8"/>
    <x v="0"/>
    <x v="4"/>
    <x v="4"/>
    <n v="4029910"/>
    <s v="SIN-CODIGO      ; LECHE CONDENSADA; NESTLE-F; LATA 48 X 397GR.; PARA U"/>
    <s v="SO ALIMENTICIO"/>
    <m/>
    <m/>
    <n v="120738.82"/>
    <n v="205793.28"/>
    <n v="1.7044499855141866"/>
    <x v="30"/>
  </r>
  <r>
    <m/>
    <s v="15-MAR-14"/>
    <x v="4"/>
    <n v="90703000"/>
    <n v="8"/>
    <x v="0"/>
    <x v="4"/>
    <x v="4"/>
    <n v="4029910"/>
    <s v="SIN-CODIGO      ; LECHE CONDENSADA; NESTLE-F; DISTINTAS VARIEDADES; PA"/>
    <s v="RA USO ALIMENTICIO"/>
    <m/>
    <m/>
    <n v="47734.27"/>
    <n v="87387.96"/>
    <n v="1.8307174279610856"/>
    <x v="30"/>
  </r>
  <r>
    <m/>
    <s v="15-MAR-14"/>
    <x v="4"/>
    <n v="90703000"/>
    <n v="8"/>
    <x v="0"/>
    <x v="4"/>
    <x v="4"/>
    <n v="4029910"/>
    <s v="SIN-CODIGO      ; LECHE CONDENSADA; NESTLE-F; LATA 4X4.5KG; PARA USO A"/>
    <s v="LIMENTICIO"/>
    <m/>
    <m/>
    <n v="21600"/>
    <n v="40044"/>
    <n v="1.8538888888888889"/>
    <x v="30"/>
  </r>
  <r>
    <m/>
    <s v="15-MAR-14"/>
    <x v="4"/>
    <n v="90703000"/>
    <n v="8"/>
    <x v="0"/>
    <x v="4"/>
    <x v="4"/>
    <n v="4029910"/>
    <s v="SIN-CODIGO      ; LECHE CONDENSADA; NESTLE-F; REINA DEL CAMPO; PARA US"/>
    <s v="O ALIMENTICIO"/>
    <m/>
    <m/>
    <n v="20123.135999999999"/>
    <n v="34393.919999999998"/>
    <n v="1.7091729638958859"/>
    <x v="30"/>
  </r>
  <r>
    <m/>
    <s v="18-MAR-14"/>
    <x v="4"/>
    <n v="90703000"/>
    <n v="8"/>
    <x v="0"/>
    <x v="4"/>
    <x v="4"/>
    <n v="4029910"/>
    <s v="SIN-CODIGO      ; LECHE CONDENSADA; NESTLE-F; 24 X 397G; LIQUIDA"/>
    <m/>
    <m/>
    <m/>
    <n v="14976"/>
    <n v="37580.400000000001"/>
    <n v="2.5093749999999999"/>
    <x v="30"/>
  </r>
  <r>
    <m/>
    <s v="18-MAR-14"/>
    <x v="4"/>
    <n v="90703000"/>
    <n v="8"/>
    <x v="0"/>
    <x v="4"/>
    <x v="4"/>
    <n v="4029910"/>
    <s v="SIN-CODIGO      ; LECHE CONDENSADA; NESTLE-F; 24 X 397G; LIQUIDA"/>
    <m/>
    <m/>
    <m/>
    <n v="47734.271999999997"/>
    <n v="87387.96"/>
    <n v="1.8307173512565564"/>
    <x v="30"/>
  </r>
  <r>
    <m/>
    <s v="21-MAR-14"/>
    <x v="4"/>
    <n v="90703000"/>
    <n v="8"/>
    <x v="0"/>
    <x v="4"/>
    <x v="4"/>
    <n v="4029910"/>
    <s v="SIN-CODIGO      ; LECHE CONDENSADA; NESTLE-F; DISTINTAS VARIEDADES; PA"/>
    <s v="RA USO ALIMENTICIO"/>
    <m/>
    <m/>
    <n v="21600"/>
    <n v="40044"/>
    <n v="1.8538888888888889"/>
    <x v="30"/>
  </r>
  <r>
    <m/>
    <s v="21-MAR-14"/>
    <x v="4"/>
    <n v="90703000"/>
    <n v="8"/>
    <x v="0"/>
    <x v="4"/>
    <x v="4"/>
    <n v="4029910"/>
    <s v="SIN-CODIGO      ; LECHE CONDENSADA; NESTLE-F; LATA 48 X 397GRS.; PARA"/>
    <s v="USO ALIMENTICIO"/>
    <m/>
    <m/>
    <n v="40246.269999999997"/>
    <n v="68597.759999999995"/>
    <n v="1.7044501266825471"/>
    <x v="30"/>
  </r>
  <r>
    <m/>
    <s v="21-MAR-14"/>
    <x v="4"/>
    <n v="90703000"/>
    <n v="8"/>
    <x v="0"/>
    <x v="4"/>
    <x v="4"/>
    <n v="4029910"/>
    <s v="SIN-CODIGO      ; LECHE CONDENSADA; NESTLE-F; LATA 48 X 395GRS.; PARA"/>
    <s v="USO ALIMENTICIO"/>
    <m/>
    <m/>
    <n v="20123.135999999999"/>
    <n v="34298.879999999997"/>
    <n v="1.7044500419815281"/>
    <x v="30"/>
  </r>
  <r>
    <m/>
    <s v="21-MAR-14"/>
    <x v="4"/>
    <n v="90703000"/>
    <n v="8"/>
    <x v="0"/>
    <x v="4"/>
    <x v="4"/>
    <n v="4029910"/>
    <s v="SIN-CODIGO      ; LECHE CONDENSADA; NESTLE-F; LATAS 48 X 100G; PARA US"/>
    <s v="O ALIMENTICIO"/>
    <m/>
    <m/>
    <n v="40246.271999999997"/>
    <n v="68692.800000000003"/>
    <n v="1.7068115029387072"/>
    <x v="30"/>
  </r>
  <r>
    <m/>
    <s v="06-MAR-14"/>
    <x v="4"/>
    <n v="81094100"/>
    <n v="6"/>
    <x v="2"/>
    <x v="9"/>
    <x v="9"/>
    <n v="4041000"/>
    <s v="2055392         ; LACTOSUERO; LACTOLUN; EXTRA AGLOMERADO; ENVASE SACO"/>
    <s v="SDE 25 KGS..EN POLVO;"/>
    <m/>
    <m/>
    <n v="100000"/>
    <n v="143491"/>
    <n v="1.4349099999999999"/>
    <x v="30"/>
  </r>
  <r>
    <m/>
    <s v="12-MAR-14"/>
    <x v="4"/>
    <n v="81094100"/>
    <n v="6"/>
    <x v="2"/>
    <x v="9"/>
    <x v="9"/>
    <n v="4041000"/>
    <s v="2055392         ; LACTOSUERO; LACTOLUN ; EXTRA AGLOMERADO; ENVASE SA"/>
    <s v="COS DE25 KGS..EN POLVO;"/>
    <m/>
    <m/>
    <n v="125000"/>
    <n v="200000"/>
    <n v="1.6"/>
    <x v="30"/>
  </r>
  <r>
    <m/>
    <s v="26-MAR-14"/>
    <x v="4"/>
    <n v="81094100"/>
    <n v="6"/>
    <x v="2"/>
    <x v="9"/>
    <x v="9"/>
    <n v="4041000"/>
    <s v="2055392         ; LACTOSUERO; LACTOLUN; EXTRA AGLOMERADO; ENVASE SACO"/>
    <s v="SDE 25 KGS..EN POLVO;"/>
    <m/>
    <m/>
    <n v="100000"/>
    <n v="160375"/>
    <n v="1.60375"/>
    <x v="30"/>
  </r>
  <r>
    <m/>
    <s v="31-MAR-14"/>
    <x v="4"/>
    <n v="81094100"/>
    <n v="6"/>
    <x v="2"/>
    <x v="9"/>
    <x v="9"/>
    <n v="4041000"/>
    <s v="2055392         ; LACTOSUERO; LACTOLUN; EXTRA AGLOMERADO; ENVASE SACO"/>
    <s v="SDE 25 KGS..EN POLVO;"/>
    <m/>
    <m/>
    <n v="100000"/>
    <n v="143491"/>
    <n v="1.4349099999999999"/>
    <x v="30"/>
  </r>
  <r>
    <m/>
    <s v="13-MAR-14"/>
    <x v="4"/>
    <n v="90703000"/>
    <n v="8"/>
    <x v="0"/>
    <x v="0"/>
    <x v="0"/>
    <n v="19011010"/>
    <s v="SIN-CODIGO      ; CON UN CONTENIDO DE S¿LIDOS L¿CTEOS SUPER; NESTLE-F;"/>
    <s v="6X1600; PARA USO ALIMENTICIO"/>
    <m/>
    <m/>
    <n v="16934.400000000001"/>
    <n v="83313.72"/>
    <n v="4.9197916666666659"/>
    <x v="30"/>
  </r>
  <r>
    <m/>
    <s v="15-MAR-14"/>
    <x v="4"/>
    <n v="90703000"/>
    <n v="8"/>
    <x v="0"/>
    <x v="0"/>
    <x v="0"/>
    <n v="19011010"/>
    <s v="SIN-CODIGO      ; LECHE EN POLVO; NESTLE-F; DISTINTAS VARIEDADES; PARA"/>
    <s v="USO ALIMENTICIO"/>
    <m/>
    <m/>
    <n v="16454.400000000001"/>
    <n v="83180.820000000007"/>
    <n v="5.0552326429404904"/>
    <x v="30"/>
  </r>
  <r>
    <m/>
    <s v="21-MAR-14"/>
    <x v="4"/>
    <n v="90703000"/>
    <n v="8"/>
    <x v="0"/>
    <x v="0"/>
    <x v="0"/>
    <n v="19011010"/>
    <s v="SIN-CODIGO      ; CEREALES; CERELAC; EN POLVO; PARA ALIMENTACION INFAN"/>
    <s v="TIL"/>
    <m/>
    <m/>
    <n v="768"/>
    <n v="2718.4"/>
    <n v="3.5395833333333333"/>
    <x v="30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3313.72"/>
    <n v="4.9197916666666659"/>
    <x v="30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8793.6"/>
    <n v="43555.08"/>
    <n v="4.9530431222707421"/>
    <x v="30"/>
  </r>
  <r>
    <m/>
    <s v="28-MAR-14"/>
    <x v="4"/>
    <n v="90703000"/>
    <n v="8"/>
    <x v="0"/>
    <x v="0"/>
    <x v="0"/>
    <n v="19011010"/>
    <s v="SIN-CODIGO      ; CEREALES; CERELAC; EN POLVO; PARA ALIMENTACION INFAN"/>
    <s v="TIL"/>
    <m/>
    <m/>
    <n v="1152"/>
    <n v="4077.6"/>
    <n v="3.5395833333333333"/>
    <x v="3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6608"/>
    <n v="82349.100000000006"/>
    <n v="4.9583995664739886"/>
    <x v="30"/>
  </r>
  <r>
    <m/>
    <s v="13-MAR-14"/>
    <x v="4"/>
    <n v="90703000"/>
    <n v="8"/>
    <x v="0"/>
    <x v="10"/>
    <x v="10"/>
    <n v="19019011"/>
    <s v="SIN-CODIGO      ; MANJAR; NESTLE; 24 X 380 G; PREPARACIONES A BASE DE"/>
    <s v="PRODUCTOS LACTEOS"/>
    <m/>
    <m/>
    <n v="22435.200000000001"/>
    <n v="41734.44"/>
    <n v="1.8602214377406932"/>
    <x v="30"/>
  </r>
  <r>
    <m/>
    <s v="13-MAR-14"/>
    <x v="4"/>
    <n v="90703000"/>
    <n v="8"/>
    <x v="0"/>
    <x v="10"/>
    <x v="10"/>
    <n v="19019011"/>
    <s v="SIN-CODIGO      ; MANJAR; NESTLE; 24 X 500G; PREPARACIONES A BASE DE P"/>
    <s v="RODUCTOS LACTEOS"/>
    <m/>
    <m/>
    <n v="6912"/>
    <n v="13226.4"/>
    <n v="1.9135416666666667"/>
    <x v="30"/>
  </r>
  <r>
    <m/>
    <s v="18-MAR-14"/>
    <x v="4"/>
    <n v="90703000"/>
    <n v="8"/>
    <x v="0"/>
    <x v="10"/>
    <x v="10"/>
    <n v="19019011"/>
    <s v="SIN-CODIGO      ; MANJAR; NESTLE; 12 X 1KG; PREPARACIONES A BASE DE PR"/>
    <s v="ODUCTOS LACTEOS"/>
    <m/>
    <m/>
    <n v="15300"/>
    <n v="26418.15"/>
    <n v="1.7266764705882354"/>
    <x v="30"/>
  </r>
  <r>
    <m/>
    <s v="21-MAR-14"/>
    <x v="4"/>
    <n v="90703000"/>
    <n v="8"/>
    <x v="0"/>
    <x v="10"/>
    <x v="10"/>
    <n v="19019011"/>
    <s v="SIN-CODIGO      ; MANJAR; NESTLE; LATA 24 X 13G; PREPARACIONES A BASE"/>
    <s v="DE PRODUCTOS LACTEOS"/>
    <m/>
    <m/>
    <n v="7740"/>
    <n v="13459.05"/>
    <n v="1.7388953488372092"/>
    <x v="30"/>
  </r>
  <r>
    <m/>
    <s v="28-MAR-14"/>
    <x v="4"/>
    <n v="90703000"/>
    <n v="8"/>
    <x v="0"/>
    <x v="10"/>
    <x v="10"/>
    <n v="19019011"/>
    <s v="SIN-CODIGO      ; MANJAR; NESTLE; BOLSA 4 X 4.5KG; PREPARACIONES A BAS"/>
    <s v="E DE PRODUCTOS LACTEOS"/>
    <m/>
    <m/>
    <n v="7920"/>
    <n v="13959"/>
    <n v="1.7625"/>
    <x v="30"/>
  </r>
  <r>
    <m/>
    <s v="31-MAR-14"/>
    <x v="4"/>
    <n v="76072790"/>
    <n v="3"/>
    <x v="31"/>
    <x v="10"/>
    <x v="10"/>
    <n v="19019011"/>
    <s v="11260188        ; MANJAR; NESTLE; DE LECHE EN SOLSAS DE 1 KG.; PARA CO"/>
    <s v="NSUMO"/>
    <m/>
    <m/>
    <n v="6000"/>
    <n v="13850"/>
    <n v="2.3083333333333331"/>
    <x v="30"/>
  </r>
  <r>
    <m/>
    <s v="18-MAR-14"/>
    <x v="4"/>
    <n v="90703000"/>
    <n v="8"/>
    <x v="0"/>
    <x v="21"/>
    <x v="21"/>
    <n v="19019019"/>
    <s v="SIN-CODIGO      ; LECHE EN POLVO; NESTLE-F; AMANECER; PARA USO ALIMENT"/>
    <s v="ICIO"/>
    <m/>
    <m/>
    <n v="7096.32"/>
    <n v="35333.760000000002"/>
    <n v="4.979166666666667"/>
    <x v="30"/>
  </r>
  <r>
    <m/>
    <s v="28-MAR-14"/>
    <x v="4"/>
    <n v="90703000"/>
    <n v="8"/>
    <x v="0"/>
    <x v="21"/>
    <x v="21"/>
    <n v="19019019"/>
    <s v="SIN-CODIGO      ; LECHE EN POLVO; NESTLE-F; DISTINTAS VARIEDADES; PARA"/>
    <s v="USO ALIMENTICIO"/>
    <m/>
    <m/>
    <n v="13728"/>
    <n v="66904.3"/>
    <n v="4.8735649766899769"/>
    <x v="30"/>
  </r>
  <r>
    <m/>
    <s v="11-MAR-14"/>
    <x v="4"/>
    <n v="96831150"/>
    <n v="6"/>
    <x v="32"/>
    <x v="26"/>
    <x v="26"/>
    <n v="21050020"/>
    <s v="SIN-CODIGO      ; HELADO; FABAL FRIO-F; DE BASE NEUTRA; YOGEN FRUZ,  P"/>
    <s v="ARA COSUMO HUMANO"/>
    <m/>
    <m/>
    <n v="4800"/>
    <n v="9942.75"/>
    <n v="2.0714062499999999"/>
    <x v="30"/>
  </r>
  <r>
    <m/>
    <s v="11-MAR-14"/>
    <x v="4"/>
    <n v="96831150"/>
    <n v="6"/>
    <x v="32"/>
    <x v="26"/>
    <x v="26"/>
    <n v="21050020"/>
    <s v="H-CHOCO         ; HELADO; FABAL FRIO-F; DE SABOR A CHOCOLATE; YOGEN FR"/>
    <s v="UZ, PARA CONSUMO HUMANO"/>
    <m/>
    <m/>
    <n v="960"/>
    <n v="2330.58"/>
    <n v="2.4276874999999998"/>
    <x v="30"/>
  </r>
  <r>
    <m/>
    <s v="22-ABR-14"/>
    <x v="1"/>
    <n v="89862200"/>
    <n v="2"/>
    <x v="3"/>
    <x v="3"/>
    <x v="3"/>
    <n v="4022911"/>
    <s v="10029141        ; LECHE; SOPROLE-F; SABOR CHOCOLATE; PARA CONSUMO A BO"/>
    <s v="RDO"/>
    <m/>
    <m/>
    <n v="278.68950000000001"/>
    <n v="319.68"/>
    <n v="1.1470830440328752"/>
    <x v="30"/>
  </r>
  <r>
    <m/>
    <s v="24-ABR-14"/>
    <x v="1"/>
    <n v="89862200"/>
    <n v="2"/>
    <x v="3"/>
    <x v="3"/>
    <x v="3"/>
    <n v="4022911"/>
    <s v="10029141        ; LECHE; SOPROLE-F; SABOR CHOCOLATE; PARA CONSUMO A BO"/>
    <s v="RDO"/>
    <m/>
    <m/>
    <n v="70.016099999999994"/>
    <n v="53.28"/>
    <n v="0.76096783454091277"/>
    <x v="30"/>
  </r>
  <r>
    <m/>
    <s v="01-ABR-14"/>
    <x v="1"/>
    <n v="78356210"/>
    <n v="3"/>
    <x v="5"/>
    <x v="10"/>
    <x v="10"/>
    <n v="19019011"/>
    <s v="007244          ;MANJAR;NESTLE;DE LECHE;04X12X200 GRS."/>
    <m/>
    <m/>
    <m/>
    <n v="192"/>
    <n v="180"/>
    <n v="0.9375"/>
    <x v="30"/>
  </r>
  <r>
    <m/>
    <s v="01-ABR-14"/>
    <x v="1"/>
    <n v="78875730"/>
    <n v="1"/>
    <x v="30"/>
    <x v="10"/>
    <x v="10"/>
    <n v="19019011"/>
    <s v="0108            ; MANJAR; NESTLE; DE LECHE; 24X500 GRS."/>
    <m/>
    <m/>
    <m/>
    <n v="36"/>
    <n v="15"/>
    <n v="0.41666666666666669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840"/>
    <n v="630"/>
    <n v="0.75"/>
    <x v="30"/>
  </r>
  <r>
    <m/>
    <s v="01-ABR-14"/>
    <x v="1"/>
    <n v="78875730"/>
    <n v="1"/>
    <x v="30"/>
    <x v="10"/>
    <x v="10"/>
    <n v="19019011"/>
    <s v="1630            ; MANJAR; SOPROLE; DE LECHE; 5 KILOS"/>
    <m/>
    <m/>
    <m/>
    <n v="200"/>
    <n v="160"/>
    <n v="0.8"/>
    <x v="30"/>
  </r>
  <r>
    <m/>
    <s v="01-ABR-14"/>
    <x v="1"/>
    <n v="78875730"/>
    <n v="1"/>
    <x v="30"/>
    <x v="10"/>
    <x v="10"/>
    <n v="19019011"/>
    <s v="7478            ; MANJAR; CALO; DE LECHE; 10X1000 GRS"/>
    <m/>
    <m/>
    <m/>
    <n v="20"/>
    <n v="12"/>
    <n v="0.6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36"/>
    <n v="30"/>
    <n v="0.83333333333333337"/>
    <x v="30"/>
  </r>
  <r>
    <m/>
    <s v="01-ABR-14"/>
    <x v="1"/>
    <n v="78875730"/>
    <n v="1"/>
    <x v="30"/>
    <x v="10"/>
    <x v="10"/>
    <n v="19019011"/>
    <s v="3214            ; MANJAR; NESTLE; DE LECHE; 4X12X200 GRS"/>
    <m/>
    <m/>
    <m/>
    <n v="19.2"/>
    <n v="20"/>
    <n v="1.0416666666666667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01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960"/>
    <n v="640"/>
    <n v="0.66666666666666663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1-ABR-14"/>
    <x v="1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1-ABR-14"/>
    <x v="1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01-ABR-14"/>
    <x v="1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01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01-ABR-14"/>
    <x v="1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420"/>
    <n v="350"/>
    <n v="0.83333333333333337"/>
    <x v="30"/>
  </r>
  <r>
    <m/>
    <s v="10-ABR-14"/>
    <x v="1"/>
    <n v="78875730"/>
    <n v="1"/>
    <x v="30"/>
    <x v="10"/>
    <x v="10"/>
    <n v="19019011"/>
    <s v="0108            ; MANJAR; NESTLE; DE LECHE; 24X500 GRS."/>
    <m/>
    <m/>
    <m/>
    <n v="60"/>
    <n v="45"/>
    <n v="0.75"/>
    <x v="30"/>
  </r>
  <r>
    <m/>
    <s v="10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1320"/>
    <n v="990"/>
    <n v="0.75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48"/>
    <n v="40"/>
    <n v="0.8333333333333333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60"/>
    <n v="50"/>
    <n v="0.83333333333333337"/>
    <x v="30"/>
  </r>
  <r>
    <m/>
    <s v="10-ABR-14"/>
    <x v="1"/>
    <n v="78875730"/>
    <n v="1"/>
    <x v="30"/>
    <x v="10"/>
    <x v="10"/>
    <n v="19019011"/>
    <s v="0108            ; MANJAR; NESTLE; DE LECHE; 24X500 GRS."/>
    <m/>
    <m/>
    <m/>
    <n v="36"/>
    <n v="30"/>
    <n v="0.8333333333333333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10-ABR-14"/>
    <x v="1"/>
    <n v="78875730"/>
    <n v="1"/>
    <x v="30"/>
    <x v="10"/>
    <x v="10"/>
    <n v="19019011"/>
    <s v="0108            ; MANJAR; NESTLE; DE LECHE; 24X500 GRS."/>
    <m/>
    <m/>
    <m/>
    <n v="48"/>
    <n v="40"/>
    <n v="0.8333333333333333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600"/>
    <n v="400"/>
    <n v="0.66666666666666663"/>
    <x v="30"/>
  </r>
  <r>
    <m/>
    <s v="10-ABR-14"/>
    <x v="1"/>
    <n v="78875730"/>
    <n v="1"/>
    <x v="30"/>
    <x v="10"/>
    <x v="10"/>
    <n v="19019011"/>
    <s v="3214            ; MANJAR; NESTLE; DE LECHE; 4X12X200 GRS"/>
    <m/>
    <m/>
    <m/>
    <n v="28.8"/>
    <n v="30"/>
    <n v="1.0416666666666667"/>
    <x v="30"/>
  </r>
  <r>
    <m/>
    <s v="10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15-ABR-14"/>
    <x v="1"/>
    <n v="78356210"/>
    <n v="3"/>
    <x v="5"/>
    <x v="10"/>
    <x v="10"/>
    <n v="19019011"/>
    <s v="260233          ;MANJAR;NESTLE;DE LECHE;24X500 GRS."/>
    <m/>
    <m/>
    <m/>
    <n v="60"/>
    <n v="40"/>
    <n v="0.66666666666666663"/>
    <x v="30"/>
  </r>
  <r>
    <m/>
    <s v="15-ABR-14"/>
    <x v="1"/>
    <n v="78356210"/>
    <n v="3"/>
    <x v="5"/>
    <x v="10"/>
    <x v="10"/>
    <n v="19019011"/>
    <s v="007244          ;MANJAR;NESTLE;DE LECHE;04X12X200 GRS."/>
    <m/>
    <m/>
    <m/>
    <n v="48"/>
    <n v="40"/>
    <n v="0.83333333333333337"/>
    <x v="30"/>
  </r>
  <r>
    <m/>
    <s v="16-ABR-14"/>
    <x v="1"/>
    <n v="78356210"/>
    <n v="3"/>
    <x v="5"/>
    <x v="10"/>
    <x v="10"/>
    <n v="19019011"/>
    <s v="111270          ;MANJAR;NESTLE;DE LECHE;12X1000"/>
    <m/>
    <m/>
    <m/>
    <n v="1200"/>
    <n v="900"/>
    <n v="0.75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24"/>
    <n v="20"/>
    <n v="0.83333333333333337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480"/>
    <n v="360"/>
    <n v="0.75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4-ABR-14"/>
    <x v="1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60"/>
    <n v="50"/>
    <n v="0.83333333333333337"/>
    <x v="30"/>
  </r>
  <r>
    <m/>
    <s v="24-ABR-14"/>
    <x v="1"/>
    <n v="78875730"/>
    <n v="1"/>
    <x v="30"/>
    <x v="10"/>
    <x v="10"/>
    <n v="19019011"/>
    <s v="SIN-CODIGO      ; MANJAR; NESTLE; DE LECHE; 4X12X200 GRS"/>
    <m/>
    <m/>
    <m/>
    <n v="48"/>
    <n v="50"/>
    <n v="1.0416666666666667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600"/>
    <n v="500"/>
    <n v="0.83333333333333337"/>
    <x v="30"/>
  </r>
  <r>
    <m/>
    <s v="24-ABR-14"/>
    <x v="1"/>
    <n v="78875730"/>
    <n v="1"/>
    <x v="30"/>
    <x v="10"/>
    <x v="10"/>
    <n v="19019011"/>
    <s v="SIN-CODIGO      ; MANJAR; NESTLE; DE LECHE; 4X12X200 GRS"/>
    <m/>
    <m/>
    <m/>
    <n v="28.8"/>
    <n v="30"/>
    <n v="1.0416666666666667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1296"/>
    <n v="972"/>
    <n v="0.75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120"/>
    <n v="100"/>
    <n v="0.83333333333333337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600"/>
    <n v="500"/>
    <n v="0.83333333333333337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1296"/>
    <n v="972"/>
    <n v="0.75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180"/>
    <n v="30"/>
    <n v="0.16666666666666666"/>
    <x v="30"/>
  </r>
  <r>
    <m/>
    <s v="24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72"/>
    <n v="60"/>
    <n v="0.83333333333333337"/>
    <x v="30"/>
  </r>
  <r>
    <m/>
    <s v="24-ABR-14"/>
    <x v="1"/>
    <n v="78875730"/>
    <n v="1"/>
    <x v="30"/>
    <x v="10"/>
    <x v="10"/>
    <n v="19019011"/>
    <s v="0108            ; MANJAR; NESTLE; DE LECHE; 24X500 GRS."/>
    <m/>
    <m/>
    <m/>
    <n v="24"/>
    <n v="20"/>
    <n v="0.83333333333333337"/>
    <x v="30"/>
  </r>
  <r>
    <m/>
    <s v="24-ABR-14"/>
    <x v="1"/>
    <n v="78875730"/>
    <n v="1"/>
    <x v="30"/>
    <x v="10"/>
    <x v="10"/>
    <n v="19019011"/>
    <s v="2728            ; MANJAR; NESTLE; DE LECHE; 24X500 GRS"/>
    <m/>
    <m/>
    <m/>
    <n v="120"/>
    <n v="80"/>
    <n v="0.66666666666666663"/>
    <x v="30"/>
  </r>
  <r>
    <m/>
    <s v="24-ABR-14"/>
    <x v="1"/>
    <n v="78875730"/>
    <n v="1"/>
    <x v="30"/>
    <x v="10"/>
    <x v="10"/>
    <n v="19019011"/>
    <s v="2728            ; MANJAR; NESTLE; DE LECHE; 48X200 GRS"/>
    <m/>
    <m/>
    <m/>
    <n v="96"/>
    <n v="80"/>
    <n v="0.83333333333333337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9-ABR-14"/>
    <x v="1"/>
    <n v="78875730"/>
    <n v="1"/>
    <x v="30"/>
    <x v="10"/>
    <x v="10"/>
    <n v="19019011"/>
    <s v="3214            ; MANJAR; NESTLE; DE LECHE; 4X12X200 GRS"/>
    <m/>
    <m/>
    <m/>
    <n v="28.8"/>
    <n v="24"/>
    <n v="0.83333333333333326"/>
    <x v="30"/>
  </r>
  <r>
    <m/>
    <s v="29-ABR-14"/>
    <x v="1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9-ABR-14"/>
    <x v="1"/>
    <n v="78875730"/>
    <n v="1"/>
    <x v="30"/>
    <x v="10"/>
    <x v="10"/>
    <n v="19019011"/>
    <s v="0107            ; MANJAR; NESTLE; DE LECHE; 12X1000 GRS"/>
    <m/>
    <m/>
    <m/>
    <n v="480"/>
    <n v="400"/>
    <n v="0.83333333333333337"/>
    <x v="30"/>
  </r>
  <r>
    <m/>
    <s v="29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29-ABR-14"/>
    <x v="1"/>
    <n v="78875730"/>
    <n v="1"/>
    <x v="30"/>
    <x v="10"/>
    <x v="10"/>
    <n v="19019011"/>
    <s v="0107            ; MANJAR; NESTLE; DE LECHE; 12X1000 GRS"/>
    <m/>
    <m/>
    <m/>
    <n v="600"/>
    <n v="400"/>
    <n v="0.66666666666666663"/>
    <x v="30"/>
  </r>
  <r>
    <m/>
    <s v="30-ABR-14"/>
    <x v="1"/>
    <n v="81094100"/>
    <n v="6"/>
    <x v="2"/>
    <x v="2"/>
    <x v="2"/>
    <n v="4022118"/>
    <s v="2018128         ; LECHE; LECHE;  MATERIA GRASA (%): 26;  TIPO DE E"/>
    <s v="NVASE: SACOS;  CAPACIDAD ENVAS"/>
    <s v="E (KN): 25; EN POLVO;"/>
    <m/>
    <n v="25000"/>
    <n v="116382.33"/>
    <n v="4.6552932"/>
    <x v="30"/>
  </r>
  <r>
    <m/>
    <s v="03-ABR-14"/>
    <x v="1"/>
    <n v="89862200"/>
    <n v="2"/>
    <x v="3"/>
    <x v="3"/>
    <x v="3"/>
    <n v="4022911"/>
    <s v="10029141        ; LECHE; SOPROLE-F; SABOR CHOCOLATE; PARA CONSUMO A BO"/>
    <s v="RDO"/>
    <m/>
    <m/>
    <n v="263.16539999999998"/>
    <n v="386.28"/>
    <n v="1.4678221377126324"/>
    <x v="30"/>
  </r>
  <r>
    <m/>
    <s v="07-ABR-14"/>
    <x v="1"/>
    <n v="89862200"/>
    <n v="2"/>
    <x v="3"/>
    <x v="3"/>
    <x v="3"/>
    <n v="4022911"/>
    <s v="10029141        ; LECHE; SOPROLE-F; SABOR CHOCOLATE; PARA CONSUMO A BO"/>
    <s v="RDO"/>
    <m/>
    <m/>
    <n v="47.0032"/>
    <n v="79.92"/>
    <n v="1.7003097661435818"/>
    <x v="30"/>
  </r>
  <r>
    <m/>
    <s v="11-ABR-14"/>
    <x v="1"/>
    <n v="89862200"/>
    <n v="2"/>
    <x v="3"/>
    <x v="3"/>
    <x v="3"/>
    <n v="4022911"/>
    <s v="10029141        ; LECHE; SOPROLE-F; SABOR CHOCOLATE; PARA CONSUMO A BO"/>
    <s v="RDO"/>
    <m/>
    <m/>
    <n v="394.54840000000002"/>
    <n v="639.36"/>
    <n v="1.6204855982181146"/>
    <x v="30"/>
  </r>
  <r>
    <m/>
    <s v="17-ABR-14"/>
    <x v="1"/>
    <n v="89862200"/>
    <n v="2"/>
    <x v="3"/>
    <x v="3"/>
    <x v="3"/>
    <n v="4022911"/>
    <s v="10029141        ; LECHE; SOPROLE-F; SABOR CHOCOLATE; PARA CONSUMO A BO"/>
    <s v="RDO"/>
    <m/>
    <m/>
    <n v="399.12130000000002"/>
    <n v="732.6"/>
    <n v="1.8355322053721512"/>
    <x v="30"/>
  </r>
  <r>
    <m/>
    <s v="29-ABR-14"/>
    <x v="1"/>
    <n v="89862200"/>
    <n v="2"/>
    <x v="3"/>
    <x v="3"/>
    <x v="3"/>
    <n v="4022911"/>
    <s v="10029141        ; LECHE; SOPROLE-F; SABOR CHOCOLATE; PARA CONSUMO A BO"/>
    <s v="RDO"/>
    <m/>
    <m/>
    <n v="399.45620000000002"/>
    <n v="639.36"/>
    <n v="1.600575983048955"/>
    <x v="30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35099.135999999999"/>
    <n v="71879.28"/>
    <n v="2.0478931447201436"/>
    <x v="30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10800"/>
    <n v="20022"/>
    <n v="1.8538888888888889"/>
    <x v="30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55222.27"/>
    <n v="106178.16"/>
    <n v="1.9227416765011653"/>
    <x v="30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10800"/>
    <n v="20022"/>
    <n v="1.8538888888888889"/>
    <x v="30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29952"/>
    <n v="75160.800000000003"/>
    <n v="2.5093749999999999"/>
    <x v="30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20123.135999999999"/>
    <n v="34298.879999999997"/>
    <n v="1.7044500419815281"/>
    <x v="30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0800"/>
    <n v="20022"/>
    <n v="1.8538888888888889"/>
    <x v="30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20738.81600000001"/>
    <n v="205793.28"/>
    <n v="1.7044500419815281"/>
    <x v="30"/>
  </r>
  <r>
    <m/>
    <s v="17-ABR-14"/>
    <x v="1"/>
    <n v="81094100"/>
    <n v="6"/>
    <x v="2"/>
    <x v="9"/>
    <x v="9"/>
    <n v="4041000"/>
    <s v="2055392         ; LACTOSUERO; LACTOLUN; EXTRA AGLOMERADO; ENVASE SACO"/>
    <s v="SDE 25 KGS..EN POLVO;"/>
    <m/>
    <m/>
    <n v="100000"/>
    <n v="143490"/>
    <n v="1.4349000000000001"/>
    <x v="30"/>
  </r>
  <r>
    <m/>
    <s v="30-ABR-14"/>
    <x v="1"/>
    <n v="81094100"/>
    <n v="6"/>
    <x v="2"/>
    <x v="9"/>
    <x v="9"/>
    <n v="4041000"/>
    <s v="2055392         ; LACTOSUERO; LACTOLUN; EXTRA AGLOMERADO; ENVASE SACO"/>
    <s v="SDE 25 KGS..EN POLVO;"/>
    <m/>
    <m/>
    <n v="50000"/>
    <n v="71745.25"/>
    <n v="1.4349050000000001"/>
    <x v="30"/>
  </r>
  <r>
    <m/>
    <s v="30-ABR-14"/>
    <x v="1"/>
    <n v="81094100"/>
    <n v="6"/>
    <x v="2"/>
    <x v="9"/>
    <x v="9"/>
    <n v="4041000"/>
    <s v="2055392         ; LACTOSUERO; LACTOLUN; EXTRA AGLOMERADO; ENVASE SACO"/>
    <s v="SDE 25 KGS..EN POLVO;"/>
    <m/>
    <m/>
    <n v="75000"/>
    <n v="121125"/>
    <n v="1.615"/>
    <x v="30"/>
  </r>
  <r>
    <m/>
    <s v="09-ABR-14"/>
    <x v="1"/>
    <n v="90703000"/>
    <n v="8"/>
    <x v="0"/>
    <x v="24"/>
    <x v="24"/>
    <n v="4059000"/>
    <s v="SIN-CODIGO      ; GRASA ANHIDRA; NESTLE-F; 200KG; OBTENIDA DE LA LECHE"/>
    <m/>
    <m/>
    <m/>
    <n v="86400"/>
    <n v="429200"/>
    <n v="4.9675925925925926"/>
    <x v="30"/>
  </r>
  <r>
    <m/>
    <s v="26-ABR-14"/>
    <x v="1"/>
    <n v="90703000"/>
    <n v="8"/>
    <x v="0"/>
    <x v="24"/>
    <x v="24"/>
    <n v="4059000"/>
    <s v="SIN-CODIGO      ; GRASA ANHIDRA; NESTLE-F; 200KG; OBTENIDA DE LA LECHE"/>
    <m/>
    <m/>
    <m/>
    <n v="86400"/>
    <n v="429200"/>
    <n v="4.9675925925925926"/>
    <x v="30"/>
  </r>
  <r>
    <m/>
    <s v="14-ABR-14"/>
    <x v="1"/>
    <n v="76006727"/>
    <s v="K"/>
    <x v="20"/>
    <x v="27"/>
    <x v="27"/>
    <n v="4061030"/>
    <s v="838614509       ; QUESO; INVERS.E IND. VALLE VERDE-F; MOZARELLA; APTO"/>
    <s v="PARA EL CONSUMO HUMANO."/>
    <m/>
    <m/>
    <n v="12151.53"/>
    <n v="62408.09"/>
    <n v="5.1358215796693907"/>
    <x v="30"/>
  </r>
  <r>
    <m/>
    <s v="14-ABR-14"/>
    <x v="1"/>
    <n v="76006727"/>
    <s v="K"/>
    <x v="20"/>
    <x v="22"/>
    <x v="22"/>
    <n v="4069010"/>
    <s v="846214500       ; QUESO; INVERS. E IND. VALLE VERDE-F; GOUDA; APTO PAR"/>
    <s v="A EL CONSUMO HUMANO"/>
    <m/>
    <m/>
    <n v="12033.68"/>
    <n v="61802.84"/>
    <n v="5.1358221258999732"/>
    <x v="30"/>
  </r>
  <r>
    <m/>
    <s v="01-ABR-14"/>
    <x v="1"/>
    <n v="90703000"/>
    <n v="8"/>
    <x v="0"/>
    <x v="0"/>
    <x v="0"/>
    <n v="19011010"/>
    <s v="SIN-CODIGO      ; LECHE EN POLVO; NESTLE-F; 12X800"/>
    <m/>
    <m/>
    <m/>
    <n v="6384"/>
    <n v="32299.05"/>
    <n v="5.0593750000000002"/>
    <x v="3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6886.400000000001"/>
    <n v="82901.67"/>
    <n v="4.9093749999999998"/>
    <x v="3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8064"/>
    <n v="41605.199999999997"/>
    <n v="5.1593749999999998"/>
    <x v="3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8969.599999999999"/>
    <n v="95488.08"/>
    <n v="5.0337424089068827"/>
    <x v="3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1126.4"/>
    <n v="57393.68"/>
    <n v="5.1583333333333332"/>
    <x v="30"/>
  </r>
  <r>
    <m/>
    <s v="26-ABR-14"/>
    <x v="1"/>
    <n v="90703000"/>
    <n v="8"/>
    <x v="0"/>
    <x v="0"/>
    <x v="0"/>
    <n v="19011010"/>
    <s v="SIN-CODIGO      ; LECHE EN POLVO; NESTLE-F; 12X800"/>
    <m/>
    <m/>
    <m/>
    <n v="528"/>
    <n v="2759.9"/>
    <n v="5.2270833333333337"/>
    <x v="30"/>
  </r>
  <r>
    <m/>
    <s v="01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44755.199999999997"/>
    <n v="79611.839999999997"/>
    <n v="1.7788288288288288"/>
    <x v="30"/>
  </r>
  <r>
    <m/>
    <s v="04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20428.8"/>
    <n v="37744"/>
    <n v="1.8475877192982457"/>
    <x v="30"/>
  </r>
  <r>
    <m/>
    <s v="12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22435.200000000001"/>
    <n v="41734.44"/>
    <n v="1.8602214377406932"/>
    <x v="30"/>
  </r>
  <r>
    <m/>
    <s v="12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9630.7199999999993"/>
    <n v="17793.599999999999"/>
    <n v="1.8475877192982455"/>
    <x v="30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29347.200000000001"/>
    <n v="52664.04"/>
    <n v="1.7945166830225712"/>
    <x v="30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29635.200000000001"/>
    <n v="53693.64"/>
    <n v="1.8118197278911563"/>
    <x v="30"/>
  </r>
  <r>
    <m/>
    <s v="27-MAY-14"/>
    <x v="5"/>
    <n v="76313289"/>
    <n v="7"/>
    <x v="29"/>
    <x v="6"/>
    <x v="6"/>
    <n v="4022117"/>
    <s v="3001            ;CREMA;NESTLE;DE LECHE;48X236 GRS."/>
    <m/>
    <m/>
    <m/>
    <n v="2832"/>
    <n v="3500"/>
    <n v="1.2358757062146892"/>
    <x v="30"/>
  </r>
  <r>
    <m/>
    <s v="28-MAY-14"/>
    <x v="5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2200"/>
    <n v="2.2916666666666665"/>
    <x v="30"/>
  </r>
  <r>
    <m/>
    <s v="28-MAY-14"/>
    <x v="5"/>
    <n v="76181622"/>
    <n v="5"/>
    <x v="8"/>
    <x v="2"/>
    <x v="2"/>
    <n v="4022118"/>
    <s v="761853          ; LECHE; LECHE;  MATERIA GRASA (%): 26;  TIPO DE ENVAS"/>
    <s v="E: EN TARRO;  CAPACIDAD ENVASE"/>
    <s v="(KN): 24X400 GRS; NAN 1"/>
    <m/>
    <n v="921.6"/>
    <n v="3360"/>
    <n v="3.645833333333333"/>
    <x v="30"/>
  </r>
  <r>
    <m/>
    <s v="28-MAY-14"/>
    <x v="5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1440"/>
    <n v="3300"/>
    <n v="2.2916666666666665"/>
    <x v="30"/>
  </r>
  <r>
    <m/>
    <s v="28-MAY-14"/>
    <x v="5"/>
    <n v="76181622"/>
    <n v="5"/>
    <x v="8"/>
    <x v="7"/>
    <x v="7"/>
    <n v="4029120"/>
    <s v="761820          ; CREMA; NESTLE; DE LECHE; 48X236 GRS"/>
    <m/>
    <m/>
    <m/>
    <n v="1699.2"/>
    <n v="2250"/>
    <n v="1.3241525423728813"/>
    <x v="30"/>
  </r>
  <r>
    <m/>
    <s v="28-MAY-14"/>
    <x v="5"/>
    <n v="76181622"/>
    <n v="5"/>
    <x v="8"/>
    <x v="4"/>
    <x v="4"/>
    <n v="4029910"/>
    <s v="761821          ; LECHE; NESTLE; CONDENSADA; 48X397 GRS"/>
    <m/>
    <m/>
    <m/>
    <n v="2858.4"/>
    <n v="3300"/>
    <n v="1.1544920235096556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372"/>
    <n v="310"/>
    <n v="0.83333333333333337"/>
    <x v="30"/>
  </r>
  <r>
    <m/>
    <s v="05-MAY-14"/>
    <x v="5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300"/>
    <n v="250"/>
    <n v="0.83333333333333337"/>
    <x v="30"/>
  </r>
  <r>
    <m/>
    <s v="05-MAY-14"/>
    <x v="5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192"/>
    <n v="180"/>
    <n v="0.9375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60"/>
    <n v="40"/>
    <n v="0.66666666666666663"/>
    <x v="30"/>
  </r>
  <r>
    <m/>
    <s v="05-MAY-14"/>
    <x v="5"/>
    <n v="78875730"/>
    <n v="1"/>
    <x v="30"/>
    <x v="10"/>
    <x v="10"/>
    <n v="19019011"/>
    <s v="0108            ; MANJAR; NESTLE; DE LECHE; 24X500 GRS."/>
    <m/>
    <m/>
    <m/>
    <n v="36"/>
    <n v="24"/>
    <n v="0.66666666666666663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28.8"/>
    <n v="24"/>
    <n v="0.83333333333333326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960"/>
    <n v="800"/>
    <n v="0.83333333333333337"/>
    <x v="30"/>
  </r>
  <r>
    <m/>
    <s v="05-MAY-14"/>
    <x v="5"/>
    <n v="78875730"/>
    <n v="1"/>
    <x v="30"/>
    <x v="10"/>
    <x v="10"/>
    <n v="19019011"/>
    <s v="0108            ; MANJAR; NESTLE; DE LECHE; 24X500 GRS."/>
    <m/>
    <m/>
    <m/>
    <n v="72"/>
    <n v="60"/>
    <n v="0.83333333333333337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120"/>
    <n v="80"/>
    <n v="0.66666666666666663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76.8"/>
    <n v="64"/>
    <n v="0.83333333333333337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240"/>
    <n v="160"/>
    <n v="0.66666666666666663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120"/>
    <n v="80"/>
    <n v="0.66666666666666663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48"/>
    <n v="40"/>
    <n v="0.83333333333333337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360"/>
    <n v="240"/>
    <n v="0.66666666666666663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240"/>
    <n v="160"/>
    <n v="0.66666666666666663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600"/>
    <n v="500"/>
    <n v="0.83333333333333337"/>
    <x v="30"/>
  </r>
  <r>
    <m/>
    <s v="05-MAY-14"/>
    <x v="5"/>
    <n v="78875730"/>
    <n v="1"/>
    <x v="30"/>
    <x v="10"/>
    <x v="10"/>
    <n v="19019011"/>
    <s v="0108            ; MANJAR; NESTLE; DE LECHE; 24X500 GRS."/>
    <m/>
    <m/>
    <m/>
    <n v="48"/>
    <n v="40"/>
    <n v="0.83333333333333337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115.2"/>
    <n v="120"/>
    <n v="1.0416666666666667"/>
    <x v="30"/>
  </r>
  <r>
    <m/>
    <s v="09-MAY-14"/>
    <x v="5"/>
    <n v="76313289"/>
    <n v="7"/>
    <x v="29"/>
    <x v="10"/>
    <x v="10"/>
    <n v="19019011"/>
    <s v="5003            ;MANJAR;NESTLE;DE LECHE;12X1000 GRS."/>
    <m/>
    <m/>
    <m/>
    <n v="6000"/>
    <n v="8400"/>
    <n v="1.4"/>
    <x v="30"/>
  </r>
  <r>
    <m/>
    <s v="09-MAY-14"/>
    <x v="5"/>
    <n v="76313289"/>
    <n v="7"/>
    <x v="29"/>
    <x v="10"/>
    <x v="10"/>
    <n v="19019011"/>
    <s v="5002            ;MANJAR;NESTLE;DE LECHE;24X500 GRS."/>
    <m/>
    <m/>
    <m/>
    <n v="1440"/>
    <n v="2016"/>
    <n v="1.4"/>
    <x v="30"/>
  </r>
  <r>
    <m/>
    <s v="09-MAY-14"/>
    <x v="5"/>
    <n v="78356210"/>
    <n v="3"/>
    <x v="5"/>
    <x v="10"/>
    <x v="10"/>
    <n v="19019011"/>
    <s v="111270          ;MANJAR;NESTLE;DE LECHE;12X1000"/>
    <m/>
    <m/>
    <m/>
    <n v="360"/>
    <n v="300"/>
    <n v="0.83333333333333337"/>
    <x v="30"/>
  </r>
  <r>
    <m/>
    <s v="09-MAY-14"/>
    <x v="5"/>
    <n v="78356210"/>
    <n v="3"/>
    <x v="5"/>
    <x v="10"/>
    <x v="10"/>
    <n v="19019011"/>
    <s v="007244          ;MANJAR;NESTLE;DE LECHE;04X12X200 GRS."/>
    <m/>
    <m/>
    <m/>
    <n v="48"/>
    <n v="50"/>
    <n v="1.0416666666666667"/>
    <x v="30"/>
  </r>
  <r>
    <m/>
    <s v="09-MAY-14"/>
    <x v="5"/>
    <n v="78356210"/>
    <n v="3"/>
    <x v="5"/>
    <x v="10"/>
    <x v="10"/>
    <n v="19019011"/>
    <s v="111270          ;MANJAR;NESTLE;DE LECHE;12X1000"/>
    <m/>
    <m/>
    <m/>
    <n v="600"/>
    <n v="400"/>
    <n v="0.66666666666666663"/>
    <x v="30"/>
  </r>
  <r>
    <m/>
    <s v="15-MAY-14"/>
    <x v="5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15-MAY-14"/>
    <x v="5"/>
    <n v="78875730"/>
    <n v="1"/>
    <x v="30"/>
    <x v="10"/>
    <x v="10"/>
    <n v="19019011"/>
    <s v="0107            ; MANJAR; NESTLE; DE LECHE; 12X1000 GRS"/>
    <m/>
    <m/>
    <m/>
    <n v="480"/>
    <n v="400"/>
    <n v="0.83333333333333337"/>
    <x v="30"/>
  </r>
  <r>
    <m/>
    <s v="15-MAY-14"/>
    <x v="5"/>
    <n v="78875730"/>
    <n v="1"/>
    <x v="30"/>
    <x v="10"/>
    <x v="10"/>
    <n v="19019011"/>
    <s v="0106            ; MANJAR; NESTLE; DE LECHE; 4X12X200 GRS"/>
    <m/>
    <m/>
    <m/>
    <n v="96"/>
    <n v="100"/>
    <n v="1.0416666666666667"/>
    <x v="30"/>
  </r>
  <r>
    <m/>
    <s v="15-MAY-14"/>
    <x v="5"/>
    <n v="78875730"/>
    <n v="1"/>
    <x v="30"/>
    <x v="10"/>
    <x v="10"/>
    <n v="19019011"/>
    <s v="3214            ; MANJAR; NESTLE; DE LECHE; 4X12X200 GRS"/>
    <m/>
    <m/>
    <m/>
    <n v="38.4"/>
    <n v="40"/>
    <n v="1.0416666666666667"/>
    <x v="30"/>
  </r>
  <r>
    <m/>
    <s v="15-MAY-14"/>
    <x v="5"/>
    <n v="78356210"/>
    <n v="3"/>
    <x v="5"/>
    <x v="10"/>
    <x v="10"/>
    <n v="19019011"/>
    <s v="111270          ;MANJAR;NESTLE;DE LECHE;12X1000"/>
    <m/>
    <m/>
    <m/>
    <n v="720"/>
    <n v="540"/>
    <n v="0.75"/>
    <x v="30"/>
  </r>
  <r>
    <m/>
    <s v="15-MAY-14"/>
    <x v="5"/>
    <n v="78356210"/>
    <n v="3"/>
    <x v="5"/>
    <x v="10"/>
    <x v="10"/>
    <n v="19019011"/>
    <s v="111270          ;MANJAR;NESTLE;DE LECHE;12X1000"/>
    <m/>
    <m/>
    <m/>
    <n v="60"/>
    <n v="40"/>
    <n v="0.66666666666666663"/>
    <x v="30"/>
  </r>
  <r>
    <m/>
    <s v="15-MAY-14"/>
    <x v="5"/>
    <n v="78356210"/>
    <n v="3"/>
    <x v="5"/>
    <x v="10"/>
    <x v="10"/>
    <n v="19019011"/>
    <s v="111270          ;MANJAR;NESTLE;DE LECHE;12X1000"/>
    <m/>
    <m/>
    <m/>
    <n v="300"/>
    <n v="200"/>
    <n v="0.66666666666666663"/>
    <x v="30"/>
  </r>
  <r>
    <m/>
    <s v="26-MAY-14"/>
    <x v="5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6-MAY-14"/>
    <x v="5"/>
    <n v="78875730"/>
    <n v="1"/>
    <x v="30"/>
    <x v="10"/>
    <x v="10"/>
    <n v="19019011"/>
    <s v="0107            ; MANJAR; NESTLE; DE LECHE; 12X1000 GRS"/>
    <m/>
    <m/>
    <m/>
    <n v="240"/>
    <n v="160"/>
    <n v="0.66666666666666663"/>
    <x v="30"/>
  </r>
  <r>
    <m/>
    <s v="26-MAY-14"/>
    <x v="5"/>
    <n v="78875730"/>
    <n v="1"/>
    <x v="30"/>
    <x v="10"/>
    <x v="10"/>
    <n v="19019011"/>
    <s v="2728            ; MANJAR; NESTLE; DE LECHE; 48X200 GRS"/>
    <m/>
    <m/>
    <m/>
    <n v="96"/>
    <n v="80"/>
    <n v="0.83333333333333337"/>
    <x v="30"/>
  </r>
  <r>
    <m/>
    <s v="26-MAY-14"/>
    <x v="5"/>
    <n v="78875730"/>
    <n v="1"/>
    <x v="30"/>
    <x v="10"/>
    <x v="10"/>
    <n v="19019011"/>
    <s v="1922            ; MANJAR; NESTLE; DE LECHE; 24X200 GRS."/>
    <m/>
    <m/>
    <m/>
    <n v="48"/>
    <n v="90"/>
    <n v="1.875"/>
    <x v="30"/>
  </r>
  <r>
    <m/>
    <s v="26-MAY-14"/>
    <x v="5"/>
    <n v="78875730"/>
    <n v="1"/>
    <x v="30"/>
    <x v="10"/>
    <x v="10"/>
    <n v="19019011"/>
    <s v="3214            ; MANJAR; NESTLE; DE LECHE; 4X12X200 GRS"/>
    <m/>
    <m/>
    <m/>
    <n v="144"/>
    <n v="150"/>
    <n v="1.0416666666666667"/>
    <x v="30"/>
  </r>
  <r>
    <m/>
    <s v="26-MAY-14"/>
    <x v="5"/>
    <n v="78875730"/>
    <n v="1"/>
    <x v="30"/>
    <x v="10"/>
    <x v="10"/>
    <n v="19019011"/>
    <s v="0108            ; MANJAR; NESTLE; DE LECHE; 24X500 GRS."/>
    <m/>
    <m/>
    <m/>
    <n v="24"/>
    <n v="16"/>
    <n v="0.66666666666666663"/>
    <x v="30"/>
  </r>
  <r>
    <m/>
    <s v="26-MAY-14"/>
    <x v="5"/>
    <n v="78875730"/>
    <n v="1"/>
    <x v="30"/>
    <x v="10"/>
    <x v="10"/>
    <n v="19019011"/>
    <s v="0106            ; MANJAR; NESTLE; DE LECHE; 4X12X200 GRS"/>
    <m/>
    <m/>
    <m/>
    <n v="96"/>
    <n v="80"/>
    <n v="0.83333333333333337"/>
    <x v="30"/>
  </r>
  <r>
    <m/>
    <s v="26-MAY-14"/>
    <x v="5"/>
    <n v="78875730"/>
    <n v="1"/>
    <x v="30"/>
    <x v="10"/>
    <x v="10"/>
    <n v="19019011"/>
    <s v="0108            ; MANJAR; NESTLE; DE LECHE; 24X500 GRS."/>
    <m/>
    <m/>
    <m/>
    <n v="36"/>
    <n v="21"/>
    <n v="0.58333333333333337"/>
    <x v="30"/>
  </r>
  <r>
    <m/>
    <s v="26-MAY-14"/>
    <x v="5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6-MAY-14"/>
    <x v="5"/>
    <n v="78875730"/>
    <n v="1"/>
    <x v="30"/>
    <x v="10"/>
    <x v="10"/>
    <n v="19019011"/>
    <s v="3214            ; MANJAR; NESTLE; DE LECHE; 4X12X200 GRS"/>
    <m/>
    <m/>
    <m/>
    <n v="48"/>
    <n v="40"/>
    <n v="0.83333333333333337"/>
    <x v="30"/>
  </r>
  <r>
    <m/>
    <s v="26-MAY-14"/>
    <x v="5"/>
    <n v="78875730"/>
    <n v="1"/>
    <x v="30"/>
    <x v="10"/>
    <x v="10"/>
    <n v="19019011"/>
    <s v="1922            ; MANJAR; NESTLE; DE LECHE; 24X200 GRS."/>
    <m/>
    <m/>
    <m/>
    <n v="14.4"/>
    <n v="24"/>
    <n v="1.6666666666666665"/>
    <x v="30"/>
  </r>
  <r>
    <m/>
    <s v="26-MAY-14"/>
    <x v="5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27-MAY-14"/>
    <x v="5"/>
    <n v="76313289"/>
    <n v="7"/>
    <x v="29"/>
    <x v="10"/>
    <x v="10"/>
    <n v="19019011"/>
    <s v="5003            ;MANJAR;NESTLE;DE LECHE;12X1000 GRS."/>
    <m/>
    <m/>
    <m/>
    <n v="3600"/>
    <n v="5040"/>
    <n v="1.4"/>
    <x v="30"/>
  </r>
  <r>
    <m/>
    <s v="27-MAY-14"/>
    <x v="5"/>
    <n v="76313289"/>
    <n v="7"/>
    <x v="29"/>
    <x v="10"/>
    <x v="10"/>
    <n v="19019011"/>
    <s v="5002            ;MANJAR;NESTLE;DE LECHE;24X500 GRS."/>
    <m/>
    <m/>
    <m/>
    <n v="1200"/>
    <n v="1680"/>
    <n v="1.4"/>
    <x v="30"/>
  </r>
  <r>
    <m/>
    <s v="27-MAY-14"/>
    <x v="5"/>
    <n v="78356210"/>
    <n v="3"/>
    <x v="5"/>
    <x v="10"/>
    <x v="10"/>
    <n v="19019011"/>
    <s v="260233          ;MANJAR;NESTLE;DE LECHE;24X500 GRS."/>
    <m/>
    <m/>
    <m/>
    <n v="180"/>
    <n v="127.5"/>
    <n v="0.70833333333333337"/>
    <x v="30"/>
  </r>
  <r>
    <m/>
    <s v="27-MAY-14"/>
    <x v="5"/>
    <n v="78356210"/>
    <n v="3"/>
    <x v="5"/>
    <x v="10"/>
    <x v="10"/>
    <n v="19019011"/>
    <s v="111270          ;MANJAR;NESTLE;DE LECHE;12X1000"/>
    <m/>
    <m/>
    <m/>
    <n v="240"/>
    <n v="160"/>
    <n v="0.66666666666666663"/>
    <x v="30"/>
  </r>
  <r>
    <m/>
    <s v="27-MAY-14"/>
    <x v="5"/>
    <n v="78356210"/>
    <n v="3"/>
    <x v="5"/>
    <x v="10"/>
    <x v="10"/>
    <n v="19019011"/>
    <s v="21-001          ;MANJAR;SOPROLE;ESPESO;5 KLS."/>
    <m/>
    <m/>
    <m/>
    <n v="200"/>
    <n v="200"/>
    <n v="1"/>
    <x v="30"/>
  </r>
  <r>
    <m/>
    <s v="28-MAY-14"/>
    <x v="5"/>
    <n v="76181622"/>
    <n v="5"/>
    <x v="8"/>
    <x v="10"/>
    <x v="10"/>
    <n v="19019011"/>
    <s v="761843          ; MANJAR; NESTLE; DE LECHE; 24X500 GRS"/>
    <m/>
    <m/>
    <m/>
    <n v="1800"/>
    <n v="2520"/>
    <n v="1.4"/>
    <x v="30"/>
  </r>
  <r>
    <m/>
    <s v="29-MAY-14"/>
    <x v="5"/>
    <n v="78356210"/>
    <n v="3"/>
    <x v="5"/>
    <x v="10"/>
    <x v="10"/>
    <n v="19019011"/>
    <s v="111270          ;MANJAR;NESTLE;DE LECHE;12X1000"/>
    <m/>
    <m/>
    <m/>
    <n v="1260"/>
    <n v="945"/>
    <n v="0.75"/>
    <x v="30"/>
  </r>
  <r>
    <m/>
    <s v="29-MAY-14"/>
    <x v="5"/>
    <n v="76313289"/>
    <n v="7"/>
    <x v="29"/>
    <x v="10"/>
    <x v="10"/>
    <n v="19019011"/>
    <s v="5003            ;MANJAR;NESTLE;DE LECHE;12X1000 GRS."/>
    <m/>
    <m/>
    <m/>
    <n v="4800"/>
    <n v="6720"/>
    <n v="1.4"/>
    <x v="30"/>
  </r>
  <r>
    <m/>
    <s v="29-MAY-14"/>
    <x v="5"/>
    <n v="76313289"/>
    <n v="7"/>
    <x v="29"/>
    <x v="10"/>
    <x v="10"/>
    <n v="19019011"/>
    <s v="5002            ;MANJAR;NESTLE;DE LECHE;24X500 GRS."/>
    <m/>
    <m/>
    <m/>
    <n v="480"/>
    <n v="672"/>
    <n v="1.4"/>
    <x v="30"/>
  </r>
  <r>
    <m/>
    <s v="29-MAY-14"/>
    <x v="5"/>
    <n v="78356210"/>
    <n v="3"/>
    <x v="5"/>
    <x v="10"/>
    <x v="10"/>
    <n v="19019011"/>
    <s v="111270          ;MANJAR;NESTLE;DE LECHE;12X1000"/>
    <m/>
    <m/>
    <m/>
    <n v="600"/>
    <n v="450"/>
    <n v="0.75"/>
    <x v="30"/>
  </r>
  <r>
    <m/>
    <s v="30-MAY-14"/>
    <x v="5"/>
    <n v="78356210"/>
    <n v="3"/>
    <x v="5"/>
    <x v="10"/>
    <x v="10"/>
    <n v="19019011"/>
    <s v="111270          ;MANJAR;NESTLE;DE LECHE;12X1000"/>
    <m/>
    <m/>
    <m/>
    <n v="300"/>
    <n v="200"/>
    <n v="0.66666666666666663"/>
    <x v="30"/>
  </r>
  <r>
    <m/>
    <s v="08-MAY-14"/>
    <x v="5"/>
    <n v="89862200"/>
    <n v="2"/>
    <x v="3"/>
    <x v="3"/>
    <x v="3"/>
    <n v="4022911"/>
    <s v="10029141        ; LECHE; SOPROLE-F; SABOR CHOCOLATE; PARA CONSUMO A BO"/>
    <s v="RDO"/>
    <m/>
    <m/>
    <n v="97.894099999999995"/>
    <n v="213.12"/>
    <n v="2.1770464205708007"/>
    <x v="30"/>
  </r>
  <r>
    <m/>
    <s v="19-MAY-14"/>
    <x v="5"/>
    <n v="89862200"/>
    <n v="2"/>
    <x v="3"/>
    <x v="3"/>
    <x v="3"/>
    <n v="4022911"/>
    <s v="10029141        ; LECHE; SOPROLE-F; SABOR CHOCOLATE; PARA CONSUMO A BO"/>
    <s v="RDO"/>
    <m/>
    <m/>
    <n v="62.530999999999999"/>
    <n v="66.599999999999994"/>
    <n v="1.0650717244246852"/>
    <x v="30"/>
  </r>
  <r>
    <m/>
    <s v="20-MAY-14"/>
    <x v="5"/>
    <n v="89862200"/>
    <n v="2"/>
    <x v="3"/>
    <x v="3"/>
    <x v="3"/>
    <n v="4022911"/>
    <s v="10029141        ; LECHE; SOPROLE-F; SABOR CHOCOLATE; PARA CONSUMO A BO"/>
    <s v="RDO"/>
    <m/>
    <m/>
    <n v="493.9144"/>
    <n v="732.6"/>
    <n v="1.4832529685305795"/>
    <x v="30"/>
  </r>
  <r>
    <m/>
    <s v="28-MAY-14"/>
    <x v="5"/>
    <n v="76072790"/>
    <n v="3"/>
    <x v="31"/>
    <x v="7"/>
    <x v="7"/>
    <n v="4029120"/>
    <s v="11260258        ; CREMA DE LECHE (NATA); NESTLE; TARROS DE 48 X 236 GR"/>
    <s v="AMOS; CONCENTRADAS SIN EVAPORA"/>
    <s v="R, SIN ADICION DE AZUCAR, ESTA"/>
    <s v="DO PASTOSO"/>
    <n v="1699.2"/>
    <n v="7065"/>
    <n v="4.1578389830508478"/>
    <x v="30"/>
  </r>
  <r>
    <m/>
    <s v="02-MAY-14"/>
    <x v="5"/>
    <n v="90703000"/>
    <n v="8"/>
    <x v="0"/>
    <x v="4"/>
    <x v="4"/>
    <n v="4029910"/>
    <s v="SIN-CODIGO      ; LECHE CONDENSADA; NESTLE-F; LATA 48 X 397G; PARA USO"/>
    <s v="ALIMENTICIO"/>
    <m/>
    <m/>
    <n v="100815.67999999999"/>
    <n v="171494.39999999999"/>
    <n v="1.7010687226431445"/>
    <x v="30"/>
  </r>
  <r>
    <m/>
    <s v="10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129.919999999998"/>
    <n v="1.6960537363560033"/>
    <x v="30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35099.135999999999"/>
    <n v="70945.919999999998"/>
    <n v="2.021301037153735"/>
    <x v="30"/>
  </r>
  <r>
    <m/>
    <s v="28-MAY-14"/>
    <x v="5"/>
    <n v="76072790"/>
    <n v="3"/>
    <x v="31"/>
    <x v="4"/>
    <x v="4"/>
    <n v="4029910"/>
    <s v="12001455        ; LECHE CONDENSADA; NESTLE; LIQUIDA; EN TARRO DE 397 G"/>
    <s v="RS.; PARA CONSUMO EN CAJA DE 4"/>
    <s v="8 TARROS CADA UNA"/>
    <m/>
    <n v="1905.6"/>
    <n v="5520"/>
    <n v="2.8967254408060454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80492.543999999994"/>
    <n v="136519.67999999999"/>
    <n v="1.6960537363560033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14976"/>
    <n v="36816"/>
    <n v="2.4583333333333335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10800"/>
    <n v="19860"/>
    <n v="1.8388888888888888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14040"/>
    <n v="25818"/>
    <n v="1.8388888888888888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80492.539999999994"/>
    <n v="136519.67999999999"/>
    <n v="1.6960538206397762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14976"/>
    <n v="36816"/>
    <n v="2.4583333333333335"/>
    <x v="30"/>
  </r>
  <r>
    <m/>
    <s v="19-MAY-14"/>
    <x v="5"/>
    <n v="89862200"/>
    <n v="2"/>
    <x v="3"/>
    <x v="5"/>
    <x v="5"/>
    <n v="4029990"/>
    <s v="10030297        ; DULCE; LATAM-F; DE LECHE; PARA CONSUMO EN VUELOS COM"/>
    <s v="ERCIALES."/>
    <m/>
    <m/>
    <n v="1.9717"/>
    <n v="41.77"/>
    <n v="21.184764416493383"/>
    <x v="30"/>
  </r>
  <r>
    <m/>
    <s v="26-MAY-14"/>
    <x v="5"/>
    <n v="81094100"/>
    <n v="6"/>
    <x v="2"/>
    <x v="9"/>
    <x v="9"/>
    <n v="4041000"/>
    <s v="2055392         ; LACTOSUERO; LACTOLUN; EXTRA AGLOMERADO; ENVASE SACO"/>
    <s v="S DE 25 KGS..EN POLVO;"/>
    <m/>
    <m/>
    <n v="100000"/>
    <n v="144988.35999999999"/>
    <n v="1.4498835999999999"/>
    <x v="30"/>
  </r>
  <r>
    <m/>
    <s v="28-MAY-14"/>
    <x v="5"/>
    <n v="81094100"/>
    <n v="6"/>
    <x v="2"/>
    <x v="9"/>
    <x v="9"/>
    <n v="4041000"/>
    <s v="2055392         ; LACTOSUERO; LACTOLUN; EXTRA AGLOMERADO; ENVASE SACO"/>
    <s v="SDE 25 KGS..EN POLVO;"/>
    <m/>
    <m/>
    <n v="150000"/>
    <n v="217485"/>
    <n v="1.4499"/>
    <x v="30"/>
  </r>
  <r>
    <m/>
    <s v="02-MAY-14"/>
    <x v="5"/>
    <n v="90703000"/>
    <n v="8"/>
    <x v="0"/>
    <x v="24"/>
    <x v="24"/>
    <n v="4059000"/>
    <s v="SIN-CODIGO      ; GRASA ANHIDRA; NESTLE-F; 200KG; OBTENIDA DE LA LECHE"/>
    <m/>
    <m/>
    <m/>
    <n v="129600"/>
    <n v="643800"/>
    <n v="4.9675925925925926"/>
    <x v="30"/>
  </r>
  <r>
    <m/>
    <s v="22-MAY-14"/>
    <x v="5"/>
    <n v="76006727"/>
    <s v="K"/>
    <x v="20"/>
    <x v="27"/>
    <x v="27"/>
    <n v="4061030"/>
    <s v="851914501       ; QUESO; INVERS.E IND. VALLE VERDE-F; MOZARELLA; APTO"/>
    <s v="PARA EL CONSUMO HUMANO."/>
    <m/>
    <m/>
    <n v="15938.61"/>
    <n v="83099.210000000006"/>
    <n v="5.2137049592153897"/>
    <x v="30"/>
  </r>
  <r>
    <m/>
    <s v="22-MAY-14"/>
    <x v="5"/>
    <n v="76006727"/>
    <s v="K"/>
    <x v="20"/>
    <x v="22"/>
    <x v="22"/>
    <n v="4069010"/>
    <s v="846214500       ; QUESO; INVERS. E IND. VALLE VERDE-F; GOUDA; APTO PAR"/>
    <s v="A EL CONSUMO HUMANO"/>
    <m/>
    <m/>
    <n v="7334.18"/>
    <n v="38745.199999999997"/>
    <n v="5.2828264373113276"/>
    <x v="30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6166.4"/>
    <n v="81564.259999999995"/>
    <n v="5.0452951801266819"/>
    <x v="30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2467"/>
    <n v="4.8697916666666661"/>
    <x v="30"/>
  </r>
  <r>
    <m/>
    <s v="24-MAY-14"/>
    <x v="5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2467"/>
    <n v="4.8697916666666661"/>
    <x v="30"/>
  </r>
  <r>
    <m/>
    <s v="30-MAY-14"/>
    <x v="5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2467"/>
    <n v="4.8697916666666661"/>
    <x v="30"/>
  </r>
  <r>
    <m/>
    <s v="0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4472"/>
    <n v="26185.5"/>
    <n v="1.8093905472636815"/>
    <x v="30"/>
  </r>
  <r>
    <m/>
    <s v="15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7560"/>
    <n v="12782.7"/>
    <n v="1.6908333333333334"/>
    <x v="30"/>
  </r>
  <r>
    <m/>
    <s v="24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5120"/>
    <n v="25565.4"/>
    <n v="1.6908333333333334"/>
    <x v="30"/>
  </r>
  <r>
    <m/>
    <s v="30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7560"/>
    <n v="15157.8"/>
    <n v="2.0049999999999999"/>
    <x v="30"/>
  </r>
  <r>
    <m/>
    <s v="30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7920"/>
    <n v="13800.6"/>
    <n v="1.7424999999999999"/>
    <x v="30"/>
  </r>
  <r>
    <m/>
    <s v="15-MAY-14"/>
    <x v="5"/>
    <n v="90703000"/>
    <n v="8"/>
    <x v="0"/>
    <x v="21"/>
    <x v="21"/>
    <n v="19019019"/>
    <s v="SIN-CODIGO      ; LECHE EN POLVO; NESTLE-F; DISTINTAS VARIEDADES; PARA"/>
    <s v="USO ALIMENTICIO"/>
    <m/>
    <m/>
    <n v="14112"/>
    <n v="67649.399999999994"/>
    <n v="4.7937499999999993"/>
    <x v="30"/>
  </r>
  <r>
    <m/>
    <s v="03-JUN-14"/>
    <x v="6"/>
    <n v="90703000"/>
    <n v="8"/>
    <x v="0"/>
    <x v="14"/>
    <x v="14"/>
    <n v="4022116"/>
    <s v="43119414        ; LECHE ; NESTLE CHILE S.A-F ; CO"/>
    <s v="NTENIENDO 22% DE MATERIA GRASA"/>
    <s v=": PRESENTACION 25KG."/>
    <m/>
    <n v="350"/>
    <n v="1444.1"/>
    <n v="4.1259999999999994"/>
    <x v="30"/>
  </r>
  <r>
    <m/>
    <s v="04-JUN-14"/>
    <x v="6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296"/>
    <n v="4440"/>
    <n v="3.425925925925926"/>
    <x v="30"/>
  </r>
  <r>
    <m/>
    <s v="04-JUN-14"/>
    <x v="6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080"/>
    <n v="3700"/>
    <n v="3.425925925925926"/>
    <x v="30"/>
  </r>
  <r>
    <m/>
    <s v="04-JUN-14"/>
    <x v="6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921.6"/>
    <n v="3360"/>
    <n v="3.645833333333333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600"/>
    <n v="400"/>
    <n v="0.66666666666666663"/>
    <x v="30"/>
  </r>
  <r>
    <m/>
    <s v="04-JUN-14"/>
    <x v="6"/>
    <n v="78875730"/>
    <n v="1"/>
    <x v="30"/>
    <x v="10"/>
    <x v="10"/>
    <n v="19019011"/>
    <s v="2728            ; MANJAR; NESTLE; DE LECHE; 48X200 GRS"/>
    <m/>
    <m/>
    <m/>
    <n v="48"/>
    <n v="50"/>
    <n v="1.0416666666666667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04-JUN-14"/>
    <x v="6"/>
    <n v="78875730"/>
    <n v="1"/>
    <x v="30"/>
    <x v="10"/>
    <x v="10"/>
    <n v="19019011"/>
    <s v="3214            ; MANJAR; NESTLE; DE LECHE; 4X12X200 GRS"/>
    <m/>
    <m/>
    <m/>
    <n v="28.8"/>
    <n v="24"/>
    <n v="0.83333333333333326"/>
    <x v="30"/>
  </r>
  <r>
    <m/>
    <s v="04-JUN-14"/>
    <x v="6"/>
    <n v="78875730"/>
    <n v="1"/>
    <x v="30"/>
    <x v="10"/>
    <x v="10"/>
    <n v="19019011"/>
    <s v="0106            ; MANJAR; NESTLE; DE LECHE; 4X12X200 GRS"/>
    <m/>
    <m/>
    <m/>
    <n v="48"/>
    <n v="40"/>
    <n v="0.83333333333333337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120"/>
    <n v="80"/>
    <n v="0.66666666666666663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4-JUN-14"/>
    <x v="6"/>
    <n v="78875730"/>
    <n v="1"/>
    <x v="30"/>
    <x v="10"/>
    <x v="10"/>
    <n v="19019011"/>
    <s v="1630            ; MANJAR; SOPROLE; DE LECHE; 5 KILOS"/>
    <m/>
    <m/>
    <m/>
    <n v="250"/>
    <n v="200"/>
    <n v="0.8"/>
    <x v="30"/>
  </r>
  <r>
    <m/>
    <s v="09-JUN-14"/>
    <x v="6"/>
    <n v="78356210"/>
    <n v="3"/>
    <x v="5"/>
    <x v="10"/>
    <x v="10"/>
    <n v="19019011"/>
    <s v="111270          ;MANJAR;NESTLE;DE LECHE;12X1000"/>
    <m/>
    <m/>
    <m/>
    <n v="120"/>
    <n v="90"/>
    <n v="0.75"/>
    <x v="30"/>
  </r>
  <r>
    <m/>
    <s v="09-JUN-14"/>
    <x v="6"/>
    <n v="78356210"/>
    <n v="3"/>
    <x v="5"/>
    <x v="10"/>
    <x v="10"/>
    <n v="19019011"/>
    <s v="111270          ;MANJAR;NESTLE;DE LECHE;12X1000"/>
    <m/>
    <m/>
    <m/>
    <n v="600"/>
    <n v="450"/>
    <n v="0.75"/>
    <x v="30"/>
  </r>
  <r>
    <m/>
    <s v="09-JUN-14"/>
    <x v="6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09-JUN-14"/>
    <x v="6"/>
    <n v="78356210"/>
    <n v="3"/>
    <x v="5"/>
    <x v="10"/>
    <x v="10"/>
    <n v="19019011"/>
    <s v="007244          ;MANJAR;NESTLE;DE LECHE;04X12X200 GRS."/>
    <m/>
    <m/>
    <m/>
    <n v="96"/>
    <n v="90"/>
    <n v="0.9375"/>
    <x v="30"/>
  </r>
  <r>
    <m/>
    <s v="09-JUN-14"/>
    <x v="6"/>
    <n v="78356210"/>
    <n v="3"/>
    <x v="5"/>
    <x v="10"/>
    <x v="10"/>
    <n v="19019011"/>
    <s v="260233          ;MANJAR;NESTLE;DE LECHE;24X500 GRS."/>
    <m/>
    <m/>
    <m/>
    <n v="120"/>
    <n v="90"/>
    <n v="0.75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11-JUN-14"/>
    <x v="6"/>
    <n v="78875730"/>
    <n v="1"/>
    <x v="30"/>
    <x v="10"/>
    <x v="10"/>
    <n v="19019011"/>
    <s v="0108            ; MANJAR; NESTLE; DE LECHE; 24X500 GRS."/>
    <m/>
    <m/>
    <m/>
    <n v="36"/>
    <n v="24"/>
    <n v="0.66666666666666663"/>
    <x v="30"/>
  </r>
  <r>
    <m/>
    <s v="11-JUN-14"/>
    <x v="6"/>
    <n v="78875730"/>
    <n v="1"/>
    <x v="30"/>
    <x v="10"/>
    <x v="10"/>
    <n v="19019011"/>
    <s v="2728            ; MANJAR; NESTLE; DE LECHE; 48X200 GRS"/>
    <m/>
    <m/>
    <m/>
    <n v="28.8"/>
    <n v="24"/>
    <n v="0.83333333333333326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180"/>
    <n v="120"/>
    <n v="0.66666666666666663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156"/>
    <n v="130"/>
    <n v="0.83333333333333337"/>
    <x v="30"/>
  </r>
  <r>
    <m/>
    <s v="11-JUN-14"/>
    <x v="6"/>
    <n v="78875730"/>
    <n v="1"/>
    <x v="30"/>
    <x v="10"/>
    <x v="10"/>
    <n v="19019011"/>
    <s v="2728            ; MANJAR; NESTLE; DE LECHE; 48X200 GRS"/>
    <m/>
    <m/>
    <m/>
    <n v="96"/>
    <n v="80"/>
    <n v="0.83333333333333337"/>
    <x v="30"/>
  </r>
  <r>
    <m/>
    <s v="11-JUN-14"/>
    <x v="6"/>
    <n v="78875730"/>
    <n v="1"/>
    <x v="30"/>
    <x v="10"/>
    <x v="10"/>
    <n v="19019011"/>
    <s v="0108            ; MANJAR; NESTLE; DE LECHE; 24X500 GRS."/>
    <m/>
    <m/>
    <m/>
    <n v="24"/>
    <n v="16"/>
    <n v="0.66666666666666663"/>
    <x v="30"/>
  </r>
  <r>
    <m/>
    <s v="11-JUN-14"/>
    <x v="6"/>
    <n v="78875730"/>
    <n v="1"/>
    <x v="30"/>
    <x v="10"/>
    <x v="10"/>
    <n v="19019011"/>
    <s v="3214            ; MANJAR; NESTLE; DE LECHE; 4X12X200 GRS"/>
    <m/>
    <m/>
    <m/>
    <n v="96"/>
    <n v="80"/>
    <n v="0.83333333333333337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360"/>
    <n v="270"/>
    <n v="0.75"/>
    <x v="30"/>
  </r>
  <r>
    <m/>
    <s v="11-JUN-14"/>
    <x v="6"/>
    <n v="78875730"/>
    <n v="1"/>
    <x v="30"/>
    <x v="10"/>
    <x v="10"/>
    <n v="19019011"/>
    <s v="SIN-CODIGO      ; MANJAR; CALO; DE LECHE; 12X1000 GRS"/>
    <m/>
    <m/>
    <m/>
    <n v="120"/>
    <n v="60"/>
    <n v="0.5"/>
    <x v="30"/>
  </r>
  <r>
    <m/>
    <s v="11-JUN-14"/>
    <x v="6"/>
    <n v="78875730"/>
    <n v="1"/>
    <x v="30"/>
    <x v="10"/>
    <x v="10"/>
    <n v="19019011"/>
    <s v="3214            ; MANJAR; NESTLE; DE LECHE; 4X12X200 GRS"/>
    <m/>
    <m/>
    <m/>
    <n v="19.2"/>
    <n v="18"/>
    <n v="0.9375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120"/>
    <n v="80"/>
    <n v="0.66666666666666663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324"/>
    <n v="270"/>
    <n v="0.83333333333333337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11-JUN-14"/>
    <x v="6"/>
    <n v="76313289"/>
    <n v="7"/>
    <x v="29"/>
    <x v="10"/>
    <x v="10"/>
    <n v="19019011"/>
    <s v="5001            ;MANJAR;NESTLE;DE LECHE;4X12X200 GRS."/>
    <m/>
    <m/>
    <m/>
    <n v="1920"/>
    <n v="2560"/>
    <n v="1.3333333333333333"/>
    <x v="30"/>
  </r>
  <r>
    <m/>
    <s v="11-JUN-14"/>
    <x v="6"/>
    <n v="76313289"/>
    <n v="7"/>
    <x v="29"/>
    <x v="10"/>
    <x v="10"/>
    <n v="19019011"/>
    <s v="5003            ;MANJAR;NESTLE;DE LECHE;12X1000 GRS."/>
    <m/>
    <m/>
    <m/>
    <n v="1200"/>
    <n v="1680"/>
    <n v="1.4"/>
    <x v="30"/>
  </r>
  <r>
    <m/>
    <s v="11-JUN-14"/>
    <x v="6"/>
    <n v="78356210"/>
    <n v="3"/>
    <x v="5"/>
    <x v="10"/>
    <x v="10"/>
    <n v="19019011"/>
    <s v="111270          ;MANJAR;NESTLE;DE LECHE;12X1000"/>
    <m/>
    <m/>
    <m/>
    <n v="480"/>
    <n v="320"/>
    <n v="0.66666666666666663"/>
    <x v="30"/>
  </r>
  <r>
    <m/>
    <s v="11-JUN-14"/>
    <x v="6"/>
    <n v="78356210"/>
    <n v="3"/>
    <x v="5"/>
    <x v="10"/>
    <x v="10"/>
    <n v="19019011"/>
    <s v="007244          ;MANJAR;NESTLE;DE LECHE;04X12X200 GRS."/>
    <m/>
    <m/>
    <m/>
    <n v="38.4"/>
    <n v="32"/>
    <n v="0.83333333333333337"/>
    <x v="30"/>
  </r>
  <r>
    <m/>
    <s v="17-JUN-14"/>
    <x v="6"/>
    <n v="78356210"/>
    <n v="3"/>
    <x v="5"/>
    <x v="10"/>
    <x v="10"/>
    <n v="19019011"/>
    <s v="111270          ;MANJAR;NESTLE;DE LECHE;12X1000"/>
    <m/>
    <m/>
    <m/>
    <n v="240"/>
    <n v="180"/>
    <n v="0.75"/>
    <x v="30"/>
  </r>
  <r>
    <m/>
    <s v="17-JUN-14"/>
    <x v="6"/>
    <n v="78356210"/>
    <n v="3"/>
    <x v="5"/>
    <x v="10"/>
    <x v="10"/>
    <n v="19019011"/>
    <s v="260233          ;MANJAR;NESTLE;DE LECHE;24X500 GRS."/>
    <m/>
    <m/>
    <m/>
    <n v="60"/>
    <n v="45"/>
    <n v="0.75"/>
    <x v="30"/>
  </r>
  <r>
    <m/>
    <s v="24-JUN-14"/>
    <x v="6"/>
    <n v="78356210"/>
    <n v="3"/>
    <x v="5"/>
    <x v="10"/>
    <x v="10"/>
    <n v="19019011"/>
    <s v="260233          ;MANJAR;NESTLE;DE LECHE;24X500 GRS."/>
    <m/>
    <m/>
    <m/>
    <n v="60"/>
    <n v="40"/>
    <n v="0.66666666666666663"/>
    <x v="30"/>
  </r>
  <r>
    <m/>
    <s v="24-JUN-14"/>
    <x v="6"/>
    <n v="10976631"/>
    <n v="3"/>
    <x v="33"/>
    <x v="10"/>
    <x v="10"/>
    <n v="19019011"/>
    <s v="10202           ; MANJAR; NESTLE; DE LECHE; 12X1000"/>
    <m/>
    <m/>
    <m/>
    <n v="240"/>
    <n v="200"/>
    <n v="0.83333333333333337"/>
    <x v="30"/>
  </r>
  <r>
    <m/>
    <s v="24-JUN-14"/>
    <x v="6"/>
    <n v="10976631"/>
    <n v="3"/>
    <x v="33"/>
    <x v="10"/>
    <x v="10"/>
    <n v="19019011"/>
    <s v="10202           ; MANJAR; NESTLE; DE LECHE; 12X1000"/>
    <m/>
    <m/>
    <m/>
    <n v="360"/>
    <n v="300"/>
    <n v="0.83333333333333337"/>
    <x v="30"/>
  </r>
  <r>
    <m/>
    <s v="24-JUN-14"/>
    <x v="6"/>
    <n v="76181622"/>
    <n v="5"/>
    <x v="8"/>
    <x v="10"/>
    <x v="10"/>
    <n v="19019011"/>
    <s v="761842          ; MANJAR; NESTLE; DE LECHE; 12X1 KL"/>
    <m/>
    <m/>
    <m/>
    <n v="6000"/>
    <n v="8400"/>
    <n v="1.4"/>
    <x v="30"/>
  </r>
  <r>
    <m/>
    <s v="24-JUN-14"/>
    <x v="6"/>
    <n v="76181622"/>
    <n v="5"/>
    <x v="8"/>
    <x v="10"/>
    <x v="10"/>
    <n v="19019011"/>
    <s v="761851          ; MANJAR; NESTLE; DE LECHE; 48X200 GRS"/>
    <m/>
    <m/>
    <m/>
    <n v="480"/>
    <n v="600"/>
    <n v="1.25"/>
    <x v="30"/>
  </r>
  <r>
    <m/>
    <s v="19-JUN-14"/>
    <x v="6"/>
    <n v="96954210"/>
    <n v="2"/>
    <x v="19"/>
    <x v="11"/>
    <x v="11"/>
    <n v="4012000"/>
    <s v="S3189           ; LECHE SEMIDESCREMADA; TOTTUS-F; LIQUIDA, 1.5 % MATER"/>
    <s v="IA GRASA; ESTERILIZADA POR EL"/>
    <s v="PROCESO UHT; CON TAPA RECAP 1"/>
    <s v="LITRO; APTA PARA EL CONSUMO HU"/>
    <n v="4656"/>
    <n v="3817.92"/>
    <n v="0.82000000000000006"/>
    <x v="30"/>
  </r>
  <r>
    <m/>
    <s v="19-JUN-14"/>
    <x v="6"/>
    <n v="96954210"/>
    <n v="2"/>
    <x v="19"/>
    <x v="11"/>
    <x v="11"/>
    <n v="4012000"/>
    <s v="S3188           ; LECHE ENTERA; TOTTUS; LIQUIDA, 3.1% MATERIA GRASA; E"/>
    <s v="STERILIZADA POR EL PROCESO UHT"/>
    <s v="; CON TAPA RECAP 1 LITRO; APTA"/>
    <s v="PARA EL CONSUMO HUMANO;"/>
    <n v="6984"/>
    <n v="5726.88"/>
    <n v="0.82000000000000006"/>
    <x v="30"/>
  </r>
  <r>
    <m/>
    <s v="13-JUN-14"/>
    <x v="6"/>
    <n v="81094100"/>
    <n v="6"/>
    <x v="2"/>
    <x v="2"/>
    <x v="2"/>
    <n v="4022118"/>
    <s v="2018128         ; LECHE ; COLUN;  MATERIA GRASA (%) 26; SACOS  CAPACI"/>
    <s v="DAD ENVASE (KN) 25; EN POLVO;"/>
    <m/>
    <m/>
    <n v="25000"/>
    <n v="120550"/>
    <n v="4.8220000000000001"/>
    <x v="30"/>
  </r>
  <r>
    <m/>
    <s v="05-JUN-14"/>
    <x v="6"/>
    <n v="89862200"/>
    <n v="2"/>
    <x v="3"/>
    <x v="3"/>
    <x v="3"/>
    <n v="4022911"/>
    <s v="10029141        ; LECHE; SOPROLE-F; SABOR CHOCOLATE; PARA CONSUMO A BO"/>
    <s v="RDO"/>
    <m/>
    <m/>
    <n v="179.25810000000001"/>
    <n v="279.72000000000003"/>
    <n v="1.5604315788240533"/>
    <x v="30"/>
  </r>
  <r>
    <m/>
    <s v="05-JUN-14"/>
    <x v="6"/>
    <n v="89862200"/>
    <n v="2"/>
    <x v="3"/>
    <x v="3"/>
    <x v="3"/>
    <n v="4022911"/>
    <s v="10029141        ; LECHE; SOPROLE-F; SABOR CHOCOLATE; PARA CONSUMO A BO"/>
    <s v="RDO"/>
    <m/>
    <m/>
    <n v="151.89519999999999"/>
    <n v="412.92"/>
    <n v="2.7184532493456017"/>
    <x v="30"/>
  </r>
  <r>
    <m/>
    <s v="17-JUN-14"/>
    <x v="6"/>
    <n v="89862200"/>
    <n v="2"/>
    <x v="3"/>
    <x v="3"/>
    <x v="3"/>
    <n v="4022911"/>
    <s v="10029141        ; LECHE; SOPROLE-F; SABOR CHOCOLATE; PARA CONSUMO A BO"/>
    <s v="RDO"/>
    <m/>
    <m/>
    <n v="190.78659999999999"/>
    <n v="399.6"/>
    <n v="2.0944867197172132"/>
    <x v="30"/>
  </r>
  <r>
    <m/>
    <s v="23-JUN-14"/>
    <x v="6"/>
    <n v="89862200"/>
    <n v="2"/>
    <x v="3"/>
    <x v="3"/>
    <x v="3"/>
    <n v="4022911"/>
    <s v="10029141        ; LECHE; SOPROLE-F; SABOR CHOCOLATE; PARA CONSUMO A BO"/>
    <s v="RDO"/>
    <m/>
    <m/>
    <n v="1063.096"/>
    <n v="1265.4000000000001"/>
    <n v="1.190297019272013"/>
    <x v="30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50075.135999999999"/>
    <n v="107761.92"/>
    <n v="2.1520045397380447"/>
    <x v="30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100615.67999999999"/>
    <n v="170649.60000000001"/>
    <n v="1.6960537363560035"/>
    <x v="30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21600"/>
    <n v="39720"/>
    <n v="1.8388888888888888"/>
    <x v="30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10800"/>
    <n v="19860"/>
    <n v="1.8388888888888888"/>
    <x v="30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18000"/>
    <n v="33100"/>
    <n v="1.8388888888888888"/>
    <x v="30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19908"/>
    <n v="34629"/>
    <n v="1.739451476793249"/>
    <x v="30"/>
  </r>
  <r>
    <m/>
    <s v="30-JUN-14"/>
    <x v="6"/>
    <n v="76072790"/>
    <n v="3"/>
    <x v="31"/>
    <x v="4"/>
    <x v="4"/>
    <n v="4029910"/>
    <s v="12001455        ; LECHE CONDENSADA; NESTLE; LIQUIDA; EN TARRO DE 397 G"/>
    <s v="RS.; PARA CONSUMO EN CAJA DE 4"/>
    <s v="8 TARROS CADA UNA"/>
    <m/>
    <n v="1905.6"/>
    <n v="5480"/>
    <n v="2.8757346767422334"/>
    <x v="30"/>
  </r>
  <r>
    <m/>
    <s v="02-JUN-14"/>
    <x v="6"/>
    <n v="81094100"/>
    <n v="6"/>
    <x v="2"/>
    <x v="9"/>
    <x v="9"/>
    <n v="4041000"/>
    <s v="2055392         ; LACTOSUERO; LACTOLUN; EXTRA AGLOMERADO; ENVASE SACO"/>
    <s v="S DE 25 KGS..EN POLVO;"/>
    <m/>
    <m/>
    <n v="50000"/>
    <n v="80750"/>
    <n v="1.615"/>
    <x v="30"/>
  </r>
  <r>
    <m/>
    <s v="13-JUN-14"/>
    <x v="6"/>
    <n v="81094100"/>
    <n v="6"/>
    <x v="2"/>
    <x v="9"/>
    <x v="9"/>
    <n v="4041000"/>
    <s v="2055392         ; LACTOSUERO; LACTOLUN; EXTRA AGLOMERADO; ENVASE SACO"/>
    <s v="SDE 25 KGS..EN POLVO;"/>
    <m/>
    <m/>
    <n v="125000"/>
    <n v="181235.38"/>
    <n v="1.44988304"/>
    <x v="30"/>
  </r>
  <r>
    <m/>
    <s v="03-JUN-14"/>
    <x v="6"/>
    <n v="90703000"/>
    <n v="8"/>
    <x v="0"/>
    <x v="24"/>
    <x v="24"/>
    <n v="4059000"/>
    <s v="SIN-CODIGO      ; GRASA ANHIDRA; NESTLE-F; 200KG; OBTENIDA DE LA LECHE"/>
    <m/>
    <m/>
    <m/>
    <n v="216000"/>
    <n v="961200"/>
    <n v="4.45"/>
    <x v="30"/>
  </r>
  <r>
    <m/>
    <s v="30-JUN-14"/>
    <x v="6"/>
    <n v="90703000"/>
    <n v="8"/>
    <x v="0"/>
    <x v="24"/>
    <x v="24"/>
    <n v="4059000"/>
    <s v="SIN-CODIGO      ; GRASA LACTEA; NESTLE-F; ANHIDRICA; 200 KG."/>
    <m/>
    <m/>
    <m/>
    <n v="21600"/>
    <n v="88020"/>
    <n v="4.0750000000000002"/>
    <x v="30"/>
  </r>
  <r>
    <m/>
    <s v="04-JUN-14"/>
    <x v="6"/>
    <n v="90703000"/>
    <n v="8"/>
    <x v="0"/>
    <x v="0"/>
    <x v="0"/>
    <n v="19011010"/>
    <s v="SIN-CODIGO      ; LECHE EN POLVO; NESTLE-F; 12X800"/>
    <m/>
    <m/>
    <m/>
    <n v="6720"/>
    <n v="33845"/>
    <n v="5.036458333333333"/>
    <x v="30"/>
  </r>
  <r>
    <m/>
    <s v="30-JUN-14"/>
    <x v="6"/>
    <n v="76072790"/>
    <n v="3"/>
    <x v="31"/>
    <x v="0"/>
    <x v="0"/>
    <n v="19011090"/>
    <s v="11261406        ; LECHE; NESTLE; EN POLVO, EN TARROS DE 1600GRS.; PARA"/>
    <s v="CONSUMO HUMANO, EN CAJAS DE 6"/>
    <s v="TARROS CADA UNA"/>
    <m/>
    <n v="1920"/>
    <n v="14620"/>
    <n v="7.614583333333333"/>
    <x v="30"/>
  </r>
  <r>
    <m/>
    <s v="30-JUN-14"/>
    <x v="6"/>
    <n v="76072790"/>
    <n v="3"/>
    <x v="31"/>
    <x v="0"/>
    <x v="0"/>
    <n v="19011090"/>
    <s v="11261412        ; LECHE; NESTLE; EN POLVO;EN TARROS DE 1600GRS.; PARA"/>
    <s v="CONSUMO HUMANO, EN CAJAS DE 6"/>
    <s v="TARROS CADA UNA"/>
    <m/>
    <n v="960"/>
    <n v="7310"/>
    <n v="7.614583333333333"/>
    <x v="30"/>
  </r>
  <r>
    <m/>
    <s v="0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22752"/>
    <n v="40525.199999999997"/>
    <n v="1.7811708860759492"/>
    <x v="30"/>
  </r>
  <r>
    <m/>
    <s v="0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30"/>
  </r>
  <r>
    <m/>
    <s v="12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29030.400000000001"/>
    <n v="54280.800000000003"/>
    <n v="1.8697916666666667"/>
    <x v="30"/>
  </r>
  <r>
    <m/>
    <s v="16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22680"/>
    <n v="38348.1"/>
    <n v="1.6908333333333332"/>
    <x v="30"/>
  </r>
  <r>
    <m/>
    <s v="27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22075.200000000001"/>
    <n v="39923.1"/>
    <n v="1.8085045662100456"/>
    <x v="30"/>
  </r>
  <r>
    <m/>
    <s v="30-JUN-14"/>
    <x v="6"/>
    <n v="76072790"/>
    <n v="3"/>
    <x v="31"/>
    <x v="10"/>
    <x v="10"/>
    <n v="19019011"/>
    <s v="11260188        ; MANJAR; NESTLE; DE LECHE EN SOLSAS DE 1 KG.; PARA CO"/>
    <s v="NSUMO"/>
    <m/>
    <m/>
    <n v="3432"/>
    <n v="8236.7999999999993"/>
    <n v="2.4"/>
    <x v="30"/>
  </r>
  <r>
    <m/>
    <s v="16-JUN-14"/>
    <x v="6"/>
    <n v="90703000"/>
    <n v="8"/>
    <x v="0"/>
    <x v="21"/>
    <x v="21"/>
    <n v="19019019"/>
    <s v="SIN-CODIGO      ; LECHE EN POLVO; NESTLE-F; DISTINTAS VARIEDADES; PARA"/>
    <s v="USO ALIMENTICIO"/>
    <m/>
    <m/>
    <n v="14112"/>
    <n v="67649.399999999994"/>
    <n v="4.7937499999999993"/>
    <x v="30"/>
  </r>
  <r>
    <m/>
    <s v="21-JUL-14"/>
    <x v="7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620"/>
    <n v="5550"/>
    <n v="3.425925925925926"/>
    <x v="30"/>
  </r>
  <r>
    <m/>
    <s v="21-JUL-14"/>
    <x v="7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296"/>
    <n v="4440"/>
    <n v="3.425925925925926"/>
    <x v="30"/>
  </r>
  <r>
    <m/>
    <s v="21-JUL-14"/>
    <x v="7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576"/>
    <n v="2100"/>
    <n v="3.6458333333333335"/>
    <x v="30"/>
  </r>
  <r>
    <m/>
    <s v="28-JUL-14"/>
    <x v="7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080"/>
    <n v="3700"/>
    <n v="3.425925925925926"/>
    <x v="30"/>
  </r>
  <r>
    <m/>
    <s v="28-JUL-14"/>
    <x v="7"/>
    <n v="76181622"/>
    <n v="5"/>
    <x v="8"/>
    <x v="2"/>
    <x v="2"/>
    <n v="4022118"/>
    <s v="761854          ; LECHE; MATERIA GRASA (%): 26; TIPO DE ENVASE: EN TAR"/>
    <s v="RO; CAPACIDAD ENVASE (KN): 12X"/>
    <s v="900 GRS; NAN 1"/>
    <m/>
    <n v="1080"/>
    <n v="3700"/>
    <n v="3.425925925925926"/>
    <x v="30"/>
  </r>
  <r>
    <m/>
    <s v="28-JUL-14"/>
    <x v="7"/>
    <n v="76181622"/>
    <n v="5"/>
    <x v="8"/>
    <x v="0"/>
    <x v="0"/>
    <n v="19011010"/>
    <s v="761834          ; PREPARACION ALIMENTICIA INFANT; NESTLE; EN POLVO; 24"/>
    <s v="X400 GRS ; NESQUIK"/>
    <m/>
    <m/>
    <n v="960"/>
    <n v="2000"/>
    <n v="2.0833333333333335"/>
    <x v="30"/>
  </r>
  <r>
    <m/>
    <s v="01-JUL-14"/>
    <x v="7"/>
    <n v="78356210"/>
    <n v="3"/>
    <x v="5"/>
    <x v="10"/>
    <x v="10"/>
    <n v="19019011"/>
    <s v="111270          ;MANJAR;NESTLE;DE LECHE;12X1000"/>
    <m/>
    <m/>
    <m/>
    <n v="720"/>
    <n v="540"/>
    <n v="0.75"/>
    <x v="30"/>
  </r>
  <r>
    <m/>
    <s v="01-JUL-14"/>
    <x v="7"/>
    <n v="78356210"/>
    <n v="3"/>
    <x v="5"/>
    <x v="10"/>
    <x v="10"/>
    <n v="19019011"/>
    <s v="260233          ;MANJAR;NESTLE;DE LECHE;24X500 GRS."/>
    <m/>
    <m/>
    <m/>
    <n v="240"/>
    <n v="180"/>
    <n v="0.75"/>
    <x v="30"/>
  </r>
  <r>
    <m/>
    <s v="01-JUL-14"/>
    <x v="7"/>
    <n v="78356210"/>
    <n v="3"/>
    <x v="5"/>
    <x v="10"/>
    <x v="10"/>
    <n v="19019011"/>
    <s v="007244          ;MANJAR;NESTLE;DE LECHE;04X12X200 GRS."/>
    <m/>
    <m/>
    <m/>
    <n v="192"/>
    <n v="160"/>
    <n v="0.83333333333333337"/>
    <x v="30"/>
  </r>
  <r>
    <m/>
    <s v="01-JUL-14"/>
    <x v="7"/>
    <n v="78356210"/>
    <n v="3"/>
    <x v="5"/>
    <x v="10"/>
    <x v="10"/>
    <n v="19019011"/>
    <s v="260233          ;MANJAR;NESTLE;DE LECHE;24X500 GRS."/>
    <m/>
    <m/>
    <m/>
    <n v="180"/>
    <n v="120"/>
    <n v="0.66666666666666663"/>
    <x v="30"/>
  </r>
  <r>
    <m/>
    <s v="03-JUL-14"/>
    <x v="7"/>
    <n v="78875730"/>
    <n v="1"/>
    <x v="30"/>
    <x v="10"/>
    <x v="10"/>
    <n v="19019011"/>
    <s v="0106            ; MANJAR; NESTLE; DE LECHE; 4X12X200 GRS"/>
    <m/>
    <m/>
    <m/>
    <n v="57.6"/>
    <n v="48"/>
    <n v="0.83333333333333326"/>
    <x v="30"/>
  </r>
  <r>
    <m/>
    <s v="03-JUL-14"/>
    <x v="7"/>
    <n v="78875730"/>
    <n v="1"/>
    <x v="30"/>
    <x v="10"/>
    <x v="10"/>
    <n v="19019011"/>
    <s v="0107            ; MANJAR; NESTLE; DE LECHE; 12X1000 GRS"/>
    <m/>
    <m/>
    <m/>
    <n v="480"/>
    <n v="360"/>
    <n v="0.75"/>
    <x v="30"/>
  </r>
  <r>
    <m/>
    <s v="03-JUL-14"/>
    <x v="7"/>
    <n v="78875730"/>
    <n v="1"/>
    <x v="30"/>
    <x v="10"/>
    <x v="10"/>
    <n v="19019011"/>
    <s v="0107            ; MANJAR; NESTLE; DE LECHE; 12X1000 GRS"/>
    <m/>
    <m/>
    <m/>
    <n v="300"/>
    <n v="225"/>
    <n v="0.75"/>
    <x v="30"/>
  </r>
  <r>
    <m/>
    <s v="03-JUL-14"/>
    <x v="7"/>
    <n v="78875730"/>
    <n v="1"/>
    <x v="30"/>
    <x v="10"/>
    <x v="10"/>
    <n v="19019011"/>
    <s v="0107            ; MANJAR; NESTLE; DE LECHE; 12X1000 GRS"/>
    <m/>
    <m/>
    <m/>
    <n v="180"/>
    <n v="135"/>
    <n v="0.75"/>
    <x v="30"/>
  </r>
  <r>
    <m/>
    <s v="03-JUL-14"/>
    <x v="7"/>
    <n v="78875730"/>
    <n v="1"/>
    <x v="30"/>
    <x v="10"/>
    <x v="10"/>
    <n v="19019011"/>
    <s v="0107            ; MANJAR; NESTLE; DE LECHE; 12X1000 GRS"/>
    <m/>
    <m/>
    <m/>
    <n v="120"/>
    <n v="90"/>
    <n v="0.75"/>
    <x v="30"/>
  </r>
  <r>
    <m/>
    <s v="03-JUL-14"/>
    <x v="7"/>
    <n v="78875730"/>
    <n v="1"/>
    <x v="30"/>
    <x v="10"/>
    <x v="10"/>
    <n v="19019011"/>
    <s v="0107            ; MANJAR; NESTLE; DE LECHE; 12X1000 GRS"/>
    <m/>
    <m/>
    <m/>
    <n v="240"/>
    <n v="180"/>
    <n v="0.75"/>
    <x v="30"/>
  </r>
  <r>
    <m/>
    <s v="11-JUL-14"/>
    <x v="7"/>
    <n v="78875730"/>
    <n v="1"/>
    <x v="30"/>
    <x v="10"/>
    <x v="10"/>
    <n v="19019011"/>
    <s v="2728            ; MANJAR; NESTLE; DE LECHE; 48X200 GRS"/>
    <m/>
    <m/>
    <m/>
    <n v="96"/>
    <n v="90"/>
    <n v="0.9375"/>
    <x v="30"/>
  </r>
  <r>
    <m/>
    <s v="11-JUL-14"/>
    <x v="7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11-JUL-14"/>
    <x v="7"/>
    <n v="78875730"/>
    <n v="1"/>
    <x v="30"/>
    <x v="10"/>
    <x v="10"/>
    <n v="19019011"/>
    <s v="3214            ; MANJAR; NESTLE; DE LECHE; 4X12X200 GRS"/>
    <m/>
    <m/>
    <m/>
    <n v="76.8"/>
    <n v="64"/>
    <n v="0.83333333333333337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240"/>
    <n v="120"/>
    <n v="0.5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144"/>
    <n v="120"/>
    <n v="0.83333333333333337"/>
    <x v="30"/>
  </r>
  <r>
    <m/>
    <s v="14-JUL-14"/>
    <x v="7"/>
    <n v="78875730"/>
    <n v="1"/>
    <x v="30"/>
    <x v="10"/>
    <x v="10"/>
    <n v="19019011"/>
    <s v="3214            ; MANJAR; NESTLE; DE LECHE; 4X12X200 GRS"/>
    <m/>
    <m/>
    <m/>
    <n v="48"/>
    <n v="40"/>
    <n v="0.83333333333333337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14-JUL-14"/>
    <x v="7"/>
    <n v="78875730"/>
    <n v="1"/>
    <x v="30"/>
    <x v="10"/>
    <x v="10"/>
    <n v="19019011"/>
    <s v="2728            ; MANJAR; NESTLE; DE LECHE; 48X200 GRS"/>
    <m/>
    <m/>
    <m/>
    <n v="96"/>
    <n v="100"/>
    <n v="1.0416666666666667"/>
    <x v="30"/>
  </r>
  <r>
    <m/>
    <s v="14-JUL-14"/>
    <x v="7"/>
    <n v="78875730"/>
    <n v="1"/>
    <x v="30"/>
    <x v="10"/>
    <x v="10"/>
    <n v="19019011"/>
    <s v="3214            ; MANJAR; NESTLE; DE LECHE; 4X12X200 GRS"/>
    <m/>
    <m/>
    <m/>
    <n v="96"/>
    <n v="80"/>
    <n v="0.83333333333333337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60"/>
    <n v="40"/>
    <n v="0.66666666666666663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216"/>
    <n v="180"/>
    <n v="0.83333333333333337"/>
    <x v="30"/>
  </r>
  <r>
    <m/>
    <s v="15-JUL-14"/>
    <x v="7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15-JUL-14"/>
    <x v="7"/>
    <n v="78356210"/>
    <n v="3"/>
    <x v="5"/>
    <x v="10"/>
    <x v="10"/>
    <n v="19019011"/>
    <s v="111270          ;MANJAR;NESTLE;DE LECHE;12X1000"/>
    <m/>
    <m/>
    <m/>
    <n v="600"/>
    <n v="400"/>
    <n v="0.66666666666666663"/>
    <x v="30"/>
  </r>
  <r>
    <m/>
    <s v="15-JUL-14"/>
    <x v="7"/>
    <n v="78356210"/>
    <n v="3"/>
    <x v="5"/>
    <x v="10"/>
    <x v="10"/>
    <n v="19019011"/>
    <s v="007244          ;MANJAR;NESTLE;DE LECHE;04X12X200 GRS."/>
    <m/>
    <m/>
    <m/>
    <n v="96"/>
    <n v="75"/>
    <n v="0.78125"/>
    <x v="30"/>
  </r>
  <r>
    <m/>
    <s v="15-JUL-14"/>
    <x v="7"/>
    <n v="78356210"/>
    <n v="3"/>
    <x v="5"/>
    <x v="10"/>
    <x v="10"/>
    <n v="19019011"/>
    <s v="111270          ;MANJAR;NESTLE;DE LECHE;12X1000"/>
    <m/>
    <m/>
    <m/>
    <n v="480"/>
    <n v="320"/>
    <n v="0.66666666666666663"/>
    <x v="30"/>
  </r>
  <r>
    <m/>
    <s v="15-JUL-14"/>
    <x v="7"/>
    <n v="78356210"/>
    <n v="3"/>
    <x v="5"/>
    <x v="10"/>
    <x v="10"/>
    <n v="19019011"/>
    <s v="260233          ;MANJAR;NESTLE;DE LECHE;24X500 GRS."/>
    <m/>
    <m/>
    <m/>
    <n v="60"/>
    <n v="40"/>
    <n v="0.66666666666666663"/>
    <x v="30"/>
  </r>
  <r>
    <m/>
    <s v="21-JUL-14"/>
    <x v="7"/>
    <n v="53317875"/>
    <n v="8"/>
    <x v="11"/>
    <x v="10"/>
    <x v="10"/>
    <n v="19019011"/>
    <s v="533209          ; MANJAR; NESTLE; DE LECHE; 12X1 KL"/>
    <m/>
    <m/>
    <m/>
    <n v="360"/>
    <n v="240"/>
    <n v="0.66666666666666663"/>
    <x v="30"/>
  </r>
  <r>
    <m/>
    <s v="21-JUL-14"/>
    <x v="7"/>
    <n v="53317875"/>
    <n v="8"/>
    <x v="11"/>
    <x v="10"/>
    <x v="10"/>
    <n v="19019011"/>
    <s v="533210          ; MANJAR; NESTLE; DE LECHE; 24X500 GRS"/>
    <m/>
    <m/>
    <m/>
    <n v="120"/>
    <n v="80"/>
    <n v="0.66666666666666663"/>
    <x v="30"/>
  </r>
  <r>
    <m/>
    <s v="21-JUL-14"/>
    <x v="7"/>
    <n v="53317875"/>
    <n v="8"/>
    <x v="11"/>
    <x v="10"/>
    <x v="10"/>
    <n v="19019011"/>
    <s v="533211          ; MANJAR; NESTLE; DE LECHE; 48X200 GRS"/>
    <m/>
    <m/>
    <m/>
    <n v="96"/>
    <n v="80"/>
    <n v="0.83333333333333337"/>
    <x v="30"/>
  </r>
  <r>
    <m/>
    <s v="21-JUL-14"/>
    <x v="7"/>
    <n v="78356210"/>
    <n v="3"/>
    <x v="5"/>
    <x v="10"/>
    <x v="10"/>
    <n v="19019011"/>
    <s v="111270          ;MANJAR;NESTLE;DE LECHE;12X1000"/>
    <m/>
    <m/>
    <m/>
    <n v="180"/>
    <n v="120"/>
    <n v="0.66666666666666663"/>
    <x v="30"/>
  </r>
  <r>
    <m/>
    <s v="21-JUL-14"/>
    <x v="7"/>
    <n v="78356210"/>
    <n v="3"/>
    <x v="5"/>
    <x v="10"/>
    <x v="10"/>
    <n v="19019011"/>
    <s v="260233          ;MANJAR;NESTLE;DE LECHE;24X500 GRS."/>
    <m/>
    <m/>
    <m/>
    <n v="120"/>
    <n v="80"/>
    <n v="0.66666666666666663"/>
    <x v="30"/>
  </r>
  <r>
    <m/>
    <s v="21-JUL-14"/>
    <x v="7"/>
    <n v="78356210"/>
    <n v="3"/>
    <x v="5"/>
    <x v="10"/>
    <x v="10"/>
    <n v="19019011"/>
    <s v="111270          ;MANJAR;NESTLE;DE LECHE;12X1000"/>
    <m/>
    <m/>
    <m/>
    <n v="96"/>
    <n v="64"/>
    <n v="0.66666666666666663"/>
    <x v="30"/>
  </r>
  <r>
    <m/>
    <s v="21-JUL-14"/>
    <x v="7"/>
    <n v="10976631"/>
    <n v="3"/>
    <x v="33"/>
    <x v="10"/>
    <x v="10"/>
    <n v="19019011"/>
    <s v="10202           ; MANJAR; NESTLE; DE LECHE; 12X1000"/>
    <m/>
    <m/>
    <m/>
    <n v="300"/>
    <n v="275"/>
    <n v="0.91666666666666663"/>
    <x v="30"/>
  </r>
  <r>
    <m/>
    <s v="22-JUL-14"/>
    <x v="7"/>
    <n v="78875730"/>
    <n v="1"/>
    <x v="30"/>
    <x v="10"/>
    <x v="10"/>
    <n v="19019011"/>
    <s v="0107            ; MANJAR; NESTLE; DE LECHE; 12X1000 GRS"/>
    <m/>
    <m/>
    <m/>
    <n v="516"/>
    <n v="344"/>
    <n v="0.66666666666666663"/>
    <x v="30"/>
  </r>
  <r>
    <m/>
    <s v="22-JUL-14"/>
    <x v="7"/>
    <n v="78875730"/>
    <n v="1"/>
    <x v="30"/>
    <x v="10"/>
    <x v="10"/>
    <n v="19019011"/>
    <s v="0108            ; MANJAR; NESTLE; DE LECHE; 24X500 GRS."/>
    <m/>
    <m/>
    <m/>
    <n v="24"/>
    <n v="20"/>
    <n v="0.83333333333333337"/>
    <x v="30"/>
  </r>
  <r>
    <m/>
    <s v="22-JUL-14"/>
    <x v="7"/>
    <n v="78875730"/>
    <n v="1"/>
    <x v="30"/>
    <x v="10"/>
    <x v="10"/>
    <n v="19019011"/>
    <s v="1922            ; MANJAR; NESTLE; DE LECHE; 24X200 GRS."/>
    <m/>
    <m/>
    <m/>
    <n v="96"/>
    <n v="200"/>
    <n v="2.0833333333333335"/>
    <x v="30"/>
  </r>
  <r>
    <m/>
    <s v="22-JUL-14"/>
    <x v="7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2-JUL-14"/>
    <x v="7"/>
    <n v="78875730"/>
    <n v="1"/>
    <x v="30"/>
    <x v="10"/>
    <x v="10"/>
    <n v="19019011"/>
    <s v="0107            ; MANJAR; NESTLE; DE LECHE; 12X1000 GRS"/>
    <m/>
    <m/>
    <m/>
    <n v="96"/>
    <n v="72"/>
    <n v="0.75"/>
    <x v="30"/>
  </r>
  <r>
    <m/>
    <s v="22-JUL-14"/>
    <x v="7"/>
    <n v="78875730"/>
    <n v="1"/>
    <x v="30"/>
    <x v="10"/>
    <x v="10"/>
    <n v="19019011"/>
    <s v="0107            ; MANJAR; NESTLE; DE LECHE; 12X1000 GRS"/>
    <m/>
    <m/>
    <m/>
    <n v="120"/>
    <n v="90"/>
    <n v="0.75"/>
    <x v="30"/>
  </r>
  <r>
    <m/>
    <s v="24-JUL-14"/>
    <x v="7"/>
    <n v="78875730"/>
    <n v="1"/>
    <x v="30"/>
    <x v="10"/>
    <x v="10"/>
    <n v="19019011"/>
    <s v="3214            ; MANJAR; NESTLE; DE LECHE; 4X12X200 GRS"/>
    <m/>
    <m/>
    <m/>
    <n v="76.8"/>
    <n v="64"/>
    <n v="0.83333333333333337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72"/>
    <n v="60"/>
    <n v="0.83333333333333337"/>
    <x v="30"/>
  </r>
  <r>
    <m/>
    <s v="24-JUL-14"/>
    <x v="7"/>
    <n v="78875730"/>
    <n v="1"/>
    <x v="30"/>
    <x v="10"/>
    <x v="10"/>
    <n v="19019011"/>
    <s v="0108            ; MANJAR; NESTLE; DE LECHE; 24X500 GRS."/>
    <m/>
    <m/>
    <m/>
    <n v="36"/>
    <n v="24"/>
    <n v="0.66666666666666663"/>
    <x v="30"/>
  </r>
  <r>
    <m/>
    <s v="24-JUL-14"/>
    <x v="7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180"/>
    <n v="120"/>
    <n v="0.66666666666666663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1272"/>
    <n v="954"/>
    <n v="0.75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1272"/>
    <n v="954"/>
    <n v="0.75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300"/>
    <n v="250"/>
    <n v="0.83333333333333337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1308"/>
    <n v="872"/>
    <n v="0.66666666666666663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4-JUL-14"/>
    <x v="7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240"/>
    <n v="160"/>
    <n v="0.66666666666666663"/>
    <x v="30"/>
  </r>
  <r>
    <m/>
    <s v="24-JUL-14"/>
    <x v="7"/>
    <n v="78875730"/>
    <n v="1"/>
    <x v="30"/>
    <x v="10"/>
    <x v="10"/>
    <n v="19019011"/>
    <s v="3214            ; MANJAR; NESTLE; DE LECHE; 4X12X200 GRS"/>
    <m/>
    <m/>
    <m/>
    <n v="96"/>
    <n v="80"/>
    <n v="0.83333333333333337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4-JUL-14"/>
    <x v="7"/>
    <n v="78875730"/>
    <n v="1"/>
    <x v="30"/>
    <x v="10"/>
    <x v="10"/>
    <n v="19019011"/>
    <s v="3214            ; MANJAR; NESTLE; DE LECHE; 4X12X200 GRS"/>
    <m/>
    <m/>
    <m/>
    <n v="96"/>
    <n v="90"/>
    <n v="0.9375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540"/>
    <n v="405"/>
    <n v="0.75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600"/>
    <n v="500"/>
    <n v="0.83333333333333337"/>
    <x v="30"/>
  </r>
  <r>
    <m/>
    <s v="28-JUL-14"/>
    <x v="7"/>
    <n v="76181622"/>
    <n v="5"/>
    <x v="8"/>
    <x v="10"/>
    <x v="10"/>
    <n v="19019011"/>
    <s v="761842          ; MANJAR; NESTLE; DE LECHE; 12X1 KL"/>
    <m/>
    <m/>
    <m/>
    <n v="6000"/>
    <n v="8400"/>
    <n v="1.4"/>
    <x v="30"/>
  </r>
  <r>
    <m/>
    <s v="30-JUL-14"/>
    <x v="7"/>
    <n v="78875730"/>
    <n v="1"/>
    <x v="30"/>
    <x v="10"/>
    <x v="10"/>
    <n v="19019011"/>
    <s v="0107            ; MANJAR; NESTLE; DE LECHE; 12X1000 GRS"/>
    <m/>
    <m/>
    <m/>
    <n v="60"/>
    <n v="50"/>
    <n v="0.83333333333333337"/>
    <x v="30"/>
  </r>
  <r>
    <m/>
    <s v="30-JUL-14"/>
    <x v="7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30-JUL-14"/>
    <x v="7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30-JUL-14"/>
    <x v="7"/>
    <n v="78875730"/>
    <n v="1"/>
    <x v="30"/>
    <x v="10"/>
    <x v="10"/>
    <n v="19019011"/>
    <s v="3214            ; MANJAR; NESTLE; DE LECHE; 4X12X200 GRS"/>
    <m/>
    <m/>
    <m/>
    <n v="144"/>
    <n v="150"/>
    <n v="1.0416666666666667"/>
    <x v="30"/>
  </r>
  <r>
    <m/>
    <s v="30-JUL-14"/>
    <x v="7"/>
    <n v="78875730"/>
    <n v="1"/>
    <x v="30"/>
    <x v="10"/>
    <x v="10"/>
    <n v="19019011"/>
    <s v="0107            ; MANJAR; NESTLE; DE LECHE; 12X1000 GRS"/>
    <m/>
    <m/>
    <m/>
    <n v="72"/>
    <n v="60"/>
    <n v="0.83333333333333337"/>
    <x v="30"/>
  </r>
  <r>
    <m/>
    <s v="31-JUL-14"/>
    <x v="7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31-JUL-14"/>
    <x v="7"/>
    <n v="78875730"/>
    <n v="1"/>
    <x v="30"/>
    <x v="10"/>
    <x v="10"/>
    <n v="19019011"/>
    <s v="0106            ; MANJAR; NESTLE; DE LECHE; 4X12X200 GRS"/>
    <m/>
    <m/>
    <m/>
    <n v="48"/>
    <n v="50"/>
    <n v="1.0416666666666667"/>
    <x v="30"/>
  </r>
  <r>
    <m/>
    <s v="31-JUL-14"/>
    <x v="7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31-JUL-14"/>
    <x v="7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31-JUL-14"/>
    <x v="7"/>
    <n v="78875730"/>
    <n v="1"/>
    <x v="30"/>
    <x v="10"/>
    <x v="10"/>
    <n v="19019011"/>
    <s v="3214            ; MANJAR; NESTLE; DE LECHE; 4X12X200 GRS"/>
    <m/>
    <m/>
    <m/>
    <n v="76.8"/>
    <n v="80"/>
    <n v="1.0416666666666667"/>
    <x v="30"/>
  </r>
  <r>
    <m/>
    <s v="31-JUL-14"/>
    <x v="7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31-JUL-14"/>
    <x v="7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10369.91"/>
    <n v="4.4147964000000002"/>
    <x v="30"/>
  </r>
  <r>
    <m/>
    <s v="01-JUL-14"/>
    <x v="7"/>
    <n v="89862200"/>
    <n v="2"/>
    <x v="3"/>
    <x v="3"/>
    <x v="3"/>
    <n v="4022911"/>
    <s v="10029141        ; LECHE; SOPROLE-F; SABOR CHOCOLATE; PARA CONSUMO A BO"/>
    <s v="RDO"/>
    <m/>
    <m/>
    <n v="138.96799999999999"/>
    <n v="359.64"/>
    <n v="2.5879339128432446"/>
    <x v="30"/>
  </r>
  <r>
    <m/>
    <s v="18-JUL-14"/>
    <x v="7"/>
    <n v="89862200"/>
    <n v="2"/>
    <x v="3"/>
    <x v="3"/>
    <x v="3"/>
    <n v="4022911"/>
    <s v="10029141        ; LECHE; SOPROLE-F; SABOR CHOCOLATE; PARA CONSUMO A BO"/>
    <s v="RDO"/>
    <m/>
    <m/>
    <n v="192.52850000000001"/>
    <n v="386.28"/>
    <n v="2.0063523062819271"/>
    <x v="30"/>
  </r>
  <r>
    <m/>
    <s v="23-JUL-14"/>
    <x v="7"/>
    <n v="89862200"/>
    <n v="2"/>
    <x v="3"/>
    <x v="3"/>
    <x v="3"/>
    <n v="4022911"/>
    <s v="10029141        ; LECHE; SOPROLE-F; SABOR CHOCOLATE; PARA CONSUMO A BO"/>
    <s v="RDO"/>
    <m/>
    <m/>
    <n v="337.25720000000001"/>
    <n v="839.16"/>
    <n v="2.4881900223331033"/>
    <x v="30"/>
  </r>
  <r>
    <m/>
    <s v="31-JUL-14"/>
    <x v="7"/>
    <n v="89862200"/>
    <n v="2"/>
    <x v="3"/>
    <x v="3"/>
    <x v="3"/>
    <n v="4022911"/>
    <s v="10029141        ; LECHE; SOPROLE-F; SABOR CHOCOLATE; PARA CONSUMO A BO"/>
    <s v="RDO"/>
    <m/>
    <m/>
    <n v="146.7002"/>
    <n v="239.76"/>
    <n v="1.6343536000632584"/>
    <x v="30"/>
  </r>
  <r>
    <m/>
    <s v="03-JUL-14"/>
    <x v="7"/>
    <n v="90703000"/>
    <n v="8"/>
    <x v="0"/>
    <x v="4"/>
    <x v="4"/>
    <n v="4029910"/>
    <s v="SIN-CODIGO      ; LECHE CONDENSADA; NESTLE-F; LATA 48 X 397G; PARA USO"/>
    <s v="ALIMENTICIO"/>
    <m/>
    <m/>
    <n v="20123.135999999999"/>
    <n v="34129.919999999998"/>
    <n v="1.6960537363560033"/>
    <x v="30"/>
  </r>
  <r>
    <m/>
    <s v="03-JUL-14"/>
    <x v="7"/>
    <n v="90703000"/>
    <n v="8"/>
    <x v="0"/>
    <x v="4"/>
    <x v="4"/>
    <n v="4029910"/>
    <s v="SIN-CODIGO      ; LECHE CONDENSADA; NESTLE-F; LATA 48 X 397G; PARA USO"/>
    <s v="ALIMENTICIO"/>
    <m/>
    <m/>
    <n v="35099.135999999999"/>
    <n v="70945.919999999998"/>
    <n v="2.021301037153735"/>
    <x v="30"/>
  </r>
  <r>
    <m/>
    <s v="05-JUL-14"/>
    <x v="7"/>
    <n v="90703000"/>
    <n v="8"/>
    <x v="0"/>
    <x v="4"/>
    <x v="4"/>
    <n v="4029910"/>
    <s v="SIN-CODIGO      ; LECHE CONDENSADA; NESTLE-F; LATA 48 X 397G; PARA USO"/>
    <s v="ALIMENTICIO"/>
    <m/>
    <m/>
    <n v="21600"/>
    <n v="39720"/>
    <n v="1.8388888888888888"/>
    <x v="30"/>
  </r>
  <r>
    <m/>
    <s v="11-JUL-14"/>
    <x v="7"/>
    <n v="90703000"/>
    <n v="8"/>
    <x v="0"/>
    <x v="4"/>
    <x v="4"/>
    <n v="4029910"/>
    <s v="SIN-CODIGO      ; LECHE CONDENSADA; NESTLE-F; LATA 48 X 397G; PARA USO"/>
    <s v="ALIMENTICIO"/>
    <m/>
    <m/>
    <n v="80492.539999999994"/>
    <n v="136519.67999999999"/>
    <n v="1.6960538206397762"/>
    <x v="30"/>
  </r>
  <r>
    <m/>
    <s v="11-JUL-14"/>
    <x v="7"/>
    <n v="90703000"/>
    <n v="8"/>
    <x v="0"/>
    <x v="4"/>
    <x v="4"/>
    <n v="4029910"/>
    <s v="SIN-CODIGO      ; LECHE CONDENSADA; NESTLE-F; LATA 48 X 397G; PARA USO"/>
    <s v="ALIMENTICIO"/>
    <m/>
    <m/>
    <n v="80492.539999999994"/>
    <n v="136519.67999999999"/>
    <n v="1.6960538206397762"/>
    <x v="30"/>
  </r>
  <r>
    <m/>
    <s v="12-JUL-14"/>
    <x v="7"/>
    <n v="90703000"/>
    <n v="8"/>
    <x v="0"/>
    <x v="4"/>
    <x v="4"/>
    <n v="4029910"/>
    <s v="CONDENSADA      ; LECHE CONDENSADA; NESTLE-F; 48X397G; PARA USO ALIMEN"/>
    <s v="TICIO"/>
    <m/>
    <m/>
    <n v="20123.135999999999"/>
    <n v="34129.919999999998"/>
    <n v="1.6960537363560033"/>
    <x v="30"/>
  </r>
  <r>
    <m/>
    <s v="25-JUL-14"/>
    <x v="7"/>
    <n v="90703000"/>
    <n v="8"/>
    <x v="0"/>
    <x v="4"/>
    <x v="4"/>
    <n v="4029910"/>
    <s v="CONDENSADA      ; LECHE CONDENSADA; NESTLE-F; 4X4.5KG; PARA USO ALIMEN"/>
    <s v="TICIO"/>
    <m/>
    <m/>
    <n v="18484.8"/>
    <n v="31806"/>
    <n v="1.7206569722150091"/>
    <x v="30"/>
  </r>
  <r>
    <m/>
    <s v="25-JUL-14"/>
    <x v="7"/>
    <n v="90703000"/>
    <n v="8"/>
    <x v="0"/>
    <x v="4"/>
    <x v="4"/>
    <n v="4029910"/>
    <s v="CONDENSADA      ; LECHE CONDENSADA; NESTLE-F; LATA 96X100G; PARA USO A"/>
    <s v="LIMENTICIO"/>
    <m/>
    <m/>
    <n v="9734.4"/>
    <n v="23831.919999999998"/>
    <n v="2.4482166337935567"/>
    <x v="30"/>
  </r>
  <r>
    <m/>
    <s v="25-JUL-14"/>
    <x v="7"/>
    <n v="90703000"/>
    <n v="8"/>
    <x v="0"/>
    <x v="4"/>
    <x v="4"/>
    <n v="4029910"/>
    <s v="CONDENSADA      ; LECHE CONDENSADA; NESTLE-F; BOLSA 4X4.5KG; PARA USO"/>
    <s v="ALIMENTICIO"/>
    <m/>
    <m/>
    <n v="21600"/>
    <n v="39720"/>
    <n v="1.8388888888888888"/>
    <x v="30"/>
  </r>
  <r>
    <m/>
    <s v="25-JUL-14"/>
    <x v="7"/>
    <n v="90703000"/>
    <n v="8"/>
    <x v="0"/>
    <x v="4"/>
    <x v="4"/>
    <n v="4029910"/>
    <s v="SIN-CODIGO      ; LECHE CONDENSADA; NESTLE-F; LATA 48 X 397G; PARA USO"/>
    <s v="ALIMENTICIO"/>
    <m/>
    <m/>
    <n v="68700.672000000006"/>
    <n v="138210.23999999999"/>
    <n v="2.0117742079728127"/>
    <x v="30"/>
  </r>
  <r>
    <m/>
    <s v="31-JUL-14"/>
    <x v="7"/>
    <n v="90703000"/>
    <n v="8"/>
    <x v="0"/>
    <x v="4"/>
    <x v="4"/>
    <n v="4029910"/>
    <s v="SIN-CODIGO      ; LECHE CONDENSADA; NESTLE-F; LATA 48 X 397G; PARA USO"/>
    <s v="ALIMENTICIO"/>
    <m/>
    <m/>
    <n v="96966.14"/>
    <n v="177017.28"/>
    <n v="1.825557663737053"/>
    <x v="30"/>
  </r>
  <r>
    <m/>
    <s v="01-JUL-14"/>
    <x v="7"/>
    <n v="89862200"/>
    <n v="2"/>
    <x v="3"/>
    <x v="5"/>
    <x v="5"/>
    <n v="4029990"/>
    <s v="10030297        ; DULCE; LATAM-F; DE LECHE; PARA CONSUMO EN VUELOS COM"/>
    <s v="ERCIALES."/>
    <m/>
    <m/>
    <n v="0.8115"/>
    <n v="41.77"/>
    <n v="51.472581638940241"/>
    <x v="30"/>
  </r>
  <r>
    <m/>
    <s v="07-JUL-14"/>
    <x v="7"/>
    <n v="89862200"/>
    <n v="2"/>
    <x v="3"/>
    <x v="5"/>
    <x v="5"/>
    <n v="4029990"/>
    <s v="10030297        ; DULCE; LATAM-F; DE LECHE; PARA CONSUMO EN VUELOS COM"/>
    <s v="ERCIALES."/>
    <m/>
    <m/>
    <n v="1.0374000000000001"/>
    <n v="41.77"/>
    <n v="40.264121843069212"/>
    <x v="30"/>
  </r>
  <r>
    <m/>
    <s v="23-JUL-14"/>
    <x v="7"/>
    <n v="89862200"/>
    <n v="2"/>
    <x v="3"/>
    <x v="5"/>
    <x v="5"/>
    <n v="4029990"/>
    <s v="10030297        ; DULCE; LATAM-F; DE LECHE; PARA CONSUMO EN VUELOS COM"/>
    <s v="ERCIALES."/>
    <m/>
    <m/>
    <n v="0.84399999999999997"/>
    <n v="41.77"/>
    <n v="49.490521327014221"/>
    <x v="30"/>
  </r>
  <r>
    <m/>
    <s v="03-JUL-14"/>
    <x v="7"/>
    <n v="81094100"/>
    <n v="6"/>
    <x v="2"/>
    <x v="9"/>
    <x v="9"/>
    <n v="4041000"/>
    <s v="2055392         ; LACTOSUERO; LACTOLUN; EXTRA AGLOMERADO; ENVASE SACO"/>
    <s v="SDE 25 KGS..EN POLVO;"/>
    <m/>
    <m/>
    <n v="50000"/>
    <n v="80750"/>
    <n v="1.615"/>
    <x v="30"/>
  </r>
  <r>
    <m/>
    <s v="14-JUL-14"/>
    <x v="7"/>
    <n v="81094100"/>
    <n v="6"/>
    <x v="2"/>
    <x v="9"/>
    <x v="9"/>
    <n v="4041000"/>
    <s v="2055392         ; SUERO DE LECHE; LACTOLUN; EXTRA AGLOMERADO; ENVASE"/>
    <s v="SACOS DE 25 KGS..EN POLVO;"/>
    <m/>
    <m/>
    <n v="125000"/>
    <n v="180880.45"/>
    <n v="1.4470436"/>
    <x v="30"/>
  </r>
  <r>
    <m/>
    <s v="17-JUL-14"/>
    <x v="7"/>
    <n v="84356800"/>
    <n v="9"/>
    <x v="13"/>
    <x v="9"/>
    <x v="9"/>
    <n v="4041000"/>
    <s v="308704          ; SUERO EN POLVO; CALO; DE LECHE; BOLSAS DE 25 KLS;170"/>
    <s v="-14/01360/10-07-2014"/>
    <m/>
    <m/>
    <n v="25000"/>
    <n v="36303.360000000001"/>
    <n v="1.4521344"/>
    <x v="30"/>
  </r>
  <r>
    <m/>
    <s v="31-JUL-14"/>
    <x v="7"/>
    <n v="81094100"/>
    <n v="6"/>
    <x v="2"/>
    <x v="9"/>
    <x v="9"/>
    <n v="4041000"/>
    <s v="2055392         ; LACTOSUERO; LACTOLUN; EXTRA AGLOMERADO; ENVASE SACO"/>
    <s v="SDE 25 KGS..EN POLVO;"/>
    <m/>
    <m/>
    <n v="75000"/>
    <n v="108678.27"/>
    <n v="1.4490436"/>
    <x v="30"/>
  </r>
  <r>
    <m/>
    <s v="31-JUL-14"/>
    <x v="7"/>
    <n v="81094100"/>
    <n v="6"/>
    <x v="2"/>
    <x v="9"/>
    <x v="9"/>
    <n v="4041000"/>
    <s v="2055392         ; LACTOSUERO; LACTOLUN; EXTRA AGLOMERADO; ENVASE SACO"/>
    <s v="SDE 25 KGS..EN POLVO;"/>
    <m/>
    <m/>
    <n v="25000"/>
    <n v="37529"/>
    <n v="1.50116"/>
    <x v="30"/>
  </r>
  <r>
    <m/>
    <s v="07-JUL-14"/>
    <x v="7"/>
    <n v="76006727"/>
    <s v="K"/>
    <x v="20"/>
    <x v="27"/>
    <x v="27"/>
    <n v="4061030"/>
    <s v="851914501       ; QUESO; INVERS.E IND. VALLE VERDE-F; MOZARELLA; APTO"/>
    <s v="PARA EL CONSUMO HUMANO."/>
    <m/>
    <m/>
    <n v="11433.64"/>
    <n v="60422.97"/>
    <n v="5.2846661255733087"/>
    <x v="30"/>
  </r>
  <r>
    <m/>
    <s v="07-JUL-14"/>
    <x v="7"/>
    <n v="76006727"/>
    <s v="K"/>
    <x v="20"/>
    <x v="22"/>
    <x v="22"/>
    <n v="4069010"/>
    <s v="846214500       ; QUESO; INVERS. E IND. VALLE VERDE-F; GOUDA; APTO PAR"/>
    <s v="A EL CONSUMO HUMANO"/>
    <m/>
    <m/>
    <n v="11924.5"/>
    <n v="62192.49"/>
    <n v="5.2155218248144575"/>
    <x v="30"/>
  </r>
  <r>
    <m/>
    <s v="12-JUL-14"/>
    <x v="7"/>
    <n v="90703000"/>
    <n v="8"/>
    <x v="0"/>
    <x v="0"/>
    <x v="0"/>
    <n v="19011010"/>
    <s v="NIDO3           ; LECHE EN POLVO; NESTLE-F; 6X1600G; PARA USO ALIMENTI"/>
    <s v="CIO"/>
    <m/>
    <m/>
    <n v="16934.400000000001"/>
    <n v="82308.240000000005"/>
    <n v="4.8604166666666666"/>
    <x v="30"/>
  </r>
  <r>
    <m/>
    <s v="19-JUL-14"/>
    <x v="7"/>
    <n v="90703000"/>
    <n v="8"/>
    <x v="0"/>
    <x v="0"/>
    <x v="0"/>
    <n v="19011010"/>
    <s v="SIN-CODIGO      ; LECHE EN POLVO; NESTLE-F; 12X800"/>
    <m/>
    <m/>
    <m/>
    <n v="4704"/>
    <n v="23691.5"/>
    <n v="5.036458333333333"/>
    <x v="30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2467"/>
    <n v="4.8697916666666661"/>
    <x v="30"/>
  </r>
  <r>
    <m/>
    <s v="31-JUL-14"/>
    <x v="7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2467"/>
    <n v="4.8697916666666661"/>
    <x v="30"/>
  </r>
  <r>
    <m/>
    <s v="05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22387.200000000001"/>
    <n v="40857.360000000001"/>
    <n v="1.8250321612349913"/>
    <x v="30"/>
  </r>
  <r>
    <m/>
    <s v="12-JUL-14"/>
    <x v="7"/>
    <n v="90703000"/>
    <n v="8"/>
    <x v="0"/>
    <x v="10"/>
    <x v="10"/>
    <n v="19019011"/>
    <s v="MANJAR          ; MANJAR; NESTLE; BOLSA 4 X 4.5KG; PREPARACIONES A BAS"/>
    <s v="E DE PRODUCTOS LACTEOS"/>
    <m/>
    <m/>
    <n v="30240"/>
    <n v="51130.8"/>
    <n v="1.6908333333333334"/>
    <x v="30"/>
  </r>
  <r>
    <m/>
    <s v="25-JUL-14"/>
    <x v="7"/>
    <n v="90703000"/>
    <n v="8"/>
    <x v="0"/>
    <x v="10"/>
    <x v="10"/>
    <n v="19019011"/>
    <s v="MANJAR          ; MANJAR; NESTLE; BOLSA 24 X 500G; PREPARACIONES A BAS"/>
    <s v="E DE PRODUCTOS LACTEOS"/>
    <m/>
    <m/>
    <n v="17568"/>
    <n v="30007.64"/>
    <n v="1.708085154826958"/>
    <x v="30"/>
  </r>
  <r>
    <m/>
    <s v="25-JUL-14"/>
    <x v="7"/>
    <n v="90703000"/>
    <n v="8"/>
    <x v="0"/>
    <x v="10"/>
    <x v="10"/>
    <n v="19019011"/>
    <s v="MANJAR          ; MANJAR; NESTLE; 4(12X200G); PREPARACIONES A BASE DE"/>
    <s v="PRODUCTOS LACTEOS"/>
    <m/>
    <m/>
    <n v="14515.2"/>
    <n v="27140.400000000001"/>
    <n v="1.8697916666666667"/>
    <x v="30"/>
  </r>
  <r>
    <m/>
    <s v="05-JUL-14"/>
    <x v="7"/>
    <n v="90703000"/>
    <n v="8"/>
    <x v="0"/>
    <x v="21"/>
    <x v="21"/>
    <n v="19019019"/>
    <s v="SIN-CODIGO      ; LECHE EN POLVO; NESTLE-F; DISTINTAS VARIEDADES; PARA"/>
    <s v="USO ALIMENTICIO"/>
    <m/>
    <m/>
    <n v="13547.52"/>
    <n v="66749.759999999995"/>
    <n v="4.927083333333333"/>
    <x v="30"/>
  </r>
  <r>
    <m/>
    <s v="12-AGO-14"/>
    <x v="0"/>
    <n v="76181622"/>
    <n v="5"/>
    <x v="8"/>
    <x v="2"/>
    <x v="2"/>
    <n v="4022118"/>
    <s v="761854          ; LECHE; LECHE; MATERIA GRASA (%): 26; TIPO DE ENVASE:"/>
    <s v="EN TARRO; CAPACIDAD ENVASE(KN"/>
    <s v="): 12X900 GRS; NAN 1"/>
    <m/>
    <n v="1566"/>
    <n v="5365"/>
    <n v="3.425925925925926"/>
    <x v="30"/>
  </r>
  <r>
    <m/>
    <s v="12-AGO-14"/>
    <x v="0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1152"/>
    <n v="4200"/>
    <n v="3.6458333333333335"/>
    <x v="30"/>
  </r>
  <r>
    <m/>
    <s v="12-AGO-14"/>
    <x v="0"/>
    <n v="76181622"/>
    <n v="5"/>
    <x v="8"/>
    <x v="2"/>
    <x v="2"/>
    <n v="4022118"/>
    <s v="761840          ; LECHE NIDO 5+; MATERIA GRASA (%): 31; TIPO DE ENVASE"/>
    <s v=": CAJA; CAPACIDAD ENVASE (KN):"/>
    <s v="6X1600 GRS; INSTANTANEA; NEST"/>
    <s v="LE"/>
    <n v="480"/>
    <n v="1100"/>
    <n v="2.2916666666666665"/>
    <x v="30"/>
  </r>
  <r>
    <m/>
    <s v="12-AGO-14"/>
    <x v="0"/>
    <n v="76181622"/>
    <n v="5"/>
    <x v="8"/>
    <x v="2"/>
    <x v="2"/>
    <n v="4022118"/>
    <s v="761855          ; LECHE; LECHE; MATERIA GRASA (%): 26; TIPO DE ENVASE:"/>
    <s v="EN TARRO; CAPACIDAD ENVASE(KN"/>
    <s v="): 12X900 GRS; NAN 2"/>
    <m/>
    <n v="1296"/>
    <n v="4440"/>
    <n v="3.425925925925926"/>
    <x v="30"/>
  </r>
  <r>
    <m/>
    <s v="27-AGO-14"/>
    <x v="0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620"/>
    <n v="5550"/>
    <n v="3.425925925925926"/>
    <x v="30"/>
  </r>
  <r>
    <m/>
    <s v="27-AGO-14"/>
    <x v="0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296"/>
    <n v="4440"/>
    <n v="3.425925925925926"/>
    <x v="30"/>
  </r>
  <r>
    <m/>
    <s v="27-AGO-14"/>
    <x v="0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1248"/>
    <n v="4550"/>
    <n v="3.6458333333333335"/>
    <x v="30"/>
  </r>
  <r>
    <m/>
    <s v="28-AGO-14"/>
    <x v="0"/>
    <n v="76181622"/>
    <n v="5"/>
    <x v="8"/>
    <x v="2"/>
    <x v="2"/>
    <n v="4022118"/>
    <s v="761853          ; LECHE; LECHE;  MATERIA GRASA (%): 26;  TIPO DE ENVAS"/>
    <s v="E: EN TARRO;  CAPACIDAD ENVASE"/>
    <s v="(KN): 24X400 GRS; NAN 1"/>
    <m/>
    <n v="960"/>
    <n v="3500"/>
    <n v="3.6458333333333335"/>
    <x v="30"/>
  </r>
  <r>
    <m/>
    <s v="28-AGO-14"/>
    <x v="0"/>
    <n v="76181622"/>
    <n v="5"/>
    <x v="8"/>
    <x v="2"/>
    <x v="2"/>
    <n v="4022118"/>
    <s v="761840          ; LECHE NIDO 5+; LECHE NIDO 5+;  MATERIA GRASA (%): 31"/>
    <s v=";  TIPO DE ENVASE: CAJA;  CAPA"/>
    <s v="CIDAD ENVASE (KN): 6X1600 GRS;"/>
    <s v="INSTANTANEA; NESTLE"/>
    <n v="960"/>
    <n v="2200"/>
    <n v="2.2916666666666665"/>
    <x v="30"/>
  </r>
  <r>
    <m/>
    <s v="13-AGO-14"/>
    <x v="0"/>
    <n v="76313289"/>
    <n v="7"/>
    <x v="29"/>
    <x v="4"/>
    <x v="4"/>
    <n v="4029910"/>
    <s v="3002            ;LECHE CONDENSADA;NESTLE;EN CONSERVA;48X397 GRS."/>
    <m/>
    <m/>
    <m/>
    <n v="9528"/>
    <n v="15750"/>
    <n v="1.6530226700251889"/>
    <x v="30"/>
  </r>
  <r>
    <m/>
    <s v="19-AGO-14"/>
    <x v="0"/>
    <n v="90703000"/>
    <n v="8"/>
    <x v="0"/>
    <x v="0"/>
    <x v="0"/>
    <n v="19011010"/>
    <s v="SIN-CODIGO      ; LECHE EN POLVO; NESTLE-F; POLVO 22% DE 25 KILOS; PAR"/>
    <s v="A USO ALIMENTICIO"/>
    <m/>
    <m/>
    <n v="150"/>
    <n v="688.5"/>
    <n v="4.59"/>
    <x v="30"/>
  </r>
  <r>
    <m/>
    <s v="01-AGO-14"/>
    <x v="0"/>
    <n v="78875730"/>
    <n v="1"/>
    <x v="30"/>
    <x v="10"/>
    <x v="10"/>
    <n v="19019011"/>
    <s v="1188            ; MANJAR; SOPROLE; DE LECHE; 5 KG."/>
    <m/>
    <m/>
    <m/>
    <n v="100"/>
    <n v="80"/>
    <n v="0.8"/>
    <x v="30"/>
  </r>
  <r>
    <m/>
    <s v="01-AGO-14"/>
    <x v="0"/>
    <n v="78875730"/>
    <n v="1"/>
    <x v="30"/>
    <x v="10"/>
    <x v="10"/>
    <n v="19019011"/>
    <s v="0107            ; MANJAR; NESTLE; DE LECHE; 12X1000 GRS"/>
    <m/>
    <m/>
    <m/>
    <n v="336"/>
    <n v="280"/>
    <n v="0.83333333333333337"/>
    <x v="30"/>
  </r>
  <r>
    <m/>
    <s v="01-AGO-14"/>
    <x v="0"/>
    <n v="78875730"/>
    <n v="1"/>
    <x v="30"/>
    <x v="10"/>
    <x v="10"/>
    <n v="19019011"/>
    <s v="0108            ; MANJAR; NESTLE; DE LECHE; 24X500 GRS."/>
    <m/>
    <m/>
    <m/>
    <n v="120"/>
    <n v="80"/>
    <n v="0.66666666666666663"/>
    <x v="30"/>
  </r>
  <r>
    <m/>
    <s v="01-AGO-14"/>
    <x v="0"/>
    <n v="78875730"/>
    <n v="1"/>
    <x v="30"/>
    <x v="10"/>
    <x v="10"/>
    <n v="19019011"/>
    <s v="1188            ; MANJAR; NUTELLA; DE CHOCOLATE; 12X750 GRS"/>
    <m/>
    <m/>
    <m/>
    <n v="90"/>
    <n v="90"/>
    <n v="1"/>
    <x v="30"/>
  </r>
  <r>
    <m/>
    <s v="04-AGO-14"/>
    <x v="0"/>
    <n v="10976631"/>
    <n v="3"/>
    <x v="33"/>
    <x v="10"/>
    <x v="10"/>
    <n v="19019011"/>
    <s v="10202           ; MANJAR; NESTLE; DE LECHE; 12X1000"/>
    <m/>
    <m/>
    <m/>
    <n v="180"/>
    <n v="225"/>
    <n v="1.25"/>
    <x v="30"/>
  </r>
  <r>
    <m/>
    <s v="05-AGO-14"/>
    <x v="0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5-AGO-14"/>
    <x v="0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05-AGO-14"/>
    <x v="0"/>
    <n v="78875730"/>
    <n v="1"/>
    <x v="30"/>
    <x v="10"/>
    <x v="10"/>
    <n v="19019011"/>
    <s v="0108            ; MANJAR; NESTLE; DE LECHE; 24X500 GRS."/>
    <m/>
    <m/>
    <m/>
    <n v="36"/>
    <n v="30"/>
    <n v="0.83333333333333337"/>
    <x v="30"/>
  </r>
  <r>
    <m/>
    <s v="05-AGO-14"/>
    <x v="0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5-AGO-14"/>
    <x v="0"/>
    <n v="78875730"/>
    <n v="1"/>
    <x v="30"/>
    <x v="10"/>
    <x v="10"/>
    <n v="19019011"/>
    <s v="0108            ; MANJAR; NESTLE; DE LECHE; 24X500 GRS."/>
    <m/>
    <m/>
    <m/>
    <n v="120"/>
    <n v="100"/>
    <n v="0.83333333333333337"/>
    <x v="30"/>
  </r>
  <r>
    <m/>
    <s v="05-AGO-14"/>
    <x v="0"/>
    <n v="78875730"/>
    <n v="1"/>
    <x v="30"/>
    <x v="10"/>
    <x v="10"/>
    <n v="19019011"/>
    <s v="0107            ; MANJAR; NESTLE; DE LECHE; 12X1000 GRS"/>
    <m/>
    <m/>
    <m/>
    <n v="120"/>
    <n v="80"/>
    <n v="0.66666666666666663"/>
    <x v="30"/>
  </r>
  <r>
    <m/>
    <s v="05-AGO-14"/>
    <x v="0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5-AGO-14"/>
    <x v="0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05-AGO-14"/>
    <x v="0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06-AGO-14"/>
    <x v="0"/>
    <n v="78356210"/>
    <n v="3"/>
    <x v="5"/>
    <x v="10"/>
    <x v="10"/>
    <n v="19019011"/>
    <s v="007244          ;MANJAR;NESTLE;DE LECHE;04X12X200 GRS."/>
    <m/>
    <m/>
    <m/>
    <n v="144"/>
    <n v="135"/>
    <n v="0.9375"/>
    <x v="30"/>
  </r>
  <r>
    <m/>
    <s v="06-AGO-14"/>
    <x v="0"/>
    <n v="78356210"/>
    <n v="3"/>
    <x v="5"/>
    <x v="10"/>
    <x v="10"/>
    <n v="19019011"/>
    <s v="111270          ;MANJAR;NESTLE;DE LECHE;12X1000"/>
    <m/>
    <m/>
    <m/>
    <n v="420"/>
    <n v="315"/>
    <n v="0.75"/>
    <x v="30"/>
  </r>
  <r>
    <m/>
    <s v="06-AGO-14"/>
    <x v="0"/>
    <n v="78356210"/>
    <n v="3"/>
    <x v="5"/>
    <x v="10"/>
    <x v="10"/>
    <n v="19019011"/>
    <s v="111270          ;MANJAR;NESTLE;DE LECHE;12X1000"/>
    <m/>
    <m/>
    <m/>
    <n v="1200"/>
    <n v="900"/>
    <n v="0.75"/>
    <x v="30"/>
  </r>
  <r>
    <m/>
    <s v="06-AGO-14"/>
    <x v="0"/>
    <n v="78356210"/>
    <n v="3"/>
    <x v="5"/>
    <x v="10"/>
    <x v="10"/>
    <n v="19019011"/>
    <s v="111270          ;MANJAR;NESTLE;DE LECHE;12X1000"/>
    <m/>
    <m/>
    <m/>
    <n v="120"/>
    <n v="90"/>
    <n v="0.75"/>
    <x v="30"/>
  </r>
  <r>
    <m/>
    <s v="06-AGO-14"/>
    <x v="0"/>
    <n v="78356210"/>
    <n v="3"/>
    <x v="5"/>
    <x v="10"/>
    <x v="10"/>
    <n v="19019011"/>
    <s v="007244          ;MANJAR;NESTLE;DE LECHE;04X12X200 GRS."/>
    <m/>
    <m/>
    <m/>
    <n v="96"/>
    <n v="90"/>
    <n v="0.9375"/>
    <x v="30"/>
  </r>
  <r>
    <m/>
    <s v="12-AGO-14"/>
    <x v="0"/>
    <n v="76181622"/>
    <n v="5"/>
    <x v="8"/>
    <x v="10"/>
    <x v="10"/>
    <n v="19019011"/>
    <s v="761842          ; MANJAR; NESTLE; DE LECHE; 12X1 KL"/>
    <m/>
    <m/>
    <m/>
    <n v="3600"/>
    <n v="5040"/>
    <n v="1.4"/>
    <x v="30"/>
  </r>
  <r>
    <m/>
    <s v="13-AGO-14"/>
    <x v="0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13-AGO-14"/>
    <x v="0"/>
    <n v="78356210"/>
    <n v="3"/>
    <x v="5"/>
    <x v="10"/>
    <x v="10"/>
    <n v="19019011"/>
    <s v="111270          ;MANJAR;NESTLE;DE LECHE;12X1000"/>
    <m/>
    <m/>
    <m/>
    <n v="636"/>
    <n v="424"/>
    <n v="0.66666666666666663"/>
    <x v="30"/>
  </r>
  <r>
    <m/>
    <s v="13-AGO-14"/>
    <x v="0"/>
    <n v="78356210"/>
    <n v="3"/>
    <x v="5"/>
    <x v="10"/>
    <x v="10"/>
    <n v="19019011"/>
    <s v="111270          ;MANJAR;NESTLE;DE LECHE;12X1000"/>
    <m/>
    <m/>
    <m/>
    <n v="4800"/>
    <n v="6720"/>
    <n v="1.4"/>
    <x v="30"/>
  </r>
  <r>
    <m/>
    <s v="13-AGO-14"/>
    <x v="0"/>
    <n v="78356210"/>
    <n v="3"/>
    <x v="5"/>
    <x v="10"/>
    <x v="10"/>
    <n v="19019011"/>
    <s v="007244          ;MANJAR;NESTLE;DE LECHE;04X12X200 GRS."/>
    <m/>
    <m/>
    <m/>
    <n v="480"/>
    <n v="600"/>
    <n v="1.25"/>
    <x v="30"/>
  </r>
  <r>
    <m/>
    <s v="13-AGO-14"/>
    <x v="0"/>
    <n v="78356210"/>
    <n v="3"/>
    <x v="5"/>
    <x v="10"/>
    <x v="10"/>
    <n v="19019011"/>
    <s v="007244          ;MANJAR;NESTLE;DE LECHE;04X12X200 GRS."/>
    <m/>
    <m/>
    <m/>
    <n v="76.8"/>
    <n v="80"/>
    <n v="1.0416666666666667"/>
    <x v="30"/>
  </r>
  <r>
    <m/>
    <s v="13-AGO-14"/>
    <x v="0"/>
    <n v="76313289"/>
    <n v="7"/>
    <x v="29"/>
    <x v="10"/>
    <x v="10"/>
    <n v="19019011"/>
    <s v="5003            ;MANJAR;NESTLE;DE LECHE;12X1000 GRS."/>
    <m/>
    <m/>
    <m/>
    <n v="9600"/>
    <n v="13440"/>
    <n v="1.4"/>
    <x v="30"/>
  </r>
  <r>
    <m/>
    <s v="13-AGO-14"/>
    <x v="0"/>
    <n v="76313289"/>
    <n v="7"/>
    <x v="29"/>
    <x v="10"/>
    <x v="10"/>
    <n v="19019011"/>
    <s v="5002            ;MANJAR;NESTLE;DE LECHE;24X500 GRS."/>
    <m/>
    <m/>
    <m/>
    <n v="2400"/>
    <n v="3360"/>
    <n v="1.4"/>
    <x v="30"/>
  </r>
  <r>
    <m/>
    <s v="13-AGO-14"/>
    <x v="0"/>
    <n v="76313289"/>
    <n v="7"/>
    <x v="29"/>
    <x v="10"/>
    <x v="10"/>
    <n v="19019011"/>
    <s v="5001            ;MANJAR;NESTLE;DE LECHE;4X12X200 GRS."/>
    <m/>
    <m/>
    <m/>
    <n v="1920"/>
    <n v="2560"/>
    <n v="1.3333333333333333"/>
    <x v="30"/>
  </r>
  <r>
    <m/>
    <s v="20-AGO-14"/>
    <x v="0"/>
    <n v="78356210"/>
    <n v="3"/>
    <x v="5"/>
    <x v="10"/>
    <x v="10"/>
    <n v="19019011"/>
    <s v="007244          ;MANJAR;NESTLE;DE LECHE;04X12X200 GRS."/>
    <m/>
    <m/>
    <m/>
    <n v="144"/>
    <n v="120"/>
    <n v="0.83333333333333337"/>
    <x v="30"/>
  </r>
  <r>
    <m/>
    <s v="20-AGO-14"/>
    <x v="0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20-AGO-14"/>
    <x v="0"/>
    <n v="78356210"/>
    <n v="3"/>
    <x v="5"/>
    <x v="10"/>
    <x v="10"/>
    <n v="19019011"/>
    <s v="007244          ;MANJAR;NESTLE;DE LECHE;04X12X200 GRS."/>
    <m/>
    <m/>
    <m/>
    <n v="192"/>
    <n v="160"/>
    <n v="0.83333333333333337"/>
    <x v="30"/>
  </r>
  <r>
    <m/>
    <s v="20-AGO-14"/>
    <x v="0"/>
    <n v="78356210"/>
    <n v="3"/>
    <x v="5"/>
    <x v="10"/>
    <x v="10"/>
    <n v="19019011"/>
    <s v="111270          ;MANJAR;NESTLE;DE LECHE;12X1000"/>
    <m/>
    <m/>
    <m/>
    <n v="420"/>
    <n v="280"/>
    <n v="0.66666666666666663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60"/>
    <n v="40"/>
    <n v="0.66666666666666663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264"/>
    <n v="22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228"/>
    <n v="19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60"/>
    <n v="50"/>
    <n v="0.83333333333333337"/>
    <x v="30"/>
  </r>
  <r>
    <m/>
    <s v="26-AGO-14"/>
    <x v="0"/>
    <n v="78875730"/>
    <n v="1"/>
    <x v="30"/>
    <x v="10"/>
    <x v="10"/>
    <n v="19019011"/>
    <s v="7478            ; MANJAR; CALO; DE LECHE; 10X1000 GRS"/>
    <m/>
    <m/>
    <m/>
    <n v="50"/>
    <n v="30"/>
    <n v="0.6"/>
    <x v="30"/>
  </r>
  <r>
    <m/>
    <s v="26-AGO-14"/>
    <x v="0"/>
    <n v="78875730"/>
    <n v="1"/>
    <x v="30"/>
    <x v="10"/>
    <x v="10"/>
    <n v="19019011"/>
    <s v="0108            ; MANJAR; NESTLE; DE LECHE; 24X500 GRS."/>
    <m/>
    <m/>
    <m/>
    <n v="24"/>
    <n v="16"/>
    <n v="0.66666666666666663"/>
    <x v="30"/>
  </r>
  <r>
    <m/>
    <s v="26-AGO-14"/>
    <x v="0"/>
    <n v="78875730"/>
    <n v="1"/>
    <x v="30"/>
    <x v="10"/>
    <x v="10"/>
    <n v="19019011"/>
    <s v="0108            ; MANJAR; NESTLE; DE LECHE; 24X500 GRS."/>
    <m/>
    <m/>
    <m/>
    <n v="36"/>
    <n v="30"/>
    <n v="0.83333333333333337"/>
    <x v="30"/>
  </r>
  <r>
    <m/>
    <s v="26-AGO-14"/>
    <x v="0"/>
    <n v="78875730"/>
    <n v="1"/>
    <x v="30"/>
    <x v="10"/>
    <x v="10"/>
    <n v="19019011"/>
    <s v="0108            ; MANJAR; NESTLE; DE LECHE; 24X500 GRS."/>
    <m/>
    <m/>
    <m/>
    <n v="24"/>
    <n v="20"/>
    <n v="0.83333333333333337"/>
    <x v="30"/>
  </r>
  <r>
    <m/>
    <s v="26-AGO-14"/>
    <x v="0"/>
    <n v="78875730"/>
    <n v="1"/>
    <x v="30"/>
    <x v="10"/>
    <x v="10"/>
    <n v="19019011"/>
    <s v="1630            ; MANJAR; SOPROLE; DE LECHE; 5 KILOS"/>
    <m/>
    <m/>
    <m/>
    <n v="250"/>
    <n v="200"/>
    <n v="0.8"/>
    <x v="30"/>
  </r>
  <r>
    <m/>
    <s v="20-AGO-14"/>
    <x v="0"/>
    <n v="81094100"/>
    <n v="6"/>
    <x v="2"/>
    <x v="2"/>
    <x v="2"/>
    <n v="4022118"/>
    <s v="2018128         ; LECHE; LECHE;  MATERIA GRASA (%): 26;  TIPO DE"/>
    <s v="ENVASE: SACOS;  CAPACIDAD ENVA"/>
    <s v="SE (KN): 25; EN POLVO;"/>
    <m/>
    <n v="25000"/>
    <n v="110389"/>
    <n v="4.4155600000000002"/>
    <x v="30"/>
  </r>
  <r>
    <m/>
    <s v="06-AGO-14"/>
    <x v="0"/>
    <n v="89862200"/>
    <n v="2"/>
    <x v="3"/>
    <x v="3"/>
    <x v="3"/>
    <n v="4022911"/>
    <s v="10029141        ; LECHE; SOPROLE-F; SABOR CHOCOLATE; PARA CONSUMO A BO"/>
    <s v="RDO"/>
    <m/>
    <m/>
    <n v="316.57159999999999"/>
    <n v="186.48"/>
    <n v="0.58906105285502552"/>
    <x v="30"/>
  </r>
  <r>
    <m/>
    <s v="02-AGO-14"/>
    <x v="0"/>
    <n v="90703000"/>
    <n v="8"/>
    <x v="0"/>
    <x v="4"/>
    <x v="4"/>
    <n v="4029910"/>
    <s v="SIN-CODIGO      ; LECHE CONDENSADA; NESTLE-F; LATA 48 X 397G; PARA USO"/>
    <s v="ALIMENTICIO"/>
    <m/>
    <m/>
    <n v="80492.539999999994"/>
    <n v="136519.67999999999"/>
    <n v="1.6960538206397762"/>
    <x v="30"/>
  </r>
  <r>
    <m/>
    <s v="08-AGO-14"/>
    <x v="0"/>
    <n v="90703000"/>
    <n v="8"/>
    <x v="0"/>
    <x v="4"/>
    <x v="4"/>
    <n v="4029910"/>
    <s v="CONDENSADA      ; LECHE CONDENSADA; NESTLE-F; LATA 48 X 397G; PARA USO"/>
    <s v="ALIMENTICIO"/>
    <m/>
    <m/>
    <n v="40246.271999999997"/>
    <n v="69428.960000000006"/>
    <n v="1.7251028865481008"/>
    <x v="30"/>
  </r>
  <r>
    <m/>
    <s v="08-AGO-14"/>
    <x v="0"/>
    <n v="90703000"/>
    <n v="8"/>
    <x v="0"/>
    <x v="4"/>
    <x v="4"/>
    <n v="4029910"/>
    <s v="CONDENSADA      ; LECHE CONDENSADA; NESTLE-F; LATA 48 X 397G; PARA USO"/>
    <s v="ALIMENTICIO"/>
    <m/>
    <m/>
    <n v="80492.543999999994"/>
    <n v="138589.44"/>
    <n v="1.721767422334173"/>
    <x v="30"/>
  </r>
  <r>
    <m/>
    <s v="11-AGO-14"/>
    <x v="0"/>
    <n v="90703000"/>
    <n v="8"/>
    <x v="0"/>
    <x v="4"/>
    <x v="4"/>
    <n v="4029910"/>
    <s v="SIN-CODIGO      ; LECHE CONDENSADA; NESTLE-F; LATA 48 X 397G; PARA USO"/>
    <s v="ALIMENTICIO"/>
    <m/>
    <m/>
    <n v="10800"/>
    <n v="20082"/>
    <n v="1.8594444444444445"/>
    <x v="30"/>
  </r>
  <r>
    <m/>
    <s v="16-AGO-14"/>
    <x v="0"/>
    <n v="90703000"/>
    <n v="8"/>
    <x v="0"/>
    <x v="4"/>
    <x v="4"/>
    <n v="4029910"/>
    <s v="SIN-CODIGO      ; LECHE CONDENSADA; NESTLE-F; LATA 96X100G; PARA USO A"/>
    <s v="LIMENTICIO"/>
    <m/>
    <m/>
    <n v="29952"/>
    <n v="74911.199999999997"/>
    <n v="2.5010416666666666"/>
    <x v="30"/>
  </r>
  <r>
    <m/>
    <s v="18-AGO-14"/>
    <x v="0"/>
    <n v="90703000"/>
    <n v="8"/>
    <x v="0"/>
    <x v="4"/>
    <x v="4"/>
    <n v="4029910"/>
    <s v="SIN-CODIGO      ; LECHE CONDENSADA; NESTLE-F; DISTINTAS VARIEDADES; PA"/>
    <s v="RA USO ALIMENTICIO"/>
    <m/>
    <m/>
    <n v="34359.550000000003"/>
    <n v="83083.5"/>
    <n v="2.4180613541213432"/>
    <x v="30"/>
  </r>
  <r>
    <m/>
    <s v="22-AGO-14"/>
    <x v="0"/>
    <n v="90703000"/>
    <n v="8"/>
    <x v="0"/>
    <x v="4"/>
    <x v="4"/>
    <n v="4029910"/>
    <s v="SIN-CODIGO      ; LECHE CONDENSADA; NESTLE-F; BOLSA 4 X 4.5KG; PARA US"/>
    <s v="O ALIMENTICIO"/>
    <m/>
    <m/>
    <n v="8640"/>
    <n v="16065.6"/>
    <n v="1.8594444444444445"/>
    <x v="30"/>
  </r>
  <r>
    <m/>
    <s v="28-AGO-14"/>
    <x v="0"/>
    <n v="90703000"/>
    <n v="8"/>
    <x v="0"/>
    <x v="4"/>
    <x v="4"/>
    <n v="4029910"/>
    <s v="SIN-CODIGO      ; LECHE CONDENSADA; NESTLE-F; 24 X 14OZ; PARA USO ALIM"/>
    <s v="ENTICIO"/>
    <m/>
    <m/>
    <n v="60369.41"/>
    <n v="103942.08"/>
    <n v="1.7217673652931178"/>
    <x v="30"/>
  </r>
  <r>
    <m/>
    <s v="30-AGO-14"/>
    <x v="0"/>
    <n v="90703000"/>
    <n v="8"/>
    <x v="0"/>
    <x v="4"/>
    <x v="4"/>
    <n v="4029910"/>
    <s v="SIN-CODIGO      ; LECHE CONDENSADA; NESTLE-F; 24 X 14OZ; PARA USO ALIM"/>
    <s v="ENTICIO"/>
    <m/>
    <m/>
    <n v="18132.48"/>
    <n v="38222.160000000003"/>
    <n v="2.1079389030072004"/>
    <x v="30"/>
  </r>
  <r>
    <m/>
    <s v="06-AGO-14"/>
    <x v="0"/>
    <n v="89862200"/>
    <n v="2"/>
    <x v="3"/>
    <x v="5"/>
    <x v="5"/>
    <n v="4029990"/>
    <s v="10030297        ; DULCE; LATAM-F; DE LECHE; PARA CONSUMO EN VUELOS COM"/>
    <s v="ERCIALES."/>
    <m/>
    <m/>
    <n v="3.5649999999999999"/>
    <n v="41.77"/>
    <n v="11.716690042075736"/>
    <x v="30"/>
  </r>
  <r>
    <m/>
    <s v="13-AGO-14"/>
    <x v="0"/>
    <n v="89862200"/>
    <n v="2"/>
    <x v="3"/>
    <x v="5"/>
    <x v="5"/>
    <n v="4029990"/>
    <s v="10030297        ; DULCE; LATAM-F; DE LECHE; PARA CONSUMO EN VUELOS COM"/>
    <s v="ERCIALES."/>
    <m/>
    <m/>
    <n v="0.96699999999999997"/>
    <n v="41.77"/>
    <n v="43.195449844881082"/>
    <x v="30"/>
  </r>
  <r>
    <m/>
    <s v="05-AGO-14"/>
    <x v="0"/>
    <n v="81094100"/>
    <n v="6"/>
    <x v="2"/>
    <x v="9"/>
    <x v="9"/>
    <n v="4041000"/>
    <s v="2055392         ; LACTOSUERO; LACTOLUN; EXTRA AGLOMERADO; ENVASE SACO"/>
    <s v="SDE 25 KGS..EN POLVO;"/>
    <m/>
    <m/>
    <n v="50000"/>
    <n v="72452.179999999993"/>
    <n v="1.4490435999999998"/>
    <x v="30"/>
  </r>
  <r>
    <m/>
    <s v="08-AGO-14"/>
    <x v="0"/>
    <n v="81094100"/>
    <n v="6"/>
    <x v="2"/>
    <x v="9"/>
    <x v="9"/>
    <n v="4041000"/>
    <s v="2055392         ; LACTOSUERO; LACTOLUN; EXTRA AGLOMERADO; ENVASE SAC"/>
    <s v="OSDE 25 KGS..EN POLVO;"/>
    <m/>
    <m/>
    <n v="75000"/>
    <n v="121875"/>
    <n v="1.625"/>
    <x v="30"/>
  </r>
  <r>
    <m/>
    <s v="20-AGO-14"/>
    <x v="0"/>
    <n v="84356800"/>
    <n v="9"/>
    <x v="13"/>
    <x v="9"/>
    <x v="9"/>
    <n v="4041000"/>
    <s v="308704          ; SUERO EN POLVO; CALO; DE LECHE; BOLSAS DE 25 KLS"/>
    <m/>
    <m/>
    <m/>
    <n v="25000"/>
    <n v="36308.36"/>
    <n v="1.4523344"/>
    <x v="30"/>
  </r>
  <r>
    <m/>
    <s v="20-AGO-14"/>
    <x v="0"/>
    <n v="81094100"/>
    <n v="6"/>
    <x v="2"/>
    <x v="9"/>
    <x v="9"/>
    <n v="4041000"/>
    <s v="2055392         ; LACTOSUERO; LACTOLUN; EXTRA AGLOMERADO; ENVASE SAC"/>
    <s v="OSDE 25 KGS..EN POLVO;"/>
    <m/>
    <m/>
    <n v="75000"/>
    <n v="108735"/>
    <n v="1.4498"/>
    <x v="30"/>
  </r>
  <r>
    <m/>
    <s v="22-AGO-14"/>
    <x v="0"/>
    <n v="84356800"/>
    <n v="9"/>
    <x v="13"/>
    <x v="9"/>
    <x v="9"/>
    <n v="4041000"/>
    <s v="308704          ; SUERO EN POLVO; CALO; DE LECHE; BOLSAS DE 25 KLS"/>
    <m/>
    <m/>
    <m/>
    <n v="25000"/>
    <n v="35925"/>
    <n v="1.4370000000000001"/>
    <x v="30"/>
  </r>
  <r>
    <m/>
    <s v="29-AGO-14"/>
    <x v="0"/>
    <n v="81094100"/>
    <n v="6"/>
    <x v="2"/>
    <x v="9"/>
    <x v="9"/>
    <n v="4041000"/>
    <s v="2055392         ; LACTOSUERO; LACTOLUN; EXTRA AGLOMERADO; ENVASE SACO"/>
    <s v="SDE 25 KGS..EN POLVO;"/>
    <m/>
    <m/>
    <n v="75000"/>
    <n v="121875"/>
    <n v="1.625"/>
    <x v="30"/>
  </r>
  <r>
    <m/>
    <s v="29-AGO-14"/>
    <x v="0"/>
    <n v="81094100"/>
    <n v="6"/>
    <x v="2"/>
    <x v="9"/>
    <x v="9"/>
    <n v="4041000"/>
    <s v="2055392         ; LACTOSUERO; LACTOLUN; EXTRA AGLOMERADO; ENVASE SACO"/>
    <s v="SDE 25 KGS..EN POLVO"/>
    <m/>
    <m/>
    <n v="75000"/>
    <n v="108735.27"/>
    <n v="1.4498036000000001"/>
    <x v="30"/>
  </r>
  <r>
    <m/>
    <s v="02-AGO-14"/>
    <x v="0"/>
    <n v="90703000"/>
    <n v="8"/>
    <x v="0"/>
    <x v="24"/>
    <x v="24"/>
    <n v="4059000"/>
    <s v="SIN-CODIGO      ; GRASA ANHIDRA; NESTLE-F; 200KG; OBTENIDA DE LA LECHE"/>
    <m/>
    <m/>
    <m/>
    <n v="86400"/>
    <n v="353808"/>
    <n v="4.0949999999999998"/>
    <x v="30"/>
  </r>
  <r>
    <m/>
    <s v="21-AGO-14"/>
    <x v="0"/>
    <n v="76006727"/>
    <s v="K"/>
    <x v="20"/>
    <x v="27"/>
    <x v="27"/>
    <n v="4061030"/>
    <s v="851914501       ; QUESO; INVERS.E IND. VALLE VERDE-F; MOZARELLA; APTO"/>
    <s v="PARA EL CONSUMO HUMANO."/>
    <m/>
    <m/>
    <n v="24000"/>
    <n v="125450.91"/>
    <n v="5.2271212499999997"/>
    <x v="30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79626.960000000006"/>
    <n v="4.7020833333333334"/>
    <x v="30"/>
  </r>
  <r>
    <m/>
    <s v="1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20529.599999999999"/>
    <n v="36362.04"/>
    <n v="1.7712006079027358"/>
    <x v="30"/>
  </r>
  <r>
    <m/>
    <s v="12-AGO-14"/>
    <x v="0"/>
    <n v="90703000"/>
    <n v="8"/>
    <x v="0"/>
    <x v="10"/>
    <x v="10"/>
    <n v="19019011"/>
    <s v="SIN-CODIGO      ; MANJAR; NESTLE; 12X1KG; PREPARACIONES A BASE DE PROD"/>
    <s v="UCTOS LACTEOS"/>
    <m/>
    <m/>
    <n v="15120"/>
    <n v="25779.599999999999"/>
    <n v="1.7049999999999998"/>
    <x v="30"/>
  </r>
  <r>
    <m/>
    <s v="16-AGO-14"/>
    <x v="0"/>
    <n v="90703000"/>
    <n v="8"/>
    <x v="0"/>
    <x v="10"/>
    <x v="10"/>
    <n v="19019011"/>
    <s v="SIN-CODIGO      ; MANJAR; NESTLE; BOLSA 24X500G; PREPARACIONES A BASE"/>
    <s v="DE PRODUCTOS LACTEOS"/>
    <m/>
    <m/>
    <n v="7920"/>
    <n v="13899.6"/>
    <n v="1.7550000000000001"/>
    <x v="30"/>
  </r>
  <r>
    <m/>
    <s v="18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5400"/>
    <n v="10923"/>
    <n v="2.0227777777777778"/>
    <x v="30"/>
  </r>
  <r>
    <m/>
    <s v="30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7560"/>
    <n v="12889.8"/>
    <n v="1.7049999999999998"/>
    <x v="30"/>
  </r>
  <r>
    <m/>
    <s v="18-AGO-14"/>
    <x v="0"/>
    <n v="96625250"/>
    <n v="2"/>
    <x v="16"/>
    <x v="21"/>
    <x v="21"/>
    <n v="19019019"/>
    <s v="SIN-CODIGO      ;MEZCLA GRASA;B.P-F;EN POLVO;PREPARACION A BASE DE LAC"/>
    <s v="TOSUERO,PARA ALIMENTACIO HUMAN"/>
    <s v="A"/>
    <m/>
    <n v="24000"/>
    <n v="56756"/>
    <n v="2.3648333333333333"/>
    <x v="30"/>
  </r>
  <r>
    <m/>
    <s v="18-AGO-14"/>
    <x v="0"/>
    <n v="90703000"/>
    <n v="8"/>
    <x v="0"/>
    <x v="21"/>
    <x v="21"/>
    <n v="19019019"/>
    <s v="SIN-CODIGO      ; LECHE EN POLVO; NESTLE-F; DISTINTAS VARIEDADES; PARA"/>
    <s v="USO ALIMENTICIO"/>
    <m/>
    <m/>
    <n v="12768"/>
    <n v="59411.1"/>
    <n v="4.6531250000000002"/>
    <x v="30"/>
  </r>
  <r>
    <m/>
    <s v="09-ENE-14"/>
    <x v="2"/>
    <n v="10096780"/>
    <n v="4"/>
    <x v="34"/>
    <x v="5"/>
    <x v="5"/>
    <n v="4029990"/>
    <s v="LAC100          ; CREMA DE LECHE; DAVID GRIFFITHS-F; LAC100; APTA PARA"/>
    <s v="CONSUMO HUMANO"/>
    <m/>
    <m/>
    <n v="20"/>
    <n v="150"/>
    <n v="7.5"/>
    <x v="31"/>
  </r>
  <r>
    <m/>
    <s v="13-FEB-14"/>
    <x v="3"/>
    <n v="10096780"/>
    <n v="4"/>
    <x v="34"/>
    <x v="8"/>
    <x v="8"/>
    <n v="4031090"/>
    <s v="LAC103          ; YOGHURT NATURAL; DAVID GRIFFITHS-F; DE LECHE; FRESCO"/>
    <s v="APTOS PARA EL CONSUMO HUMANO"/>
    <m/>
    <m/>
    <n v="63"/>
    <n v="126"/>
    <n v="2"/>
    <x v="31"/>
  </r>
  <r>
    <m/>
    <s v="09-ABR-14"/>
    <x v="1"/>
    <n v="10096780"/>
    <n v="4"/>
    <x v="34"/>
    <x v="5"/>
    <x v="5"/>
    <n v="4029990"/>
    <s v="LAC100          ; CREMA DE LECHE; DAVID GRIFFITHS-F; APTA PARA CONSUMO"/>
    <s v="HUMANO;"/>
    <m/>
    <m/>
    <n v="150"/>
    <n v="1125"/>
    <n v="7.5"/>
    <x v="31"/>
  </r>
  <r>
    <m/>
    <s v="09-ABR-14"/>
    <x v="1"/>
    <n v="10096780"/>
    <n v="4"/>
    <x v="34"/>
    <x v="8"/>
    <x v="8"/>
    <n v="4031090"/>
    <s v="LAC103          ; YOGHURT NATURAL; DAVID GRIFFITHS-F; DE LECHE; FRESCO"/>
    <s v="APTOS PARA EL CONSUMO HUMANO"/>
    <m/>
    <m/>
    <n v="20"/>
    <n v="40"/>
    <n v="2"/>
    <x v="31"/>
  </r>
  <r>
    <m/>
    <s v="09-ABR-14"/>
    <x v="1"/>
    <n v="10096780"/>
    <n v="4"/>
    <x v="34"/>
    <x v="16"/>
    <x v="16"/>
    <n v="4061010"/>
    <s v="LAC102          ; QUESO; DAVID GRIFFITHS-F; FRESCOS; APTOS PARA EL CON"/>
    <s v="SUMO HUMANO"/>
    <m/>
    <m/>
    <n v="7"/>
    <n v="52.5"/>
    <n v="7.5"/>
    <x v="31"/>
  </r>
  <r>
    <m/>
    <s v="07-MAY-14"/>
    <x v="5"/>
    <n v="10096780"/>
    <n v="4"/>
    <x v="34"/>
    <x v="5"/>
    <x v="5"/>
    <n v="4029990"/>
    <s v="LAC100          ; CREMA DE LECHE; DAVID GRIFFITHS-F; LAC100; APTA PARA"/>
    <s v="CONSUMO HUMANO;"/>
    <m/>
    <m/>
    <n v="8"/>
    <n v="60"/>
    <n v="7.5"/>
    <x v="31"/>
  </r>
  <r>
    <m/>
    <s v="14-MAY-14"/>
    <x v="5"/>
    <n v="10096780"/>
    <n v="4"/>
    <x v="34"/>
    <x v="5"/>
    <x v="5"/>
    <n v="4029990"/>
    <s v="LAC100          ; CREMA DE LECHE; DAVID GRIFFITHS-F; LAC100; APTA PARA"/>
    <s v="CONSUMO HUMANO;"/>
    <m/>
    <m/>
    <n v="5"/>
    <n v="37.5"/>
    <n v="7.5"/>
    <x v="31"/>
  </r>
  <r>
    <m/>
    <s v="14-MAY-14"/>
    <x v="5"/>
    <n v="10096780"/>
    <n v="4"/>
    <x v="34"/>
    <x v="8"/>
    <x v="8"/>
    <n v="4031090"/>
    <s v="LAC103          ; YOGHURT NATURAL; DAVID GRIFFITHS-F; DE LECHE; FRESCO"/>
    <s v="APTOS PARA EL CONSUMO HUMANO;"/>
    <m/>
    <m/>
    <n v="42"/>
    <n v="84"/>
    <n v="2"/>
    <x v="31"/>
  </r>
  <r>
    <m/>
    <s v="07-MAY-14"/>
    <x v="5"/>
    <n v="10096780"/>
    <n v="4"/>
    <x v="34"/>
    <x v="16"/>
    <x v="16"/>
    <n v="4061010"/>
    <s v="LAC102          ; QUESO; DAVID GRIFFITHS-F; FRESCOS; APTOS PARA EL CON"/>
    <s v="SUMO HUMANO;"/>
    <m/>
    <m/>
    <n v="6"/>
    <n v="45"/>
    <n v="7.5"/>
    <x v="31"/>
  </r>
  <r>
    <m/>
    <s v="14-MAY-14"/>
    <x v="5"/>
    <n v="10096780"/>
    <n v="4"/>
    <x v="34"/>
    <x v="16"/>
    <x v="16"/>
    <n v="4061010"/>
    <s v="LAC102          ; QUESO; DAVID GRIFFITHS-F; FRESCOS; APTOS PARA EL CON"/>
    <s v="SUMO HUMANO;"/>
    <m/>
    <m/>
    <n v="5"/>
    <n v="37.5"/>
    <n v="7.5"/>
    <x v="31"/>
  </r>
  <r>
    <m/>
    <s v="03-JUN-14"/>
    <x v="6"/>
    <n v="10096780"/>
    <n v="4"/>
    <x v="34"/>
    <x v="8"/>
    <x v="8"/>
    <n v="4031090"/>
    <s v="LAC103          ; YOGHURT NATURAL; DAVID GRIFFITHS-F; DE LECHE; FRESCO"/>
    <s v="APTOS PARA EL CONSUMO HUMANO;"/>
    <m/>
    <m/>
    <n v="60"/>
    <n v="120"/>
    <n v="2"/>
    <x v="31"/>
  </r>
  <r>
    <m/>
    <s v="17-JUN-14"/>
    <x v="6"/>
    <n v="10096780"/>
    <n v="4"/>
    <x v="34"/>
    <x v="8"/>
    <x v="8"/>
    <n v="4031090"/>
    <s v="SIN-CODIGO      ; YOGHURT NATURAL; DAVID GRIFFITHS-F; DE LECHE; FRESCO"/>
    <s v="APTOS PARA EL CONSUMO HUMANO;"/>
    <m/>
    <m/>
    <n v="50"/>
    <n v="100"/>
    <n v="2"/>
    <x v="31"/>
  </r>
  <r>
    <m/>
    <s v="17-JUN-14"/>
    <x v="6"/>
    <n v="10096780"/>
    <n v="4"/>
    <x v="34"/>
    <x v="16"/>
    <x v="16"/>
    <n v="4061010"/>
    <s v="SIN-CODIGO      ; QUESO; DAVID GRIFFITHS-F; FRESCOS; APTOS PARA EL CON"/>
    <s v="SUMO HUMANO;"/>
    <m/>
    <m/>
    <n v="6"/>
    <n v="45"/>
    <n v="7.5"/>
    <x v="31"/>
  </r>
  <r>
    <m/>
    <s v="07-JUL-14"/>
    <x v="7"/>
    <n v="10096780"/>
    <n v="4"/>
    <x v="34"/>
    <x v="5"/>
    <x v="5"/>
    <n v="4029990"/>
    <s v="SIN-CODIGO      ; CREMA DE LECHE; DAVID GRIFFITHS-F; LAC100; APTA PARA"/>
    <s v="CONSUMO HUMANO;"/>
    <m/>
    <m/>
    <n v="12"/>
    <n v="60"/>
    <n v="5"/>
    <x v="31"/>
  </r>
  <r>
    <m/>
    <s v="07-JUL-14"/>
    <x v="7"/>
    <n v="10096780"/>
    <n v="4"/>
    <x v="34"/>
    <x v="16"/>
    <x v="16"/>
    <n v="4061010"/>
    <s v="SIN-CODIGO      ; QUESO; DAVID GRIFFITHS-F; FRESCOS; APTOS PARA EL CON"/>
    <s v="SUMO HUMANO;"/>
    <m/>
    <m/>
    <n v="5"/>
    <n v="37.5"/>
    <n v="7.5"/>
    <x v="31"/>
  </r>
  <r>
    <m/>
    <s v="29-AGO-14"/>
    <x v="0"/>
    <n v="10096780"/>
    <n v="4"/>
    <x v="34"/>
    <x v="8"/>
    <x v="8"/>
    <n v="4031090"/>
    <s v="SIN-CODIGO      ; YOGHURT NATURAL; DAVID GRIFFITHS-F; DE LECHE; FRESCO"/>
    <s v="APTOS PARA EL CONSUMO HUMANO;"/>
    <m/>
    <m/>
    <n v="60"/>
    <n v="120"/>
    <n v="2"/>
    <x v="31"/>
  </r>
  <r>
    <m/>
    <s v="11-ENE-14"/>
    <x v="2"/>
    <n v="90703000"/>
    <n v="8"/>
    <x v="0"/>
    <x v="4"/>
    <x v="4"/>
    <n v="4029910"/>
    <s v="CONDENSADA      ; LECHE CONDENSADA; NESTLE-F; 4 X 4.5 KG; LIQUIDA"/>
    <m/>
    <m/>
    <m/>
    <n v="5400"/>
    <n v="9739.64"/>
    <n v="1.8036370370370369"/>
    <x v="32"/>
  </r>
  <r>
    <m/>
    <s v="17-ENE-14"/>
    <x v="2"/>
    <n v="90703000"/>
    <n v="8"/>
    <x v="0"/>
    <x v="10"/>
    <x v="10"/>
    <n v="19019011"/>
    <s v="MANJAR          ; MANJAR; NESTLE; 4 X 4.5KG; PREPARACIONES A BASE DE P"/>
    <s v="RODUCTOS LACTEOS"/>
    <m/>
    <m/>
    <n v="10800"/>
    <n v="21312"/>
    <n v="1.9733333333333334"/>
    <x v="32"/>
  </r>
  <r>
    <m/>
    <s v="11-ENE-14"/>
    <x v="2"/>
    <n v="90703000"/>
    <n v="8"/>
    <x v="0"/>
    <x v="10"/>
    <x v="10"/>
    <n v="19019011"/>
    <s v="MANJAR          ; MANJAR; NESTLE; 4 X 4.5 KG; PREPARACIONES A BASE DE"/>
    <s v="PRODUCTOS LACTEOS"/>
    <m/>
    <m/>
    <n v="5400"/>
    <n v="10621.36"/>
    <n v="1.9669185185185187"/>
    <x v="32"/>
  </r>
  <r>
    <m/>
    <s v="01-MAR-14"/>
    <x v="4"/>
    <n v="90703000"/>
    <n v="8"/>
    <x v="0"/>
    <x v="4"/>
    <x v="4"/>
    <n v="4029910"/>
    <s v="SIN-CODIGO      ; LECHE CONDENSADA; NESTLE-F; 24 X 397G; LIQUIDA"/>
    <m/>
    <m/>
    <m/>
    <n v="5400"/>
    <n v="10011"/>
    <n v="1.8538888888888889"/>
    <x v="32"/>
  </r>
  <r>
    <m/>
    <s v="21-MAR-14"/>
    <x v="4"/>
    <n v="90703000"/>
    <n v="8"/>
    <x v="0"/>
    <x v="4"/>
    <x v="4"/>
    <n v="4029910"/>
    <s v="SIN-CODIGO      ; LECHE CONDENSADA; NESTLE-F; DISTINTAS VARIEDADES; PA"/>
    <s v="RA USO ALIMENTICIO"/>
    <m/>
    <m/>
    <n v="8640"/>
    <n v="16017.6"/>
    <n v="1.8538888888888889"/>
    <x v="32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6955.2"/>
    <n v="15724.92"/>
    <n v="2.2608868184955142"/>
    <x v="32"/>
  </r>
  <r>
    <m/>
    <s v="03-MAR-14"/>
    <x v="4"/>
    <n v="90703000"/>
    <n v="8"/>
    <x v="0"/>
    <x v="0"/>
    <x v="0"/>
    <n v="19011010"/>
    <s v="SIN-CODIGO      ; CEREALES; CERELAC; TRIGO 12 X 1KG; PARA ALIMENTACION"/>
    <s v="INFANTIL"/>
    <m/>
    <m/>
    <n v="1152"/>
    <n v="4081.2"/>
    <n v="3.5427083333333331"/>
    <x v="32"/>
  </r>
  <r>
    <m/>
    <s v="15-MAR-14"/>
    <x v="4"/>
    <n v="90703000"/>
    <n v="8"/>
    <x v="0"/>
    <x v="0"/>
    <x v="0"/>
    <n v="19011010"/>
    <s v="SIN-CODIGO      ; CEREALES; CERELAC; TRIGO 24 X 400G; PARA ALIMENTACIO"/>
    <s v="N INFANTIL"/>
    <m/>
    <m/>
    <n v="1152"/>
    <n v="4081.2"/>
    <n v="3.5427083333333331"/>
    <x v="32"/>
  </r>
  <r>
    <m/>
    <s v="01-MAR-14"/>
    <x v="4"/>
    <n v="90703000"/>
    <n v="8"/>
    <x v="0"/>
    <x v="10"/>
    <x v="10"/>
    <n v="19019011"/>
    <s v="SIN-CODIGO      ; MANJAR; NESTLE; 12 X 1KG; PREPARACIONES A BASE DE PR"/>
    <s v="ODUCTOS LACTEOS"/>
    <m/>
    <m/>
    <n v="5400"/>
    <n v="10941"/>
    <n v="2.0261111111111112"/>
    <x v="32"/>
  </r>
  <r>
    <m/>
    <s v="15-MAR-14"/>
    <x v="4"/>
    <n v="90703000"/>
    <n v="8"/>
    <x v="0"/>
    <x v="10"/>
    <x v="10"/>
    <n v="19019011"/>
    <s v="SIN-CODIGO      ; MANJAR; NESTLE; 4 X 4.5KGS.; PREPARACIONES A BASE DE"/>
    <s v="PRODUCTOS LACTEOS"/>
    <m/>
    <m/>
    <n v="10800"/>
    <n v="21882"/>
    <n v="2.0261111111111112"/>
    <x v="32"/>
  </r>
  <r>
    <m/>
    <s v="21-MAR-14"/>
    <x v="4"/>
    <n v="90703000"/>
    <n v="8"/>
    <x v="0"/>
    <x v="10"/>
    <x v="10"/>
    <n v="19019011"/>
    <s v="SIN-CODIGO      ; MANJAR; NESTLE; BOLSA 4 X 4.5KGS.; PREPARACIONES A B"/>
    <s v="ASE DE PRODUCTOS LACTEOS"/>
    <m/>
    <m/>
    <n v="12960"/>
    <n v="26258.400000000001"/>
    <n v="2.0261111111111112"/>
    <x v="32"/>
  </r>
  <r>
    <m/>
    <s v="28-MAR-14"/>
    <x v="4"/>
    <n v="90703000"/>
    <n v="8"/>
    <x v="0"/>
    <x v="10"/>
    <x v="10"/>
    <n v="19019011"/>
    <s v="SIN-CODIGO      ; MANJAR; NESTLE; BOLSA 4 X 4.5KG; PREPARACIONES A BAS"/>
    <s v="E DE PRODUCTOS LACTEOS"/>
    <m/>
    <m/>
    <n v="3240"/>
    <n v="6564.6"/>
    <n v="2.0261111111111112"/>
    <x v="32"/>
  </r>
  <r>
    <m/>
    <s v="23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82"/>
    <n v="2.0261111111111112"/>
    <x v="32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5400"/>
    <n v="9930"/>
    <n v="1.8388888888888888"/>
    <x v="32"/>
  </r>
  <r>
    <m/>
    <s v="16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32"/>
  </r>
  <r>
    <m/>
    <s v="27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5400"/>
    <n v="10827"/>
    <n v="2.0049999999999999"/>
    <x v="32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2332.8000000000002"/>
    <n v="8170.56"/>
    <n v="3.5024691358024689"/>
    <x v="32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777.6"/>
    <n v="2723.52"/>
    <n v="3.5024691358024689"/>
    <x v="32"/>
  </r>
  <r>
    <m/>
    <s v="12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32"/>
  </r>
  <r>
    <m/>
    <s v="21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7560"/>
    <n v="15157.8"/>
    <n v="2.0049999999999999"/>
    <x v="32"/>
  </r>
  <r>
    <m/>
    <s v="27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7560"/>
    <n v="15157.8"/>
    <n v="2.0049999999999999"/>
    <x v="32"/>
  </r>
  <r>
    <m/>
    <s v="16-AGO-14"/>
    <x v="0"/>
    <n v="90703000"/>
    <n v="8"/>
    <x v="0"/>
    <x v="4"/>
    <x v="4"/>
    <n v="4029910"/>
    <s v="SIN-CODIGO      ; LECHE CONDENSADA; NESTLE-F; 24 X 14OZ; PARA USO ALIM"/>
    <s v="ENTICIO"/>
    <m/>
    <m/>
    <n v="8640"/>
    <n v="16065.6"/>
    <n v="1.8594444444444445"/>
    <x v="32"/>
  </r>
  <r>
    <m/>
    <s v="16-AGO-14"/>
    <x v="0"/>
    <n v="90703000"/>
    <n v="8"/>
    <x v="0"/>
    <x v="10"/>
    <x v="10"/>
    <n v="19019011"/>
    <s v="SIN-CODIGO      ; MANJAR; NESTLE; 24 X 13.4OZ.; PREPARACIONES A BASE D"/>
    <s v="E PRODUCTOS LACTEOS"/>
    <m/>
    <m/>
    <n v="10800"/>
    <n v="21846"/>
    <n v="2.0227777777777778"/>
    <x v="32"/>
  </r>
  <r>
    <m/>
    <s v="16-ENE-14"/>
    <x v="2"/>
    <n v="96954210"/>
    <n v="2"/>
    <x v="19"/>
    <x v="15"/>
    <x v="15"/>
    <n v="4051000"/>
    <s v="S1636           ; MANTEQUILLA; SURLAT; SIN SAL; EN CAJAS DE 25 KILOGRA"/>
    <s v="MOS, PARA CONSUMO HUMANO"/>
    <m/>
    <m/>
    <n v="50000"/>
    <n v="241500"/>
    <n v="4.83"/>
    <x v="33"/>
  </r>
  <r>
    <m/>
    <s v="10-ENE-14"/>
    <x v="2"/>
    <n v="81094100"/>
    <n v="6"/>
    <x v="2"/>
    <x v="15"/>
    <x v="15"/>
    <n v="4051000"/>
    <s v="0002205203      ; MANTEQUILLA; COLUN; BLOCK 25 KGS.S/SAL; HUMEDAD 16%"/>
    <s v="MAX.;"/>
    <m/>
    <m/>
    <n v="75000"/>
    <n v="378450"/>
    <n v="5.0460000000000003"/>
    <x v="33"/>
  </r>
  <r>
    <m/>
    <s v="05-MAR-14"/>
    <x v="4"/>
    <n v="81094100"/>
    <n v="6"/>
    <x v="2"/>
    <x v="15"/>
    <x v="15"/>
    <n v="4051000"/>
    <s v="0002205203      ; MANTEQUILLA; COLUN; BLOCK 25 KGS.S/SAL; HUMEDAD 16"/>
    <s v="% MAX.;"/>
    <m/>
    <m/>
    <n v="25000"/>
    <n v="126130"/>
    <n v="5.0452000000000004"/>
    <x v="33"/>
  </r>
  <r>
    <m/>
    <s v="13-ENE-14"/>
    <x v="2"/>
    <n v="6514365"/>
    <n v="8"/>
    <x v="35"/>
    <x v="10"/>
    <x v="10"/>
    <n v="19019011"/>
    <s v="SIN-CODIGO      ;MANJAR;JAIME MORALES-F;DE LECHE;EN BOLSAS"/>
    <m/>
    <m/>
    <m/>
    <n v="40"/>
    <n v="131.72999999999999"/>
    <n v="3.2932499999999996"/>
    <x v="34"/>
  </r>
  <r>
    <m/>
    <s v="28-FEB-14"/>
    <x v="3"/>
    <n v="6514365"/>
    <n v="8"/>
    <x v="35"/>
    <x v="28"/>
    <x v="28"/>
    <n v="4039000"/>
    <s v="SIN-CODIGO      ; CREMA; JAIME MORALES-F; NESTLE 48X157GR"/>
    <m/>
    <m/>
    <m/>
    <n v="37.68"/>
    <n v="205.15"/>
    <n v="5.4445329087048835"/>
    <x v="34"/>
  </r>
  <r>
    <m/>
    <s v="28-FEB-14"/>
    <x v="3"/>
    <n v="6514365"/>
    <n v="8"/>
    <x v="35"/>
    <x v="10"/>
    <x v="10"/>
    <n v="19019011"/>
    <s v="SIN-CODIGO      ; MANJAR; JAIME MORALES-F; COLUN 24X400GR"/>
    <m/>
    <m/>
    <m/>
    <n v="288"/>
    <n v="840"/>
    <n v="2.9166666666666665"/>
    <x v="34"/>
  </r>
  <r>
    <m/>
    <s v="28-FEB-14"/>
    <x v="3"/>
    <n v="6514365"/>
    <n v="8"/>
    <x v="35"/>
    <x v="10"/>
    <x v="10"/>
    <n v="19019011"/>
    <s v="SIN-CODIGO      ; MANJAR; JAIME MORALES-F; COLUN 9X1KG"/>
    <m/>
    <m/>
    <m/>
    <n v="135"/>
    <n v="331.35"/>
    <n v="2.4544444444444444"/>
    <x v="34"/>
  </r>
  <r>
    <m/>
    <s v="25-JUL-14"/>
    <x v="7"/>
    <n v="76297224"/>
    <n v="7"/>
    <x v="36"/>
    <x v="10"/>
    <x v="10"/>
    <n v="19019011"/>
    <s v="MAN-NEST        ; MANJAR; ADELCO; NESTLE; CAJAS DE 12X1 KG"/>
    <m/>
    <m/>
    <m/>
    <n v="46.589399999999998"/>
    <n v="177.34"/>
    <n v="3.8064452429093314"/>
    <x v="35"/>
  </r>
  <r>
    <m/>
    <s v="22-ABR-14"/>
    <x v="1"/>
    <n v="81094100"/>
    <n v="6"/>
    <x v="2"/>
    <x v="9"/>
    <x v="9"/>
    <n v="4041000"/>
    <s v="2055392         ; LACTOSUERO; LACTOLUN; EXTRA AGLOMERADO; ENVASE SAC"/>
    <s v="OSDE 25 KGS..EN POLVO;"/>
    <m/>
    <m/>
    <n v="25000"/>
    <n v="33305"/>
    <n v="1.3322000000000001"/>
    <x v="36"/>
  </r>
  <r>
    <m/>
    <s v="02-MAY-14"/>
    <x v="5"/>
    <n v="81094100"/>
    <n v="6"/>
    <x v="2"/>
    <x v="9"/>
    <x v="9"/>
    <n v="4041000"/>
    <s v="2055392         ; LACTOSUERO; LACTOLUN; EXTRA AGLOMERADO; ENVASE SACO"/>
    <s v="SDE 25 KGS..EN POLVO;"/>
    <m/>
    <m/>
    <n v="50000"/>
    <n v="65010"/>
    <n v="1.3002"/>
    <x v="36"/>
  </r>
  <r>
    <m/>
    <s v="04-AGO-14"/>
    <x v="0"/>
    <n v="81094100"/>
    <n v="6"/>
    <x v="2"/>
    <x v="9"/>
    <x v="9"/>
    <n v="4041000"/>
    <s v="2055392         ; LACTOSUERO; COLUN-F; EXTRA AGLOMERADO; ENVASE SACOS"/>
    <s v="DE 25 KGS.EN POLVO;"/>
    <m/>
    <m/>
    <n v="50000"/>
    <n v="65660"/>
    <n v="1.3131999999999999"/>
    <x v="36"/>
  </r>
  <r>
    <m/>
    <s v="17-MAR-14"/>
    <x v="4"/>
    <n v="77844340"/>
    <n v="6"/>
    <x v="37"/>
    <x v="29"/>
    <x v="29"/>
    <n v="4061020"/>
    <s v="04061020        ; QUESO; COLUN; PHIDADELPHIA; ENVASES DE 225 GRAMOS"/>
    <m/>
    <m/>
    <m/>
    <n v="79"/>
    <n v="1388.07"/>
    <n v="17.570506329113922"/>
    <x v="37"/>
  </r>
  <r>
    <m/>
    <s v="04-ABR-14"/>
    <x v="1"/>
    <n v="77844340"/>
    <n v="6"/>
    <x v="37"/>
    <x v="8"/>
    <x v="8"/>
    <n v="4031090"/>
    <s v="01-01-004       ; YOGUR; COLUN; INAL-F; BATIDO; ENVASES DE 48X12"/>
    <m/>
    <m/>
    <m/>
    <n v="98"/>
    <n v="279.45"/>
    <n v="2.8515306122448978"/>
    <x v="37"/>
  </r>
  <r>
    <m/>
    <s v="17-ABR-14"/>
    <x v="1"/>
    <n v="77844340"/>
    <n v="6"/>
    <x v="37"/>
    <x v="8"/>
    <x v="8"/>
    <n v="4031090"/>
    <s v="01-01-004       ; YOGUR; COLUN; BATIDO; ENVASES DE 125 GRAMOS"/>
    <m/>
    <m/>
    <m/>
    <n v="138"/>
    <n v="467.76"/>
    <n v="3.3895652173913042"/>
    <x v="37"/>
  </r>
  <r>
    <m/>
    <s v="04-ABR-14"/>
    <x v="1"/>
    <n v="77844340"/>
    <n v="6"/>
    <x v="37"/>
    <x v="29"/>
    <x v="29"/>
    <n v="4061020"/>
    <s v="04061020        ; QUESO; COLUN; INAL-F; PHIDADELPHIA; ENVASES DE 36X22"/>
    <s v="5 GRAMOS"/>
    <m/>
    <m/>
    <n v="39"/>
    <n v="618.75"/>
    <n v="15.865384615384615"/>
    <x v="37"/>
  </r>
  <r>
    <m/>
    <s v="24-MAY-14"/>
    <x v="5"/>
    <n v="77844340"/>
    <n v="6"/>
    <x v="37"/>
    <x v="8"/>
    <x v="8"/>
    <n v="4031090"/>
    <s v="01-01-004       ; YOGUR; COLUN; BATIDO; ENVASES DE 125 GRAMOS"/>
    <m/>
    <m/>
    <m/>
    <n v="150"/>
    <n v="335.78"/>
    <n v="2.2385333333333333"/>
    <x v="37"/>
  </r>
  <r>
    <m/>
    <s v="28-MAY-14"/>
    <x v="5"/>
    <n v="77844340"/>
    <n v="6"/>
    <x v="37"/>
    <x v="8"/>
    <x v="8"/>
    <n v="4031090"/>
    <s v="01-01-061       ; YOGUR; COLUN; BATIDO; DIF. SABORES, ENVASES DE 48X 1"/>
    <s v="25 GRAMOS;"/>
    <m/>
    <m/>
    <n v="210"/>
    <n v="583.82000000000005"/>
    <n v="2.7800952380952384"/>
    <x v="37"/>
  </r>
  <r>
    <m/>
    <s v="24-MAY-14"/>
    <x v="5"/>
    <n v="77844340"/>
    <n v="6"/>
    <x v="37"/>
    <x v="29"/>
    <x v="29"/>
    <n v="4061020"/>
    <s v="04061020        ; QUESO; COLUN; PHIDADELPHIA; ENVASES DE 225 GRAMOS"/>
    <m/>
    <m/>
    <m/>
    <n v="81"/>
    <n v="1365.92"/>
    <n v="16.863209876543209"/>
    <x v="37"/>
  </r>
  <r>
    <m/>
    <s v="11-JUN-14"/>
    <x v="6"/>
    <n v="86527400"/>
    <n v="9"/>
    <x v="38"/>
    <x v="25"/>
    <x v="25"/>
    <n v="4031010"/>
    <s v="04031010        ; YOGUR; CORCORAN-F; CON RELLENOS; CON FRUTAS,  ENVASE"/>
    <s v="S DE 170 GRAMOS"/>
    <m/>
    <m/>
    <n v="203.76"/>
    <n v="930.96"/>
    <n v="4.5689045936395765"/>
    <x v="37"/>
  </r>
  <r>
    <m/>
    <s v="11-JUN-14"/>
    <x v="6"/>
    <n v="86527400"/>
    <n v="9"/>
    <x v="38"/>
    <x v="8"/>
    <x v="8"/>
    <n v="4031090"/>
    <s v="0403109000000000; YOGUR; CORCORAN-F; BATIDO; SABORIZADO, ENV. DE 125 G"/>
    <s v="RSX48-125"/>
    <m/>
    <m/>
    <n v="180"/>
    <n v="439.2"/>
    <n v="2.44"/>
    <x v="37"/>
  </r>
  <r>
    <m/>
    <s v="17-JUN-14"/>
    <x v="6"/>
    <n v="77844340"/>
    <n v="6"/>
    <x v="37"/>
    <x v="8"/>
    <x v="8"/>
    <n v="4031090"/>
    <s v="04031090        ; YOGUR; INAL-F; BATIDO; ENVASES DE 48 X 125 GRAMOS;"/>
    <m/>
    <m/>
    <m/>
    <n v="140"/>
    <n v="326.05"/>
    <n v="2.3289285714285715"/>
    <x v="37"/>
  </r>
  <r>
    <m/>
    <s v="17-JUN-14"/>
    <x v="6"/>
    <n v="77844340"/>
    <n v="6"/>
    <x v="37"/>
    <x v="29"/>
    <x v="29"/>
    <n v="4061020"/>
    <s v="04061020        ; QUESO; INAL-F; CREMA; PHIDADELPHIA,  ENVASES DE 36X2"/>
    <s v="26   GRAMOS;"/>
    <m/>
    <m/>
    <n v="82"/>
    <n v="1390.14"/>
    <n v="16.952926829268293"/>
    <x v="37"/>
  </r>
  <r>
    <m/>
    <s v="11-JUN-14"/>
    <x v="6"/>
    <n v="86527400"/>
    <n v="9"/>
    <x v="38"/>
    <x v="10"/>
    <x v="10"/>
    <n v="19019011"/>
    <s v="1901901100000000; MANJAR; COLUN; DE LECHE; EN POTE DE 200 GRS"/>
    <m/>
    <m/>
    <m/>
    <n v="14.4"/>
    <n v="64.08"/>
    <n v="4.45"/>
    <x v="37"/>
  </r>
  <r>
    <m/>
    <s v="14-JUL-14"/>
    <x v="7"/>
    <n v="77844340"/>
    <n v="6"/>
    <x v="37"/>
    <x v="8"/>
    <x v="8"/>
    <n v="4031090"/>
    <s v="04031090        ; YOGUR; COLUN; BATIDO; SURTIDO; ENVASES DE 48X125125G"/>
    <s v="RAMOS;"/>
    <m/>
    <m/>
    <n v="120"/>
    <n v="297.89999999999998"/>
    <n v="2.4824999999999999"/>
    <x v="37"/>
  </r>
  <r>
    <m/>
    <s v="14-JUL-14"/>
    <x v="7"/>
    <n v="77844340"/>
    <n v="6"/>
    <x v="37"/>
    <x v="29"/>
    <x v="29"/>
    <n v="4061020"/>
    <s v="04061020        ; QUESO; INAL-F; PHIDADELPHIA; CREMA, ENVASES DE 36X22"/>
    <s v="6 GRAMOS;"/>
    <m/>
    <m/>
    <n v="80"/>
    <n v="1453.1"/>
    <n v="18.16375"/>
    <x v="37"/>
  </r>
  <r>
    <m/>
    <s v="25-AGO-14"/>
    <x v="0"/>
    <n v="77844340"/>
    <n v="6"/>
    <x v="37"/>
    <x v="8"/>
    <x v="8"/>
    <n v="4031090"/>
    <s v="01-01-004       ; YOGUR; COLUN; BATIDO; ENVASES DE 125 GRAMOS"/>
    <m/>
    <m/>
    <m/>
    <n v="288"/>
    <n v="180.84"/>
    <n v="0.62791666666666668"/>
    <x v="37"/>
  </r>
  <r>
    <m/>
    <s v="12-AGO-14"/>
    <x v="0"/>
    <n v="77844340"/>
    <n v="6"/>
    <x v="37"/>
    <x v="8"/>
    <x v="8"/>
    <n v="4031090"/>
    <s v="01-01-004       ; YOGUR; COLUN; BATIDO; ENVASES DE 125 GRAMOS"/>
    <m/>
    <m/>
    <m/>
    <n v="144"/>
    <n v="319.43"/>
    <n v="2.218263888888889"/>
    <x v="37"/>
  </r>
  <r>
    <m/>
    <s v="12-AGO-14"/>
    <x v="0"/>
    <n v="77844340"/>
    <n v="6"/>
    <x v="37"/>
    <x v="29"/>
    <x v="29"/>
    <n v="4061020"/>
    <s v="04061020        ; QUESO; COLUN; PHIDADELPHIA; ENVASES DE 225 GRAMOS"/>
    <m/>
    <m/>
    <m/>
    <n v="81"/>
    <n v="1304.27"/>
    <n v="16.1020987654321"/>
    <x v="37"/>
  </r>
  <r>
    <m/>
    <s v="07-MAR-14"/>
    <x v="4"/>
    <n v="90703000"/>
    <n v="8"/>
    <x v="0"/>
    <x v="4"/>
    <x v="4"/>
    <n v="4029910"/>
    <s v="SIN-CODIGO      ; LECHE CONDENSADA; NESTLE-F; 48 X 397G; LIQUIDA"/>
    <m/>
    <m/>
    <m/>
    <n v="20123.135999999999"/>
    <n v="34731.839999999997"/>
    <n v="1.7259655751469354"/>
    <x v="38"/>
  </r>
  <r>
    <m/>
    <s v="15-MAR-14"/>
    <x v="4"/>
    <n v="90703000"/>
    <n v="8"/>
    <x v="0"/>
    <x v="0"/>
    <x v="0"/>
    <n v="19011010"/>
    <s v="SIN-CODIGO      ; CEREALES; CERELAC; TRIGO 24 X 400G; PARA ALIMENTACIO"/>
    <s v="N INFANTIL"/>
    <m/>
    <m/>
    <n v="780"/>
    <n v="2647.45"/>
    <n v="3.3941666666666666"/>
    <x v="38"/>
  </r>
  <r>
    <m/>
    <s v="19-FEB-14"/>
    <x v="3"/>
    <n v="76237803"/>
    <n v="5"/>
    <x v="39"/>
    <x v="23"/>
    <x v="23"/>
    <n v="4011000"/>
    <s v="SIN-CODIGO      ; LECHE; GLOBAL-F; DE 0.1; LARGA VIDA DE 200CC;"/>
    <m/>
    <m/>
    <m/>
    <n v="187"/>
    <n v="629.84"/>
    <n v="3.3681283422459893"/>
    <x v="39"/>
  </r>
  <r>
    <m/>
    <s v="07-FEB-14"/>
    <x v="3"/>
    <n v="76455830"/>
    <n v="8"/>
    <x v="27"/>
    <x v="8"/>
    <x v="8"/>
    <n v="4031090"/>
    <s v="SIN-CODIGO      ; YOGUR BATIDO; DANONE-F; ZERO SABOR CIRUELA EN 120GR"/>
    <s v="S; EN CAJAS;"/>
    <m/>
    <m/>
    <n v="8271.36"/>
    <n v="9448.8799999999992"/>
    <n v="1.1423611111111109"/>
    <x v="39"/>
  </r>
  <r>
    <m/>
    <s v="07-FEB-14"/>
    <x v="3"/>
    <n v="76455830"/>
    <n v="8"/>
    <x v="27"/>
    <x v="8"/>
    <x v="8"/>
    <n v="4031090"/>
    <s v="SIN-CODIGO      ; YOGUR BATIDO; DANONE-F; ZERO SABOR FRUTILLA EN 120G"/>
    <s v="RS; EN CAJAS;"/>
    <m/>
    <m/>
    <n v="6215.04"/>
    <n v="7099.82"/>
    <n v="1.1423611111111112"/>
    <x v="39"/>
  </r>
  <r>
    <m/>
    <s v="07-FEB-14"/>
    <x v="3"/>
    <n v="76455830"/>
    <n v="8"/>
    <x v="27"/>
    <x v="8"/>
    <x v="8"/>
    <n v="4031090"/>
    <s v="SIN-CODIGO      ; YOGUR BATIDO; DANONE-F; ACTIVIA ZERO CIRUELA EN 120"/>
    <s v="GRS ;EN CAJAS;"/>
    <m/>
    <m/>
    <n v="3398.4"/>
    <n v="3882.2"/>
    <n v="1.1423611111111109"/>
    <x v="39"/>
  </r>
  <r>
    <m/>
    <s v="07-FEB-14"/>
    <x v="3"/>
    <n v="76455830"/>
    <n v="8"/>
    <x v="27"/>
    <x v="8"/>
    <x v="8"/>
    <n v="4031090"/>
    <s v="SIN-CODIGO      ; YOGUR BATIDO; DANONE-F; ACTIVIA ZERO FRUTILLA EN 12"/>
    <s v="0GR S;EN CAJAS;"/>
    <m/>
    <m/>
    <n v="1267.2"/>
    <n v="1447.6"/>
    <n v="1.1423611111111109"/>
    <x v="39"/>
  </r>
  <r>
    <m/>
    <s v="17-FEB-14"/>
    <x v="3"/>
    <n v="76455830"/>
    <n v="8"/>
    <x v="27"/>
    <x v="8"/>
    <x v="8"/>
    <n v="4031090"/>
    <s v="SIN-CODIGO      ; YOGUR BATIDO; DANONE-F; ZERO SABOR FRUTILLA, EN  16"/>
    <s v="5GRS; EN CAJAS;"/>
    <m/>
    <m/>
    <n v="5322.24"/>
    <n v="7418.88"/>
    <n v="1.393939393939394"/>
    <x v="39"/>
  </r>
  <r>
    <m/>
    <s v="17-FEB-14"/>
    <x v="3"/>
    <n v="76455830"/>
    <n v="8"/>
    <x v="27"/>
    <x v="8"/>
    <x v="8"/>
    <n v="4031090"/>
    <s v="SIN-CODIGO      ; YOGUR BATIDO; DANONE-F; ZERO SABOR CIRUELA - FRUTOS"/>
    <s v="ROJOS EN 165GRS; EN CAJAS;"/>
    <m/>
    <m/>
    <n v="5322.24"/>
    <n v="7418.88"/>
    <n v="1.393939393939394"/>
    <x v="39"/>
  </r>
  <r>
    <m/>
    <s v="17-FEB-14"/>
    <x v="3"/>
    <n v="76455830"/>
    <n v="8"/>
    <x v="27"/>
    <x v="8"/>
    <x v="8"/>
    <n v="4031090"/>
    <s v="SIN-CODIGO      ; YOGUR BATIDO; DANONE-F; ACTIVIA SABOR CIRUELA EN 12"/>
    <s v="0GRS; EN CAJAS;"/>
    <m/>
    <m/>
    <n v="3456"/>
    <n v="3948"/>
    <n v="1.1423611111111112"/>
    <x v="39"/>
  </r>
  <r>
    <m/>
    <s v="17-FEB-14"/>
    <x v="3"/>
    <n v="76455830"/>
    <n v="8"/>
    <x v="27"/>
    <x v="8"/>
    <x v="8"/>
    <n v="4031090"/>
    <s v="SIN-CODIGO      ; YOGUR BATIDO; DANONE-F; ACTIVIA SABOR FRUTILLA,  EN"/>
    <s v="120GRS; EN CAJAS;"/>
    <m/>
    <m/>
    <n v="2073.6"/>
    <n v="2368.8000000000002"/>
    <n v="1.1423611111111112"/>
    <x v="39"/>
  </r>
  <r>
    <m/>
    <s v="17-FEB-14"/>
    <x v="3"/>
    <n v="76455830"/>
    <n v="8"/>
    <x v="27"/>
    <x v="8"/>
    <x v="8"/>
    <n v="4031090"/>
    <s v="SIN-CODIGO      ; YOGUR BATIDO; DANONE-F; ACTIVIA ZERO SABOR FRUTILLA"/>
    <s v=", EN 120GRS; EN CAJAS;"/>
    <m/>
    <m/>
    <n v="691.2"/>
    <n v="789.6"/>
    <n v="1.1423611111111112"/>
    <x v="39"/>
  </r>
  <r>
    <m/>
    <s v="17-FEB-14"/>
    <x v="3"/>
    <n v="76455830"/>
    <n v="8"/>
    <x v="27"/>
    <x v="8"/>
    <x v="8"/>
    <n v="4031090"/>
    <s v="SIN-CODIGO      ; YOGUR BATIDO; DANONE-F; ACTIVIA ZERO SABOR CIRUELA"/>
    <s v="EN 120GRS; EN CAJAS;"/>
    <m/>
    <m/>
    <n v="691.2"/>
    <n v="789.6"/>
    <n v="1.1423611111111112"/>
    <x v="39"/>
  </r>
  <r>
    <m/>
    <s v="14-MAR-14"/>
    <x v="4"/>
    <n v="76455830"/>
    <n v="8"/>
    <x v="27"/>
    <x v="8"/>
    <x v="8"/>
    <n v="4031090"/>
    <s v="SIN-CODIGO      ; YOGUR BATIDO; DANONE-F; ZERO SABOR CIRUELA - FRUTOS"/>
    <s v="ROJOS EN 165 GRS; EN CAJAS;"/>
    <m/>
    <m/>
    <n v="1774.08"/>
    <n v="2472.96"/>
    <n v="1.393939393939394"/>
    <x v="39"/>
  </r>
  <r>
    <m/>
    <s v="14-MAR-14"/>
    <x v="4"/>
    <n v="76455830"/>
    <n v="8"/>
    <x v="27"/>
    <x v="8"/>
    <x v="8"/>
    <n v="4031090"/>
    <s v="SIN-CODIGO      ; YOGUR BATIDO; DANONE-F; ZERO SABOR FRUTILLA, EN  16"/>
    <s v="5GRS; EN CAJAS;"/>
    <m/>
    <m/>
    <n v="1774.08"/>
    <n v="2472.96"/>
    <n v="1.393939393939394"/>
    <x v="39"/>
  </r>
  <r>
    <m/>
    <s v="14-MAR-14"/>
    <x v="4"/>
    <n v="76455830"/>
    <n v="8"/>
    <x v="27"/>
    <x v="8"/>
    <x v="8"/>
    <n v="4031090"/>
    <s v="SIN-CODIGO      ; YOGUR BATIDO; DANONE-F; ACTIVIA ZERO SABOR FRUTILLA"/>
    <s v=", EN 120GRS; EN CAJAS;"/>
    <m/>
    <m/>
    <n v="1382.4"/>
    <n v="1579.2"/>
    <n v="1.1423611111111112"/>
    <x v="39"/>
  </r>
  <r>
    <m/>
    <s v="14-MAR-14"/>
    <x v="4"/>
    <n v="76455830"/>
    <n v="8"/>
    <x v="27"/>
    <x v="8"/>
    <x v="8"/>
    <n v="4031090"/>
    <s v="SIN-CODIGO      ; YOGUR BATIDO; DANONE-F; ACTIVIA ZERO SABOR CIRUELA"/>
    <s v="EN 120GRS ;EN CAJAS;"/>
    <m/>
    <m/>
    <n v="1382.4"/>
    <n v="1579.2"/>
    <n v="1.1423611111111112"/>
    <x v="39"/>
  </r>
  <r>
    <m/>
    <s v="14-MAR-14"/>
    <x v="4"/>
    <n v="76455830"/>
    <n v="8"/>
    <x v="27"/>
    <x v="8"/>
    <x v="8"/>
    <n v="4031090"/>
    <s v="SIN-CODIGO      ; YOGUR BATIDO; DANONE-F; ACTIVIA SABOR FRUTILLA,  EN"/>
    <s v="120 GRS; EN CAJAS;"/>
    <m/>
    <m/>
    <n v="1382.4"/>
    <n v="1579.2"/>
    <n v="1.1423611111111112"/>
    <x v="39"/>
  </r>
  <r>
    <m/>
    <s v="14-MAR-14"/>
    <x v="4"/>
    <n v="76455830"/>
    <n v="8"/>
    <x v="27"/>
    <x v="8"/>
    <x v="8"/>
    <n v="4031090"/>
    <s v="SIN-CODIGO      ; YOGUR BATIDO; DANONE-F; ACTIVIA SABOR CIRUELA EN 12"/>
    <s v="0GRS; EN CAJAS;"/>
    <m/>
    <m/>
    <n v="1382.4"/>
    <n v="1579.2"/>
    <n v="1.1423611111111112"/>
    <x v="39"/>
  </r>
  <r>
    <m/>
    <s v="14-MAR-14"/>
    <x v="4"/>
    <n v="76455830"/>
    <n v="8"/>
    <x v="27"/>
    <x v="8"/>
    <x v="8"/>
    <n v="4031090"/>
    <s v="SIN-CODIGO      ; YOGUR BATIDO; DANONE-F; ACTIVIA SABOR CIRUELA EN 12"/>
    <s v="0GRS; EN CAJAS;"/>
    <m/>
    <m/>
    <n v="11750.4"/>
    <n v="13423.2"/>
    <n v="1.1423611111111112"/>
    <x v="39"/>
  </r>
  <r>
    <m/>
    <s v="14-MAR-14"/>
    <x v="4"/>
    <n v="76455830"/>
    <n v="8"/>
    <x v="27"/>
    <x v="8"/>
    <x v="8"/>
    <n v="4031090"/>
    <s v="SIN-CODIGO      ; YOGUR BATIDO; DANONE-F; ACTIVIA SABOR FRUTILLA,  EN"/>
    <s v="120 GRS; EN CAJAS;"/>
    <m/>
    <m/>
    <n v="7603.2"/>
    <n v="8685.6"/>
    <n v="1.1423611111111112"/>
    <x v="39"/>
  </r>
  <r>
    <m/>
    <s v="14-MAR-14"/>
    <x v="4"/>
    <n v="76455830"/>
    <n v="8"/>
    <x v="27"/>
    <x v="8"/>
    <x v="8"/>
    <n v="4031090"/>
    <s v="SIN-CODIGO      ; YOGUR BATIDO; DANONE-F; ACTIVIA ZERO SABOR CIRUELA"/>
    <s v="EN 120GRS ;EN CAJAS;"/>
    <m/>
    <m/>
    <n v="5529.6"/>
    <n v="6316.8"/>
    <n v="1.1423611111111112"/>
    <x v="39"/>
  </r>
  <r>
    <m/>
    <s v="14-MAR-14"/>
    <x v="4"/>
    <n v="76455830"/>
    <n v="8"/>
    <x v="27"/>
    <x v="8"/>
    <x v="8"/>
    <n v="4031090"/>
    <s v="SIN-CODIGO      ; YOGUR BATIDO; DANONE-F; ACTIVIA ZERO SABOR FRUTILLA"/>
    <s v=", EN 120GRS; EN CAJAS;"/>
    <m/>
    <m/>
    <n v="691.2"/>
    <n v="789.6"/>
    <n v="1.1423611111111112"/>
    <x v="39"/>
  </r>
  <r>
    <m/>
    <s v="14-MAR-14"/>
    <x v="4"/>
    <n v="76455830"/>
    <n v="8"/>
    <x v="27"/>
    <x v="8"/>
    <x v="8"/>
    <n v="4031090"/>
    <s v="SIN-CODIGO      ; YOGUR BATIDO; DANONE-F; ZERO SABOR CIRUELA - FRUTOS"/>
    <s v="ROJOS EN 165 GRS; EN CAJAS;"/>
    <m/>
    <m/>
    <n v="591.36"/>
    <n v="824.32"/>
    <n v="1.393939393939394"/>
    <x v="39"/>
  </r>
  <r>
    <m/>
    <s v="14-MAR-14"/>
    <x v="4"/>
    <n v="76455830"/>
    <n v="8"/>
    <x v="27"/>
    <x v="8"/>
    <x v="8"/>
    <n v="4031090"/>
    <s v="SIN-CODIGO      ; YOGUR BATIDO; DANONE-F; ZERO SABOR FRUTILLA, EN  16"/>
    <s v="5GRS; EN CAJAS;"/>
    <m/>
    <m/>
    <n v="591.36"/>
    <n v="824.32"/>
    <n v="1.393939393939394"/>
    <x v="39"/>
  </r>
  <r>
    <m/>
    <s v="22-ABR-14"/>
    <x v="1"/>
    <n v="76455830"/>
    <n v="8"/>
    <x v="27"/>
    <x v="8"/>
    <x v="8"/>
    <n v="4031090"/>
    <s v="SIN-CODIGO      ; YOGUR BATIDO; DANONE-F; ZERO SABOR CIRUELA-FRUTOS R"/>
    <s v="OJOS EN 165GRS; EN CAJAS;"/>
    <m/>
    <m/>
    <n v="2956.8"/>
    <n v="4121.6000000000004"/>
    <n v="1.393939393939394"/>
    <x v="39"/>
  </r>
  <r>
    <m/>
    <s v="22-ABR-14"/>
    <x v="1"/>
    <n v="76455830"/>
    <n v="8"/>
    <x v="27"/>
    <x v="8"/>
    <x v="8"/>
    <n v="4031090"/>
    <s v="SIN-CODIGO      ; YOGUR BATIDO; DANONE-F; ZERO SABOR FRUTILLA EN 165G"/>
    <s v="RS; EN CAJAS;"/>
    <m/>
    <m/>
    <n v="2956.8"/>
    <n v="4121.6000000000004"/>
    <n v="1.393939393939394"/>
    <x v="39"/>
  </r>
  <r>
    <m/>
    <s v="22-ABR-14"/>
    <x v="1"/>
    <n v="76455830"/>
    <n v="8"/>
    <x v="27"/>
    <x v="8"/>
    <x v="8"/>
    <n v="4031090"/>
    <s v="SIN-CODIGO      ; YOGUR BATIDO; DANONE-F; ACTIVIA ZERO FRUTILLA EN 12"/>
    <s v="0GRS ;EN CAJAS;"/>
    <m/>
    <m/>
    <n v="2764.8"/>
    <n v="3158.4"/>
    <n v="1.1423611111111112"/>
    <x v="39"/>
  </r>
  <r>
    <m/>
    <s v="22-ABR-14"/>
    <x v="1"/>
    <n v="76455830"/>
    <n v="8"/>
    <x v="27"/>
    <x v="8"/>
    <x v="8"/>
    <n v="4031090"/>
    <s v="SIN-CODIGO      ; YOGUR BATIDO; DANONE-F; ACTIVIA ZERO CIRUELA EN 120"/>
    <s v="GRS ;EN CAJAS;"/>
    <m/>
    <m/>
    <n v="2764.8"/>
    <n v="3158.4"/>
    <n v="1.1423611111111112"/>
    <x v="39"/>
  </r>
  <r>
    <m/>
    <s v="22-ABR-14"/>
    <x v="1"/>
    <n v="76455830"/>
    <n v="8"/>
    <x v="27"/>
    <x v="8"/>
    <x v="8"/>
    <n v="4031090"/>
    <s v="SIN-CODIGO      ; YOGUR BATIDO; DANONE-F; ACTIVIA FRUTILLA EN 120GRS;"/>
    <s v="EN CAJAS;"/>
    <m/>
    <m/>
    <n v="2764.8"/>
    <n v="3158.4"/>
    <n v="1.1423611111111112"/>
    <x v="39"/>
  </r>
  <r>
    <m/>
    <s v="22-ABR-14"/>
    <x v="1"/>
    <n v="76455830"/>
    <n v="8"/>
    <x v="27"/>
    <x v="8"/>
    <x v="8"/>
    <n v="4031090"/>
    <s v="SIN-CODIGO      ; YOGUR BATIDO; DANONE-F; ACTIVIA CIRUELA EN 120 GRS"/>
    <s v=";EN CAJAS;"/>
    <m/>
    <m/>
    <n v="4147.2"/>
    <n v="4737.6000000000004"/>
    <n v="1.1423611111111112"/>
    <x v="39"/>
  </r>
  <r>
    <m/>
    <s v="27-MAY-14"/>
    <x v="5"/>
    <n v="76455830"/>
    <n v="8"/>
    <x v="27"/>
    <x v="8"/>
    <x v="8"/>
    <n v="4031090"/>
    <s v="SIN-CODIGO      ; YOGUR BATIDO; DANONE-F; ACTIVIA SABOR CIRUELA EN 12"/>
    <s v="0GRS; ENCAJAS;"/>
    <m/>
    <m/>
    <n v="2077.92"/>
    <n v="2368.8000000000002"/>
    <n v="1.13998613998614"/>
    <x v="39"/>
  </r>
  <r>
    <m/>
    <s v="27-MAY-14"/>
    <x v="5"/>
    <n v="76455830"/>
    <n v="8"/>
    <x v="27"/>
    <x v="8"/>
    <x v="8"/>
    <n v="4031090"/>
    <s v="SIN-CODIGO      ; YOGUR BATIDO; DANONE-F; ACTIVIA SABOR FRUTILLA,  EN"/>
    <s v="120 GRS; EN CAJAS;"/>
    <m/>
    <m/>
    <n v="1382.4"/>
    <n v="1579.2"/>
    <n v="1.1423611111111112"/>
    <x v="39"/>
  </r>
  <r>
    <m/>
    <s v="27-MAY-14"/>
    <x v="5"/>
    <n v="76455830"/>
    <n v="8"/>
    <x v="27"/>
    <x v="8"/>
    <x v="8"/>
    <n v="4031090"/>
    <s v="SIN-CODIGO      ; YOGUR BATIDO; DANONE-F; ZERO SABOR CIRUELA - FR"/>
    <s v="UTOS ROJOS EN 165 GRS; EN CAJA"/>
    <s v="S;"/>
    <m/>
    <n v="1182.72"/>
    <n v="1648.64"/>
    <n v="1.393939393939394"/>
    <x v="39"/>
  </r>
  <r>
    <m/>
    <s v="27-MAY-14"/>
    <x v="5"/>
    <n v="76455830"/>
    <n v="8"/>
    <x v="27"/>
    <x v="8"/>
    <x v="8"/>
    <n v="4031090"/>
    <s v="SIN-CODIGO      ; YOGUR BATIDO; DANONE-F; ZERO SABOR FRUTILLA, EN"/>
    <s v="165GRS; EN CAJAS;"/>
    <m/>
    <m/>
    <n v="1182.72"/>
    <n v="1648.64"/>
    <n v="1.393939393939394"/>
    <x v="39"/>
  </r>
  <r>
    <m/>
    <s v="27-MAY-14"/>
    <x v="5"/>
    <n v="76455830"/>
    <n v="8"/>
    <x v="27"/>
    <x v="8"/>
    <x v="8"/>
    <n v="4031090"/>
    <s v="SIN-CODIGO      ; YOGUR BATIDO; DANONE-F; ACTIVIA ZERO SABOR FRUTILLA"/>
    <s v=", EN 120 GRS; EN CAJAS;"/>
    <m/>
    <m/>
    <n v="691.2"/>
    <n v="789.6"/>
    <n v="1.1423611111111112"/>
    <x v="39"/>
  </r>
  <r>
    <m/>
    <s v="27-MAY-14"/>
    <x v="5"/>
    <n v="76455830"/>
    <n v="8"/>
    <x v="27"/>
    <x v="8"/>
    <x v="8"/>
    <n v="4031090"/>
    <s v="SIN-CODIGO      ; YOGUR BATIDO; DANONE-F; ACTIVIA ZERO SABOR CIRUELA"/>
    <s v="EN 120GRS ; EN CAJAS;"/>
    <m/>
    <m/>
    <n v="691.2"/>
    <n v="789.6"/>
    <n v="1.1423611111111112"/>
    <x v="39"/>
  </r>
  <r>
    <m/>
    <s v="27-MAY-14"/>
    <x v="5"/>
    <n v="76455830"/>
    <n v="8"/>
    <x v="27"/>
    <x v="8"/>
    <x v="8"/>
    <n v="4031090"/>
    <s v="SIN-CODIGO      ; YOGUR BATIDO; DANONE-F; ACTIVIA SABOR FRUTILLA,  EN"/>
    <s v="120 GRS; EN CAJAS;"/>
    <m/>
    <m/>
    <n v="2073.6"/>
    <n v="2368.8000000000002"/>
    <n v="1.1423611111111112"/>
    <x v="39"/>
  </r>
  <r>
    <m/>
    <s v="27-MAY-14"/>
    <x v="5"/>
    <n v="76455830"/>
    <n v="8"/>
    <x v="27"/>
    <x v="8"/>
    <x v="8"/>
    <n v="4031090"/>
    <s v="SIN-CODIGO      ; YOGUR BATIDO; DANONE-F; ACTIVIA SABOR CIRUELA EN 12"/>
    <s v="0GRS; EN CAJAS;"/>
    <m/>
    <m/>
    <n v="2073.6"/>
    <n v="2368.8000000000002"/>
    <n v="1.1423611111111112"/>
    <x v="39"/>
  </r>
  <r>
    <m/>
    <s v="27-MAY-14"/>
    <x v="5"/>
    <n v="76455830"/>
    <n v="8"/>
    <x v="27"/>
    <x v="8"/>
    <x v="8"/>
    <n v="4031090"/>
    <s v="SIN-CODIGO      ; YOGUR BATIDO; DANONE-F; ACTIVIA ZERO SABOR FRUTILLA"/>
    <s v=", EN 120GRS; EN CAJAS;"/>
    <m/>
    <m/>
    <n v="1382.4"/>
    <n v="1579.2"/>
    <n v="1.1423611111111112"/>
    <x v="39"/>
  </r>
  <r>
    <m/>
    <s v="27-MAY-14"/>
    <x v="5"/>
    <n v="76455830"/>
    <n v="8"/>
    <x v="27"/>
    <x v="8"/>
    <x v="8"/>
    <n v="4031090"/>
    <s v="SIN-CODIGO      ; YOGUR BATIDO; DANONE-F; ACTIVIA ZERO SABOR CIRUELA"/>
    <s v="EN 120 GRS ;EN CAJAS;"/>
    <m/>
    <m/>
    <n v="1382.4"/>
    <n v="1579.2"/>
    <n v="1.1423611111111112"/>
    <x v="39"/>
  </r>
  <r>
    <m/>
    <s v="27-MAY-14"/>
    <x v="5"/>
    <n v="76455830"/>
    <n v="8"/>
    <x v="27"/>
    <x v="8"/>
    <x v="8"/>
    <n v="4031090"/>
    <s v="SIN-CODIGO      ; YOGUR BATIDO; DANONE-F; ZERO SABOR CIRUELA - FRUTOS"/>
    <s v="ROJOS EN 165 GRS; EN CAJAS;"/>
    <m/>
    <m/>
    <n v="1182.72"/>
    <n v="1648.64"/>
    <n v="1.393939393939394"/>
    <x v="39"/>
  </r>
  <r>
    <m/>
    <s v="27-MAY-14"/>
    <x v="5"/>
    <n v="76455830"/>
    <n v="8"/>
    <x v="27"/>
    <x v="8"/>
    <x v="8"/>
    <n v="4031090"/>
    <s v="SIN-CODIGO      ; YOGUR BATIDO; DANONE-F; ZERO SABOR FRUTILLA, EN 16"/>
    <s v="5 GRS; EN CAJAS;"/>
    <m/>
    <m/>
    <n v="1182.72"/>
    <n v="1648.64"/>
    <n v="1.393939393939394"/>
    <x v="39"/>
  </r>
  <r>
    <m/>
    <s v="10-JUN-14"/>
    <x v="6"/>
    <n v="76455830"/>
    <n v="8"/>
    <x v="27"/>
    <x v="8"/>
    <x v="8"/>
    <n v="4031090"/>
    <s v="SIN-CODIGO      ; YOGUR BATIDO; DANONE-F; ZERO SABOR CIRUELA - FRUT"/>
    <s v="OS ROJOS EN 165 GRS; EN CAJAS;"/>
    <m/>
    <m/>
    <n v="1774.08"/>
    <n v="2472.96"/>
    <n v="1.393939393939394"/>
    <x v="39"/>
  </r>
  <r>
    <m/>
    <s v="10-JUN-14"/>
    <x v="6"/>
    <n v="76455830"/>
    <n v="8"/>
    <x v="27"/>
    <x v="8"/>
    <x v="8"/>
    <n v="4031090"/>
    <s v="SIN-CODIGO      ; YOGUR BATIDO; DANONE-F; ZERO SABOR FRUTILLA, EN 165"/>
    <s v="GRS; EN CAJAS;"/>
    <m/>
    <m/>
    <n v="1774.08"/>
    <n v="2472.96"/>
    <n v="1.393939393939394"/>
    <x v="39"/>
  </r>
  <r>
    <m/>
    <s v="10-JUN-14"/>
    <x v="6"/>
    <n v="76455830"/>
    <n v="8"/>
    <x v="27"/>
    <x v="8"/>
    <x v="8"/>
    <n v="4031090"/>
    <s v="SIN-CODIGO      ; YOGUR BATIDO; DANONE-F; ACTIVIA ZERO SABOR CIRUELA"/>
    <s v="EN 120 GRS; EN CAJAS;"/>
    <m/>
    <m/>
    <n v="1382.4"/>
    <n v="1579.2"/>
    <n v="1.1423611111111112"/>
    <x v="39"/>
  </r>
  <r>
    <m/>
    <s v="10-JUN-14"/>
    <x v="6"/>
    <n v="76455830"/>
    <n v="8"/>
    <x v="27"/>
    <x v="8"/>
    <x v="8"/>
    <n v="4031090"/>
    <s v="SIN-CODIGO      ; YOGUR BATIDO; DANONE-F; ACTIVIA ZERO SABOR FRUTILLA"/>
    <s v=",EN 120 GRS; EN CAJAS;"/>
    <m/>
    <m/>
    <n v="691.2"/>
    <n v="789.6"/>
    <n v="1.1423611111111112"/>
    <x v="39"/>
  </r>
  <r>
    <m/>
    <s v="15-ENE-14"/>
    <x v="2"/>
    <n v="84356800"/>
    <n v="9"/>
    <x v="13"/>
    <x v="22"/>
    <x v="22"/>
    <n v="4069010"/>
    <s v="308439          ; QUESO; WATT'S; GOUDA; EN CAJAS; 157-13/01238/09-01-2"/>
    <s v="014;"/>
    <m/>
    <m/>
    <n v="49404.22"/>
    <n v="274928.23"/>
    <n v="5.564873405551185"/>
    <x v="40"/>
  </r>
  <r>
    <m/>
    <s v="10-ENE-14"/>
    <x v="2"/>
    <n v="81094100"/>
    <n v="6"/>
    <x v="2"/>
    <x v="22"/>
    <x v="22"/>
    <n v="4069010"/>
    <s v="2401312         ; QUESO; COLUN-F; TIPO GOUDA.DE PASTA SEMIDURA; PIEZA"/>
    <s v="SDE 15 KGS.APP.;"/>
    <m/>
    <m/>
    <n v="49991.79"/>
    <n v="273955"/>
    <n v="5.4799998159697818"/>
    <x v="40"/>
  </r>
  <r>
    <m/>
    <s v="10-ENE-14"/>
    <x v="2"/>
    <n v="84356800"/>
    <n v="9"/>
    <x v="13"/>
    <x v="22"/>
    <x v="22"/>
    <n v="4069010"/>
    <s v="308439          ; QUESO; WATT'S; GOUDA; EN CAJAS; 112-13/01229/30-12-2"/>
    <s v="013;"/>
    <m/>
    <m/>
    <n v="24623.96"/>
    <n v="138288.38"/>
    <n v="5.6160089603784282"/>
    <x v="40"/>
  </r>
  <r>
    <m/>
    <s v="10-ENE-14"/>
    <x v="2"/>
    <n v="96954210"/>
    <n v="2"/>
    <x v="19"/>
    <x v="22"/>
    <x v="22"/>
    <n v="4069010"/>
    <s v="S1783           ; QUESO; SURLAT; GOUDA; EN CAJAS DE 6 PIEZAS DE 3.2 KI"/>
    <s v="LOS NETOS APROXIMADOS"/>
    <m/>
    <m/>
    <n v="75000"/>
    <n v="426000"/>
    <n v="5.68"/>
    <x v="40"/>
  </r>
  <r>
    <m/>
    <s v="08-ENE-14"/>
    <x v="2"/>
    <n v="81094100"/>
    <n v="6"/>
    <x v="2"/>
    <x v="22"/>
    <x v="22"/>
    <n v="4069010"/>
    <s v="2401312         ; QUESO GOUDA ; COLUN-F; SEMIDURO.FRESCO.GRASO ; PIE"/>
    <s v="ZAS DE 3 KGS.APP.;"/>
    <m/>
    <m/>
    <n v="49980.84"/>
    <n v="273895"/>
    <n v="5.4799999359754663"/>
    <x v="40"/>
  </r>
  <r>
    <m/>
    <s v="06-ENE-14"/>
    <x v="2"/>
    <n v="84356800"/>
    <n v="9"/>
    <x v="13"/>
    <x v="22"/>
    <x v="22"/>
    <n v="4069010"/>
    <s v="308439          ; QUESO; WATT'S; GOUDA; EN CAJAS; 114-13/01219-01220/2"/>
    <s v="3-12-2013;"/>
    <m/>
    <m/>
    <n v="49265.54"/>
    <n v="274160.92"/>
    <n v="5.5649632582937274"/>
    <x v="40"/>
  </r>
  <r>
    <m/>
    <s v="28-FEB-14"/>
    <x v="3"/>
    <n v="76942500"/>
    <n v="4"/>
    <x v="40"/>
    <x v="7"/>
    <x v="7"/>
    <n v="4029110"/>
    <s v="LECHE-L         ;LECHE LIQUIDA DESCREMADA;EXP. SANCAR-F;ENVASE 1 LT.;L"/>
    <s v="ARGA VIDA, CONSUMO HUMANO"/>
    <m/>
    <m/>
    <n v="40416"/>
    <n v="41547.65"/>
    <n v="1.0280000494853523"/>
    <x v="40"/>
  </r>
  <r>
    <m/>
    <s v="13-FEB-14"/>
    <x v="3"/>
    <n v="96954210"/>
    <n v="2"/>
    <x v="19"/>
    <x v="15"/>
    <x v="15"/>
    <n v="4051000"/>
    <s v="S1636           ; MANTEQUILLA; SURLAT; SIN SAL; EN CAJAS DE 25 KILOGRA"/>
    <s v="MOS, PARA CONSUMO HUMANO"/>
    <m/>
    <m/>
    <n v="75000"/>
    <n v="367500"/>
    <n v="4.9000000000000004"/>
    <x v="40"/>
  </r>
  <r>
    <m/>
    <s v="06-FEB-14"/>
    <x v="3"/>
    <n v="81094100"/>
    <n v="6"/>
    <x v="2"/>
    <x v="22"/>
    <x v="22"/>
    <n v="4069010"/>
    <s v="SIN-CODIGO      ; QUESO GOUDA; COLUN; DE PASTA SEMIDURA; PIEZAS DE 3"/>
    <s v="KGS.APP-.;"/>
    <m/>
    <m/>
    <n v="49977.89"/>
    <n v="273878.84000000003"/>
    <n v="5.4800000560247746"/>
    <x v="40"/>
  </r>
  <r>
    <m/>
    <s v="07-FEB-14"/>
    <x v="3"/>
    <n v="81094100"/>
    <n v="6"/>
    <x v="2"/>
    <x v="22"/>
    <x v="22"/>
    <n v="4069010"/>
    <s v="0002403005      ; QUESO GOUDA; COLUN; DE PASTA SEMIDUR.FRESCO ; GRAS"/>
    <s v="O.PIEZAS DE 3 KGS.APP-.;"/>
    <m/>
    <m/>
    <n v="49988.47"/>
    <n v="273936.82"/>
    <n v="5.4800000880202973"/>
    <x v="40"/>
  </r>
  <r>
    <m/>
    <s v="13-FEB-14"/>
    <x v="3"/>
    <n v="96954210"/>
    <n v="2"/>
    <x v="19"/>
    <x v="22"/>
    <x v="22"/>
    <n v="4069010"/>
    <s v="S1783           ; QUESO; SURLAT; GOUDA; EN CAJAS DE 6 PIEZAS DE 3.2 KI"/>
    <s v="LOS NETOS APROXIMADOS"/>
    <m/>
    <m/>
    <n v="75000"/>
    <n v="426000"/>
    <n v="5.68"/>
    <x v="40"/>
  </r>
  <r>
    <m/>
    <s v="14-FEB-14"/>
    <x v="3"/>
    <n v="96954210"/>
    <n v="2"/>
    <x v="19"/>
    <x v="22"/>
    <x v="22"/>
    <n v="4069010"/>
    <s v="S1783           ; QUESO; SURLAT; GOUDA; EN CAJAS DE 6 PIEZAS DE 3.2 KI"/>
    <s v="LOS NETOS APROXIMADOS"/>
    <m/>
    <m/>
    <n v="75000"/>
    <n v="426000"/>
    <n v="5.68"/>
    <x v="40"/>
  </r>
  <r>
    <m/>
    <s v="18-FEB-14"/>
    <x v="3"/>
    <n v="84356800"/>
    <n v="9"/>
    <x v="13"/>
    <x v="22"/>
    <x v="22"/>
    <n v="4069010"/>
    <s v="308439          ; QUESO; WATT'S; GOUDA; EN CAJAS; 115-13/01253/31-01-2"/>
    <s v="014;"/>
    <m/>
    <m/>
    <n v="49313.56"/>
    <n v="274429.96000000002"/>
    <n v="5.5649999716102432"/>
    <x v="40"/>
  </r>
  <r>
    <m/>
    <s v="11-MAR-14"/>
    <x v="4"/>
    <n v="96954210"/>
    <n v="2"/>
    <x v="19"/>
    <x v="15"/>
    <x v="15"/>
    <n v="4051000"/>
    <s v="S1636           ; MANTEQUILLA; SURLAT; SIN SAL; EN CAJAS DE 25 KILOGRA"/>
    <s v="MOS, PARA CONSUMO HUMANO"/>
    <m/>
    <m/>
    <n v="71575"/>
    <n v="350717.5"/>
    <n v="4.9000000000000004"/>
    <x v="40"/>
  </r>
  <r>
    <m/>
    <s v="18-MAR-14"/>
    <x v="4"/>
    <n v="81094100"/>
    <n v="6"/>
    <x v="2"/>
    <x v="22"/>
    <x v="22"/>
    <n v="4069010"/>
    <s v="2403005         ; QUESO GOUDA ; COLUN-F; FRESCO.SEMIDURO ; GRASO  T-3"/>
    <m/>
    <m/>
    <m/>
    <n v="49983.29"/>
    <n v="273908.43"/>
    <n v="5.4800000160053486"/>
    <x v="40"/>
  </r>
  <r>
    <m/>
    <s v="06-MAR-14"/>
    <x v="4"/>
    <n v="84356800"/>
    <n v="9"/>
    <x v="13"/>
    <x v="22"/>
    <x v="22"/>
    <n v="4069010"/>
    <s v="308439          ; QUESO; WATT'S; GOUDA; EN CAJAS; 185-13/1268/25-02-20"/>
    <s v="14"/>
    <m/>
    <m/>
    <n v="98414.83"/>
    <n v="547627.18000000005"/>
    <n v="5.5644782397124501"/>
    <x v="40"/>
  </r>
  <r>
    <m/>
    <s v="24-MAR-14"/>
    <x v="4"/>
    <n v="96954210"/>
    <n v="2"/>
    <x v="19"/>
    <x v="22"/>
    <x v="22"/>
    <n v="4069010"/>
    <s v="S1783           ; QUESO; SURLAT; GOUDA; EN CAJAS DE 6 PIEZAS DE 3.2 KI"/>
    <s v="LOS NETOS APROXIMADOS"/>
    <m/>
    <m/>
    <n v="75000"/>
    <n v="426000"/>
    <n v="5.68"/>
    <x v="40"/>
  </r>
  <r>
    <m/>
    <s v="02-ABR-14"/>
    <x v="1"/>
    <n v="81094100"/>
    <n v="6"/>
    <x v="2"/>
    <x v="9"/>
    <x v="9"/>
    <n v="4041000"/>
    <s v="2055392         ; LACTOSUERO; LACTOLUN; EXTRA AGLOMERADO; ENVASE SACO"/>
    <s v="SDE 25 KGS..EN POLVO;"/>
    <m/>
    <m/>
    <n v="50000"/>
    <n v="88750"/>
    <n v="1.7749999999999999"/>
    <x v="40"/>
  </r>
  <r>
    <m/>
    <s v="22-ABR-14"/>
    <x v="1"/>
    <n v="81094100"/>
    <n v="6"/>
    <x v="2"/>
    <x v="22"/>
    <x v="22"/>
    <n v="4069010"/>
    <s v="0002403005      ; QUESO GOUDA; COLUN; SEMIDURO .FRESCO; GRASO.PIEZAS"/>
    <s v="DE 3 KGS."/>
    <m/>
    <m/>
    <n v="49989.81"/>
    <n v="273944.15999999997"/>
    <n v="5.4800000240048918"/>
    <x v="40"/>
  </r>
  <r>
    <m/>
    <s v="28-ABR-14"/>
    <x v="1"/>
    <n v="96954210"/>
    <n v="2"/>
    <x v="19"/>
    <x v="19"/>
    <x v="19"/>
    <n v="4015090"/>
    <s v="S1311           ; CREMA (NATA); SURLAT; LISTA; 35% MATERIA GRASA, APTO"/>
    <s v="PARA CONSUMO HUMANO, EN ENVAS"/>
    <s v="E DE 1 LITRO, SIN AZUCAR NI OT"/>
    <s v="RO EDULCORANTE, CON TRATAMIENT"/>
    <n v="54000"/>
    <n v="205200"/>
    <n v="3.8"/>
    <x v="40"/>
  </r>
  <r>
    <m/>
    <s v="16-ABR-14"/>
    <x v="1"/>
    <n v="84356800"/>
    <n v="9"/>
    <x v="13"/>
    <x v="22"/>
    <x v="22"/>
    <n v="4069010"/>
    <s v="308439          ; QUESO; WATT'S; GOUDA; EN CAJAS;0184-13/01289/08-04-2"/>
    <s v="014"/>
    <m/>
    <m/>
    <n v="98443.24"/>
    <n v="547836.68999999994"/>
    <n v="5.5650006033933863"/>
    <x v="40"/>
  </r>
  <r>
    <m/>
    <s v="02-MAY-14"/>
    <x v="5"/>
    <n v="81094100"/>
    <n v="6"/>
    <x v="2"/>
    <x v="9"/>
    <x v="9"/>
    <n v="4041000"/>
    <s v="2055392         ; LACTOSUERO; LACTOLUN; EXTRA AGLOMERADO; ENVASE SACO"/>
    <s v="SDE 25 KGS..EN POLVO;"/>
    <m/>
    <m/>
    <n v="50000"/>
    <n v="88750"/>
    <n v="1.7749999999999999"/>
    <x v="40"/>
  </r>
  <r>
    <m/>
    <s v="02-MAY-14"/>
    <x v="5"/>
    <n v="81094100"/>
    <n v="6"/>
    <x v="2"/>
    <x v="9"/>
    <x v="9"/>
    <n v="4041000"/>
    <s v="2055392         ; LACTOSUERO; LACTOLUN; EXTRA AGLOMERADO; ENVASE SACO"/>
    <s v="SDE 25 KGS..EN POLVO;"/>
    <m/>
    <m/>
    <n v="50000"/>
    <n v="88750"/>
    <n v="1.7749999999999999"/>
    <x v="40"/>
  </r>
  <r>
    <m/>
    <s v="02-MAY-14"/>
    <x v="5"/>
    <n v="81094100"/>
    <n v="6"/>
    <x v="2"/>
    <x v="9"/>
    <x v="9"/>
    <n v="4041000"/>
    <s v="2055392         ; LACTOSUERO; LACTOLUN; EXTRA AGLOMERADO; ENVASE SA"/>
    <s v="COSDE 25 KGS..EN POLVO;"/>
    <m/>
    <m/>
    <n v="50000"/>
    <n v="88750"/>
    <n v="1.7749999999999999"/>
    <x v="40"/>
  </r>
  <r>
    <m/>
    <s v="26-MAY-14"/>
    <x v="5"/>
    <n v="81094100"/>
    <n v="6"/>
    <x v="2"/>
    <x v="9"/>
    <x v="9"/>
    <n v="4041000"/>
    <s v="2055392         ; LACTOSUERO; LACTOLUN; EXTRA AGLOMERADO; ENVASE SACO"/>
    <s v="S DE 25 KGS..EN POLVO;"/>
    <m/>
    <m/>
    <n v="50000"/>
    <n v="88750"/>
    <n v="1.7749999999999999"/>
    <x v="40"/>
  </r>
  <r>
    <m/>
    <s v="07-MAY-14"/>
    <x v="5"/>
    <n v="81094100"/>
    <n v="6"/>
    <x v="2"/>
    <x v="22"/>
    <x v="22"/>
    <n v="4069010"/>
    <s v="0002403005      ; QUESO GOUDA; COLUN; SEMIDURO .FRESCO; GRASO.PIEZAS"/>
    <s v="DE 3 KGS."/>
    <m/>
    <m/>
    <n v="49981.46"/>
    <n v="273898.40000000002"/>
    <n v="5.4799999839940652"/>
    <x v="40"/>
  </r>
  <r>
    <m/>
    <s v="14-MAY-14"/>
    <x v="5"/>
    <n v="81094100"/>
    <n v="6"/>
    <x v="2"/>
    <x v="22"/>
    <x v="22"/>
    <n v="4069010"/>
    <s v="0002403005      ; QUESO GOUDA; COLUN; SEMIDURO .FRESCO; GRASO.PIEZAS"/>
    <s v="DE 3 KGS."/>
    <m/>
    <m/>
    <n v="49976.98"/>
    <n v="273873.84999999998"/>
    <n v="5.4799999919963147"/>
    <x v="40"/>
  </r>
  <r>
    <m/>
    <s v="08-MAY-14"/>
    <x v="5"/>
    <n v="96954210"/>
    <n v="2"/>
    <x v="19"/>
    <x v="23"/>
    <x v="23"/>
    <n v="4011000"/>
    <s v="S3186           ; LECHE DESCREMADA; OLIVER; TRATAMIENTO UHT; ENVASADA"/>
    <s v="EN CAJAS TETRAPAK."/>
    <m/>
    <m/>
    <n v="116400"/>
    <n v="101268"/>
    <n v="0.87"/>
    <x v="40"/>
  </r>
  <r>
    <m/>
    <s v="08-MAY-14"/>
    <x v="5"/>
    <n v="96954210"/>
    <n v="2"/>
    <x v="19"/>
    <x v="23"/>
    <x v="23"/>
    <n v="4011000"/>
    <s v="S3186           ; LECHE DESCREMADA; OLIVER; TRATAMIENTO UHT; ENVASADA"/>
    <s v="EN CAJAS TETRAPAK."/>
    <m/>
    <m/>
    <n v="116088"/>
    <n v="100996.56"/>
    <n v="0.87"/>
    <x v="40"/>
  </r>
  <r>
    <m/>
    <s v="29-MAY-14"/>
    <x v="5"/>
    <n v="96954210"/>
    <n v="2"/>
    <x v="19"/>
    <x v="23"/>
    <x v="23"/>
    <n v="4011000"/>
    <s v="S3186           ; LECHE DESCREMADA; OLIVER; TRATAMIENTO UHT; ENVASADA"/>
    <s v="EN CAJAS TETRAPAK."/>
    <m/>
    <m/>
    <n v="116400"/>
    <n v="101268"/>
    <n v="0.87"/>
    <x v="40"/>
  </r>
  <r>
    <m/>
    <s v="29-MAY-14"/>
    <x v="5"/>
    <n v="96954210"/>
    <n v="2"/>
    <x v="19"/>
    <x v="23"/>
    <x v="23"/>
    <n v="4011000"/>
    <s v="S3186           ; LECHE DESCREMADA; OLIVER; TRATAMIENTO UHT; ENVASADA"/>
    <s v="EN CAJAS TETRAPAK."/>
    <m/>
    <m/>
    <n v="116400"/>
    <n v="101268"/>
    <n v="0.87"/>
    <x v="40"/>
  </r>
  <r>
    <m/>
    <s v="09-MAY-14"/>
    <x v="5"/>
    <n v="96954210"/>
    <n v="2"/>
    <x v="19"/>
    <x v="15"/>
    <x v="15"/>
    <n v="4051000"/>
    <s v="S1616           ; MANTEQUILLA; SURLAT; CON SAL; EN BARRAS DE 250 GRS.,"/>
    <s v="PARA CONSUMO HUMANO"/>
    <m/>
    <m/>
    <n v="40000"/>
    <n v="264000"/>
    <n v="6.6"/>
    <x v="40"/>
  </r>
  <r>
    <m/>
    <s v="09-MAY-14"/>
    <x v="5"/>
    <n v="96954210"/>
    <n v="2"/>
    <x v="19"/>
    <x v="15"/>
    <x v="15"/>
    <n v="4051000"/>
    <s v="S1615           ; MANTEQUILLA; SURLAT; SIN SAL; EN BARRAS DE 250 GRS.,"/>
    <s v="PARA CONSUMO HUMANO."/>
    <m/>
    <m/>
    <n v="10000"/>
    <n v="66000"/>
    <n v="6.6"/>
    <x v="40"/>
  </r>
  <r>
    <m/>
    <s v="05-MAY-14"/>
    <x v="5"/>
    <n v="81094100"/>
    <n v="6"/>
    <x v="2"/>
    <x v="22"/>
    <x v="22"/>
    <n v="4069010"/>
    <s v="0002401304      ; QUESO; COLUN-F; TIPO GOUDA; PIEZAS DE 3 KGS."/>
    <m/>
    <m/>
    <m/>
    <n v="24987.74"/>
    <n v="124938.7"/>
    <n v="5"/>
    <x v="40"/>
  </r>
  <r>
    <m/>
    <s v="23-JUN-14"/>
    <x v="6"/>
    <n v="96954210"/>
    <n v="2"/>
    <x v="19"/>
    <x v="15"/>
    <x v="15"/>
    <n v="4051000"/>
    <s v="S1636           ; MANTEQUILLA; SURLAT; SIN SAL; EN CAJAS DE 25 KILOGRA"/>
    <s v="MOS, PARA CONSUMO HUMANO"/>
    <m/>
    <m/>
    <n v="75000"/>
    <n v="360000"/>
    <n v="4.8"/>
    <x v="40"/>
  </r>
  <r>
    <m/>
    <s v="10-JUN-14"/>
    <x v="6"/>
    <n v="96954210"/>
    <n v="2"/>
    <x v="19"/>
    <x v="23"/>
    <x v="23"/>
    <n v="4011000"/>
    <s v="S3186           ; LECHE DESCREMADA; OLIVER; TRATAMIENTO UHT; ENVASADA"/>
    <s v="EN CAJAS TETRAPAK."/>
    <m/>
    <m/>
    <n v="159468"/>
    <n v="132358.44"/>
    <n v="0.83"/>
    <x v="40"/>
  </r>
  <r>
    <m/>
    <s v="10-JUN-14"/>
    <x v="6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5934.39999999999"/>
    <n v="0.83"/>
    <x v="40"/>
  </r>
  <r>
    <m/>
    <s v="12-JUN-14"/>
    <x v="6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5934.39999999999"/>
    <n v="0.83"/>
    <x v="40"/>
  </r>
  <r>
    <m/>
    <s v="23-JUN-14"/>
    <x v="6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5934.39999999999"/>
    <n v="0.83"/>
    <x v="40"/>
  </r>
  <r>
    <m/>
    <s v="30-JUN-14"/>
    <x v="6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5934.39999999999"/>
    <n v="0.83"/>
    <x v="40"/>
  </r>
  <r>
    <m/>
    <s v="10-JUN-14"/>
    <x v="6"/>
    <n v="84356800"/>
    <n v="9"/>
    <x v="13"/>
    <x v="22"/>
    <x v="22"/>
    <n v="4069010"/>
    <s v="308439          ; QUESO; WATT'S; GOUDA; EN CAJAS;235-13/235/27-05-2014"/>
    <m/>
    <m/>
    <m/>
    <n v="48851.75"/>
    <n v="271872"/>
    <n v="5.5652458714375639"/>
    <x v="40"/>
  </r>
  <r>
    <m/>
    <s v="11-JUN-14"/>
    <x v="6"/>
    <n v="84356800"/>
    <n v="9"/>
    <x v="13"/>
    <x v="22"/>
    <x v="22"/>
    <n v="4069010"/>
    <s v="308439          ; QUESO; WATT'S; GOUDA; EN CAJAS;236-13/236/30-05-2014"/>
    <m/>
    <m/>
    <m/>
    <n v="49127.59"/>
    <n v="273394.44"/>
    <n v="5.5649878204894643"/>
    <x v="40"/>
  </r>
  <r>
    <m/>
    <s v="17-JUL-14"/>
    <x v="7"/>
    <n v="92347000"/>
    <s v="K"/>
    <x v="1"/>
    <x v="1"/>
    <x v="1"/>
    <n v="4021000"/>
    <s v="SIN-CODIGO      ; 500 TM DE LECHE EN POLVO DESCREMADA;"/>
    <s v="PROLESUR-F;"/>
    <s v="PORCENTAJE MATERIA GRASA"/>
    <s v="INFERIOR O IGUAL A 1,5%EN PESO"/>
    <n v="500000"/>
    <n v="2337771"/>
    <n v="4.6755420000000001"/>
    <x v="40"/>
  </r>
  <r>
    <m/>
    <s v="31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800000"/>
    <n v="4165760"/>
    <n v="5.2072000000000003"/>
    <x v="40"/>
  </r>
  <r>
    <m/>
    <s v="18-JUL-14"/>
    <x v="7"/>
    <n v="96954210"/>
    <n v="2"/>
    <x v="19"/>
    <x v="15"/>
    <x v="15"/>
    <n v="4051000"/>
    <s v="S1636           ; MANTEQUILLA; SURLAT; SIN SAL; EN CAJAS DE 25 KILOGRA"/>
    <s v="MOS, PARA CONSUMO HUMANO"/>
    <m/>
    <m/>
    <n v="75000"/>
    <n v="360000"/>
    <n v="4.8"/>
    <x v="40"/>
  </r>
  <r>
    <m/>
    <s v="31-JUL-14"/>
    <x v="7"/>
    <n v="96954210"/>
    <n v="2"/>
    <x v="19"/>
    <x v="15"/>
    <x v="15"/>
    <n v="4051000"/>
    <s v="S1636           ; MANTEQUILLA; SURLAT; SIN SAL; EN CAJAS DE 25 KILOGRA"/>
    <s v="MOS, PARA CONSUMO HUMANO"/>
    <m/>
    <m/>
    <n v="50000"/>
    <n v="257350"/>
    <n v="5.1470000000000002"/>
    <x v="40"/>
  </r>
  <r>
    <m/>
    <s v="18-JUL-14"/>
    <x v="7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5934.39999999999"/>
    <n v="0.83"/>
    <x v="40"/>
  </r>
  <r>
    <m/>
    <s v="25-JUL-14"/>
    <x v="7"/>
    <n v="96954210"/>
    <n v="2"/>
    <x v="19"/>
    <x v="23"/>
    <x v="23"/>
    <n v="4011000"/>
    <s v="S3186           ; LECHE DESCREMADA; OLIVER; TRATAMIENTO UHT; ENVASADA"/>
    <s v="EN CAJAS TETRAPAK."/>
    <m/>
    <m/>
    <n v="116400"/>
    <n v="101268"/>
    <n v="0.87"/>
    <x v="40"/>
  </r>
  <r>
    <m/>
    <s v="25-JUL-14"/>
    <x v="7"/>
    <n v="96954210"/>
    <n v="2"/>
    <x v="19"/>
    <x v="23"/>
    <x v="23"/>
    <n v="4011000"/>
    <s v="S3186           ; LECHE DESCREMADA; OLIVER; TRATAMIENTO UHT; ENVASADA"/>
    <s v="EN CAJAS TETRAPAK."/>
    <m/>
    <m/>
    <n v="116400"/>
    <n v="101268"/>
    <n v="0.87"/>
    <x v="40"/>
  </r>
  <r>
    <m/>
    <s v="21-JUL-14"/>
    <x v="7"/>
    <n v="96954210"/>
    <n v="2"/>
    <x v="19"/>
    <x v="11"/>
    <x v="11"/>
    <n v="4012000"/>
    <s v="S3181           ; LECHE ENTERA; SURLAT; 3.1% MATERIA GRASA; LIQUIDA, A"/>
    <s v="PTO PARA CONSUMO HUMANO, EN PA"/>
    <s v="CK DE 12 CAJAS DE 1 LITRO CON"/>
    <s v="TRATAMIENTO UHT"/>
    <n v="139680"/>
    <n v="115934.39999999999"/>
    <n v="0.83"/>
    <x v="40"/>
  </r>
  <r>
    <m/>
    <s v="18-AGO-14"/>
    <x v="0"/>
    <n v="84356800"/>
    <n v="9"/>
    <x v="13"/>
    <x v="9"/>
    <x v="9"/>
    <n v="4041000"/>
    <s v="308704          ; SUERO EN POLVO; CALO; DE LECHE; BOLSAS DE 25 KLS;"/>
    <m/>
    <m/>
    <m/>
    <n v="75000"/>
    <n v="126000"/>
    <n v="1.68"/>
    <x v="40"/>
  </r>
  <r>
    <m/>
    <s v="25-AGO-14"/>
    <x v="0"/>
    <n v="81094100"/>
    <n v="6"/>
    <x v="2"/>
    <x v="22"/>
    <x v="22"/>
    <n v="4069010"/>
    <s v="SIN-CODIGO      ; QUESO; COLUN-F; TIPO GOUDA T-3; PIEZAS DE 3 KGS.APP"/>
    <m/>
    <m/>
    <m/>
    <n v="49986.85"/>
    <n v="273927.94"/>
    <n v="5.4800000400105233"/>
    <x v="40"/>
  </r>
  <r>
    <m/>
    <s v="09-AGO-14"/>
    <x v="0"/>
    <n v="90703000"/>
    <n v="8"/>
    <x v="0"/>
    <x v="21"/>
    <x v="21"/>
    <n v="19019019"/>
    <s v="ACTICOL         ; LECHE EN POLVO; ACTICOL; NESTLE-F; LECHE EN POLVO 12"/>
    <s v="X770G"/>
    <m/>
    <m/>
    <n v="26980.799999999999"/>
    <n v="179959.6"/>
    <n v="6.6699134199134207"/>
    <x v="40"/>
  </r>
  <r>
    <m/>
    <s v="15-SEP-14"/>
    <x v="8"/>
    <n v="81094100"/>
    <n v="6"/>
    <x v="2"/>
    <x v="9"/>
    <x v="9"/>
    <n v="4041000"/>
    <s v="2055392         ; LACTOSUERO; LACTOLUN; EXTRA AGLOMERADO; ENVASE SACO"/>
    <s v="SDE 25 KGS..EN POLVO;"/>
    <m/>
    <m/>
    <n v="50000"/>
    <n v="88750"/>
    <n v="1.7749999999999999"/>
    <x v="40"/>
  </r>
  <r>
    <m/>
    <s v="09-SEP-14"/>
    <x v="8"/>
    <n v="81094100"/>
    <n v="6"/>
    <x v="2"/>
    <x v="22"/>
    <x v="22"/>
    <n v="4069010"/>
    <s v="0002403005      ; QUESO GOUDA; COLUN; SEMIDURO.FRESCO. GRASO A.; PIE"/>
    <s v="ZAS DE 3 KGS.APP-.;"/>
    <m/>
    <m/>
    <n v="49984.84"/>
    <n v="273916.92"/>
    <n v="5.4799999359805893"/>
    <x v="40"/>
  </r>
  <r>
    <m/>
    <s v="04-SEP-14"/>
    <x v="8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8728"/>
    <n v="0.85"/>
    <x v="40"/>
  </r>
  <r>
    <m/>
    <s v="23-SEP-14"/>
    <x v="8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8728"/>
    <n v="0.85"/>
    <x v="40"/>
  </r>
  <r>
    <m/>
    <s v="04-SEP-14"/>
    <x v="8"/>
    <n v="96954210"/>
    <n v="2"/>
    <x v="19"/>
    <x v="11"/>
    <x v="11"/>
    <n v="4012000"/>
    <s v="S3181           ; LECHE ENTERA; SURLAT; 3.1% MATERIA GRASA; LIQUIDA, A"/>
    <s v="PTO PARA CONSUMO HUMANO, EN PA"/>
    <s v="CK DE 12 CAJAS DE 1 LITRO CON"/>
    <s v="TRATAMIENTO UHT"/>
    <n v="139680"/>
    <n v="118728"/>
    <n v="0.85"/>
    <x v="40"/>
  </r>
  <r>
    <m/>
    <s v="23-SEP-14"/>
    <x v="8"/>
    <n v="96954210"/>
    <n v="2"/>
    <x v="19"/>
    <x v="11"/>
    <x v="11"/>
    <n v="4012000"/>
    <s v="S3181           ; LECHE ENTERA; SURLAT; 3.1% MATERIA GRASA; LIQUIDA, A"/>
    <s v="PTO PARA CONSUMO HUMANO, EN PA"/>
    <s v="CK DE 12 CAJAS DE 1 LITRO CON"/>
    <s v="TRATAMIENTO UHT"/>
    <n v="139680"/>
    <n v="115934.39999999999"/>
    <n v="0.83"/>
    <x v="40"/>
  </r>
  <r>
    <m/>
    <s v="03-SEP-14"/>
    <x v="8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50000"/>
    <n v="208248.99"/>
    <n v="4.1649798000000002"/>
    <x v="10"/>
  </r>
  <r>
    <m/>
    <s v="10-SEP-14"/>
    <x v="8"/>
    <n v="81094100"/>
    <n v="6"/>
    <x v="2"/>
    <x v="2"/>
    <x v="2"/>
    <n v="4022118"/>
    <s v="2018128         ; LECHE; LECHE;  MATERIA GRASA (%): 26;  TIPO DE ENV"/>
    <s v="ASE: SACOS;  CAPACIDAD ENVASE"/>
    <s v="(KN): 25; EN POLVO;"/>
    <m/>
    <n v="100000"/>
    <n v="416542.97"/>
    <n v="4.1654296999999998"/>
    <x v="10"/>
  </r>
  <r>
    <m/>
    <s v="23-SEP-14"/>
    <x v="8"/>
    <n v="81094100"/>
    <n v="6"/>
    <x v="2"/>
    <x v="2"/>
    <x v="2"/>
    <n v="4022118"/>
    <s v="2018128         ; LECHE; COLUN;  MATERIA GRASA (%) 26; SACOS CAPACIDA"/>
    <s v="DENVASE (KN) 25; EN POLVO"/>
    <m/>
    <m/>
    <n v="25000"/>
    <n v="111000"/>
    <n v="4.4400000000000004"/>
    <x v="10"/>
  </r>
  <r>
    <m/>
    <s v="30-SEP-14"/>
    <x v="8"/>
    <n v="81094100"/>
    <n v="6"/>
    <x v="2"/>
    <x v="2"/>
    <x v="2"/>
    <n v="4022118"/>
    <s v="2018128         ; LECHE; LECHE;  MATERIA GRASA (%): 26;  TIPO DE ENV"/>
    <s v="ASE: SACOS;  CAPACIDAD ENVASE"/>
    <s v="(KN): 25; EN POLVO;"/>
    <m/>
    <n v="75000"/>
    <n v="312393.48"/>
    <n v="4.1652464"/>
    <x v="10"/>
  </r>
  <r>
    <m/>
    <s v="03-SEP-14"/>
    <x v="8"/>
    <n v="81094100"/>
    <n v="6"/>
    <x v="2"/>
    <x v="9"/>
    <x v="9"/>
    <n v="4041000"/>
    <s v="2055392         ; LACTOSUERO; LACTOLUN; EXTRA AGLOMERADO; ENVASE SA"/>
    <s v="COSDE 25 KGS..EN POLVO;"/>
    <m/>
    <m/>
    <n v="50000"/>
    <n v="74800"/>
    <n v="1.496"/>
    <x v="10"/>
  </r>
  <r>
    <m/>
    <s v="16-SEP-14"/>
    <x v="8"/>
    <n v="81094100"/>
    <n v="6"/>
    <x v="2"/>
    <x v="9"/>
    <x v="9"/>
    <n v="4041000"/>
    <s v="2055392         ; LACTOSUERO; LACTOLUN; EXTRA AGLOMERADO; ENVASE SAC"/>
    <s v="OSDE 25 KGS..EN POLVO;"/>
    <m/>
    <m/>
    <n v="100000"/>
    <n v="149600"/>
    <n v="1.496"/>
    <x v="10"/>
  </r>
  <r>
    <m/>
    <s v="30-SEP-14"/>
    <x v="8"/>
    <n v="81094100"/>
    <n v="6"/>
    <x v="2"/>
    <x v="9"/>
    <x v="9"/>
    <n v="4041000"/>
    <s v="2055392         ; LACTOSUERO; LACTOLUN; EXTRA AGLOMERADO; ENVASE SA"/>
    <s v="COSDE 25 KGS..EN POLVO;"/>
    <m/>
    <m/>
    <n v="100000"/>
    <n v="149600"/>
    <n v="1.496"/>
    <x v="10"/>
  </r>
  <r>
    <m/>
    <s v="10-SEP-14"/>
    <x v="8"/>
    <n v="89862200"/>
    <n v="2"/>
    <x v="3"/>
    <x v="3"/>
    <x v="3"/>
    <n v="4022911"/>
    <s v="10029141        ; LECHE; SOPROLE-F; SABOR CHOCOLATE; PARA CONSUMO A BO"/>
    <s v="RDO"/>
    <m/>
    <m/>
    <n v="122.2552"/>
    <n v="482.77"/>
    <n v="3.9488708864735402"/>
    <x v="10"/>
  </r>
  <r>
    <m/>
    <s v="05-SEP-14"/>
    <x v="8"/>
    <n v="84356800"/>
    <n v="9"/>
    <x v="13"/>
    <x v="2"/>
    <x v="2"/>
    <n v="4022118"/>
    <s v="308720          ; LECHE; ENTERA; MATERIA GRASA (%): 26; TIPO DE ENVASE"/>
    <s v=": BOLSAS; CAPACIDAD ENVASE (KN"/>
    <s v="): 25; EN POLVO;211-14/25-08-2"/>
    <s v="014/01386"/>
    <n v="25000"/>
    <n v="116250"/>
    <n v="4.6500000000000004"/>
    <x v="10"/>
  </r>
  <r>
    <m/>
    <s v="08-SEP-14"/>
    <x v="8"/>
    <n v="84356800"/>
    <n v="9"/>
    <x v="13"/>
    <x v="2"/>
    <x v="2"/>
    <n v="4022118"/>
    <s v="308720          ; LECHE; ENTERA; MATERIA GRASA (%): 26; TIPO DE ENVASE"/>
    <s v=": BOLSAS; CAPACIDAD ENVASE (KN"/>
    <s v="): 25 KG; EN POLVO;"/>
    <m/>
    <n v="50000"/>
    <n v="240000"/>
    <n v="4.8"/>
    <x v="10"/>
  </r>
  <r>
    <m/>
    <s v="25-SEP-14"/>
    <x v="8"/>
    <n v="84356800"/>
    <n v="9"/>
    <x v="13"/>
    <x v="2"/>
    <x v="2"/>
    <n v="4022118"/>
    <s v="308720          ; LECHE; ENTERA; MATERIA GRASA (%): 26; TIPO DE ENVASE"/>
    <s v=": BOLSAS; CAPACIDAD ENVASE (KN"/>
    <s v="): 25 KG; EN POLVO"/>
    <m/>
    <n v="50000"/>
    <n v="238900"/>
    <n v="4.7779999999999996"/>
    <x v="10"/>
  </r>
  <r>
    <m/>
    <s v="03-SEP-14"/>
    <x v="8"/>
    <n v="84356800"/>
    <n v="9"/>
    <x v="13"/>
    <x v="9"/>
    <x v="9"/>
    <n v="4041000"/>
    <s v="308704          ; SUERO EN POLVO; CALO; DE LECHE; BOLSAS DE 25 KLS;"/>
    <m/>
    <m/>
    <m/>
    <n v="25000"/>
    <n v="35750"/>
    <n v="1.43"/>
    <x v="10"/>
  </r>
  <r>
    <m/>
    <s v="05-SEP-14"/>
    <x v="8"/>
    <n v="84356800"/>
    <n v="9"/>
    <x v="13"/>
    <x v="9"/>
    <x v="9"/>
    <n v="4041000"/>
    <s v="308704          ; SUERO EN POLVO; CALO; DE LECHE; BOLSAS DE 25 KLS"/>
    <m/>
    <m/>
    <m/>
    <n v="25000"/>
    <n v="35750"/>
    <n v="1.43"/>
    <x v="10"/>
  </r>
  <r>
    <m/>
    <s v="10-SEP-14"/>
    <x v="8"/>
    <n v="84356800"/>
    <n v="9"/>
    <x v="13"/>
    <x v="9"/>
    <x v="9"/>
    <n v="4041000"/>
    <s v="308704          ; SUERO EN POLVO; CALO; DE LECHE; BOLSAS DE 25 KLS"/>
    <m/>
    <m/>
    <m/>
    <n v="50000"/>
    <n v="71500"/>
    <n v="1.43"/>
    <x v="10"/>
  </r>
  <r>
    <m/>
    <s v="25-SEP-14"/>
    <x v="8"/>
    <n v="84356800"/>
    <n v="9"/>
    <x v="13"/>
    <x v="9"/>
    <x v="9"/>
    <n v="4041000"/>
    <s v="308704          ; SUERO EN POLVO; CALO; DE LECHE; BOLSAS DE 25 KLS;"/>
    <m/>
    <m/>
    <m/>
    <n v="50000"/>
    <n v="71500"/>
    <n v="1.43"/>
    <x v="10"/>
  </r>
  <r>
    <m/>
    <s v="25-SEP-14"/>
    <x v="8"/>
    <n v="84356800"/>
    <n v="9"/>
    <x v="13"/>
    <x v="9"/>
    <x v="9"/>
    <n v="4041000"/>
    <s v="308704          ; SUERO EN POLVO; CALO; DE LECHE; BOLSAS DE 25 KLS"/>
    <m/>
    <m/>
    <m/>
    <n v="25000"/>
    <n v="35500"/>
    <n v="1.42"/>
    <x v="10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10800"/>
    <n v="21846"/>
    <n v="2.0227777777777778"/>
    <x v="32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21600"/>
    <n v="43692"/>
    <n v="2.0227777777777778"/>
    <x v="32"/>
  </r>
  <r>
    <m/>
    <s v="26-SEP-14"/>
    <x v="8"/>
    <n v="90703000"/>
    <n v="8"/>
    <x v="0"/>
    <x v="10"/>
    <x v="10"/>
    <n v="19019011"/>
    <s v="MANJAR          ; MANJAR; NESTLE-F; 4 X 4.5 KG; PREPARACIONES A BASE D"/>
    <s v="E PRODUCTOS LACTEOS"/>
    <m/>
    <m/>
    <n v="10800"/>
    <n v="21846"/>
    <n v="2.0227777777777778"/>
    <x v="32"/>
  </r>
  <r>
    <m/>
    <s v="17-SEP-14"/>
    <x v="8"/>
    <n v="76694780"/>
    <n v="8"/>
    <x v="24"/>
    <x v="23"/>
    <x v="23"/>
    <n v="4011000"/>
    <s v="308204          ; LECHE; LONCOLECHE; LIQUIDA; DESCREMADA; EXTRACALCIO;"/>
    <s v="ACONDICIONADA EN CAJAS; DE 12"/>
    <s v="X 1000 CC"/>
    <m/>
    <n v="600"/>
    <n v="600"/>
    <n v="1"/>
    <x v="13"/>
  </r>
  <r>
    <m/>
    <s v="25-SEP-14"/>
    <x v="8"/>
    <n v="76694780"/>
    <n v="8"/>
    <x v="24"/>
    <x v="23"/>
    <x v="23"/>
    <n v="4011000"/>
    <s v="308202          ; LECHE; LONCOLECHE; LIQUIDA; SEMIDESCREMADA; DE 12 X"/>
    <s v="1000 CC"/>
    <m/>
    <m/>
    <n v="720"/>
    <n v="766.8"/>
    <n v="1.0649999999999999"/>
    <x v="13"/>
  </r>
  <r>
    <m/>
    <s v="25-SEP-14"/>
    <x v="8"/>
    <n v="76694780"/>
    <n v="8"/>
    <x v="24"/>
    <x v="23"/>
    <x v="23"/>
    <n v="4011000"/>
    <s v="308171          ; LECHE; LONCOLECHE;  LIQUIDA; SEMIDESCREMADA; DE 12 X"/>
    <s v="1000 CC"/>
    <m/>
    <m/>
    <n v="720"/>
    <n v="733.2"/>
    <n v="1.0183333333333333"/>
    <x v="13"/>
  </r>
  <r>
    <m/>
    <s v="25-SEP-14"/>
    <x v="8"/>
    <n v="76694780"/>
    <n v="8"/>
    <x v="24"/>
    <x v="23"/>
    <x v="23"/>
    <n v="4011000"/>
    <s v="308822          ; LECHE; LONCOLECHE; LECHE LIQUIDA; DESCREMADA; ACONDI"/>
    <s v="CIONADO EN CAJAS; DE 12 X 1000"/>
    <s v="CC"/>
    <m/>
    <n v="600"/>
    <n v="583.5"/>
    <n v="0.97250000000000003"/>
    <x v="13"/>
  </r>
  <r>
    <m/>
    <s v="25-SEP-14"/>
    <x v="8"/>
    <n v="76694780"/>
    <n v="8"/>
    <x v="24"/>
    <x v="23"/>
    <x v="23"/>
    <n v="4011000"/>
    <s v="308204          ; LECHE; LONCOLECHE; LIQUIDA; DESCREMADA; EXTRACALCIO;"/>
    <s v="ACONDICIONADA EN CAJAS; DE 12"/>
    <s v="X 1000 CC"/>
    <m/>
    <n v="360"/>
    <n v="399.9"/>
    <n v="1.1108333333333333"/>
    <x v="13"/>
  </r>
  <r>
    <m/>
    <s v="25-SEP-14"/>
    <x v="8"/>
    <n v="76694780"/>
    <n v="8"/>
    <x v="24"/>
    <x v="23"/>
    <x v="23"/>
    <n v="4011000"/>
    <s v="308203          ; LECHE; LONCOLECHE; LECHE LIQUIDA; DESCREMADA; ACONDI"/>
    <s v="CIONADO EN CAJAS; DE 12 X 1000"/>
    <s v="CC"/>
    <m/>
    <n v="360"/>
    <n v="366.6"/>
    <n v="1.0183333333333333"/>
    <x v="13"/>
  </r>
  <r>
    <m/>
    <s v="17-SEP-14"/>
    <x v="8"/>
    <n v="76694780"/>
    <n v="8"/>
    <x v="24"/>
    <x v="19"/>
    <x v="19"/>
    <n v="4015090"/>
    <s v="308205          ; LECHE; LONCOLECHE; LIQUIDA; NATURAL; ACONDICIONADO E"/>
    <s v="N CAJAS; DE 12 X 1000 CC"/>
    <m/>
    <m/>
    <n v="720"/>
    <n v="735"/>
    <n v="1.0208333333333333"/>
    <x v="13"/>
  </r>
  <r>
    <m/>
    <s v="17-SEP-14"/>
    <x v="8"/>
    <n v="76694780"/>
    <n v="8"/>
    <x v="24"/>
    <x v="19"/>
    <x v="19"/>
    <n v="4015090"/>
    <s v="308206          ; LECHE; LONCOLECHE; LIQUIDA; SIN LACTOSA;; DE 12 X 10"/>
    <s v="00 CC"/>
    <m/>
    <m/>
    <n v="720"/>
    <n v="705"/>
    <n v="0.97916666666666663"/>
    <x v="13"/>
  </r>
  <r>
    <m/>
    <s v="17-SEP-14"/>
    <x v="8"/>
    <n v="76694780"/>
    <n v="8"/>
    <x v="24"/>
    <x v="19"/>
    <x v="19"/>
    <n v="4015090"/>
    <s v="308616          ; LECHE; LONCOLECHE; LIQUIDA; NATURAL; ACONDICIONADAD"/>
    <s v="EN CAJAS; DE 200 ML"/>
    <m/>
    <m/>
    <n v="138"/>
    <n v="207"/>
    <n v="1.5"/>
    <x v="13"/>
  </r>
  <r>
    <m/>
    <s v="25-SEP-14"/>
    <x v="8"/>
    <n v="76694780"/>
    <n v="8"/>
    <x v="24"/>
    <x v="19"/>
    <x v="19"/>
    <n v="4015090"/>
    <s v="308035          ; LECHE; LONCOLECHE; LIQUIDA; NATURAL; ACONDICIONADO E"/>
    <s v="N CAJAS; DE 12 X 1000 CC"/>
    <m/>
    <m/>
    <n v="960"/>
    <n v="1022.4"/>
    <n v="1.0649999999999999"/>
    <x v="13"/>
  </r>
  <r>
    <m/>
    <s v="25-SEP-14"/>
    <x v="8"/>
    <n v="76694780"/>
    <n v="8"/>
    <x v="24"/>
    <x v="19"/>
    <x v="19"/>
    <n v="4015090"/>
    <s v="308205          ; LECHE; LONCOLECHE; LIQUIDA; NATURAL; ACONDICIONADO E"/>
    <s v="N CAJAS; DE 12 X 1000 CC"/>
    <m/>
    <m/>
    <n v="840"/>
    <n v="952.7"/>
    <n v="1.1341666666666668"/>
    <x v="13"/>
  </r>
  <r>
    <m/>
    <s v="25-SEP-14"/>
    <x v="8"/>
    <n v="76694780"/>
    <n v="8"/>
    <x v="24"/>
    <x v="19"/>
    <x v="19"/>
    <n v="4015090"/>
    <s v="308206          ; LECHE; LONCOLECHE; LIQUIDA; SIN"/>
    <s v="LACTOSA;; DE 12 X 1000 CC"/>
    <m/>
    <m/>
    <n v="120"/>
    <n v="130.6"/>
    <n v="1.0883333333333334"/>
    <x v="13"/>
  </r>
  <r>
    <m/>
    <s v="17-SEP-14"/>
    <x v="8"/>
    <n v="76694780"/>
    <n v="8"/>
    <x v="24"/>
    <x v="5"/>
    <x v="5"/>
    <n v="4029990"/>
    <s v="308273          ; CREMA; CALO; LISTA; EN CAJAS; DE 30 X 200 CC"/>
    <m/>
    <m/>
    <m/>
    <n v="2796"/>
    <n v="8467.9500000000007"/>
    <n v="3.0285944206008586"/>
    <x v="13"/>
  </r>
  <r>
    <m/>
    <s v="25-SEP-14"/>
    <x v="8"/>
    <n v="76694780"/>
    <n v="8"/>
    <x v="24"/>
    <x v="5"/>
    <x v="5"/>
    <n v="4029990"/>
    <s v="308273          ; CREMA; CALO; LISTA; EN CAJAS; DE 30 X 200 CC"/>
    <m/>
    <m/>
    <m/>
    <n v="300"/>
    <n v="666.5"/>
    <n v="2.2216666666666667"/>
    <x v="13"/>
  </r>
  <r>
    <m/>
    <s v="17-SEP-14"/>
    <x v="8"/>
    <n v="76694780"/>
    <n v="8"/>
    <x v="24"/>
    <x v="8"/>
    <x v="8"/>
    <n v="4031090"/>
    <s v="308096          ; YOGURT; YOGU YOGU; BEBIDA LACTEA; DE SABOR FRUTILLA;"/>
    <s v="DE 30 X 200 CC;"/>
    <m/>
    <m/>
    <n v="2610"/>
    <n v="3871.5"/>
    <n v="1.4833333333333334"/>
    <x v="13"/>
  </r>
  <r>
    <m/>
    <s v="17-SEP-14"/>
    <x v="8"/>
    <n v="76694780"/>
    <n v="8"/>
    <x v="24"/>
    <x v="8"/>
    <x v="8"/>
    <n v="4031090"/>
    <s v="308100          ; YOGURT; YOGU YOGU; BEBIDA LACTEA; DE SABOR MORA; DE"/>
    <s v="30 X 200 CC"/>
    <m/>
    <m/>
    <n v="900"/>
    <n v="1335"/>
    <n v="1.4833333333333334"/>
    <x v="13"/>
  </r>
  <r>
    <m/>
    <s v="17-SEP-14"/>
    <x v="8"/>
    <n v="76694780"/>
    <n v="8"/>
    <x v="24"/>
    <x v="8"/>
    <x v="8"/>
    <n v="4031090"/>
    <s v="308097          ; YOGURT; YOGU YOGU; BEBIDA LACTEA; DE SABOR DAMASCO;"/>
    <s v="DE 30 X 200 CC;"/>
    <m/>
    <m/>
    <n v="900"/>
    <n v="1335"/>
    <n v="1.4833333333333334"/>
    <x v="13"/>
  </r>
  <r>
    <m/>
    <s v="17-SEP-14"/>
    <x v="8"/>
    <n v="76694780"/>
    <n v="8"/>
    <x v="24"/>
    <x v="8"/>
    <x v="8"/>
    <n v="4031090"/>
    <s v="308099          ; YOGURT; YOGU YOGU; BEBIDA LACTEA; DE SABOR VAINILLA;"/>
    <s v="DE 30 X 200 CC;"/>
    <m/>
    <m/>
    <n v="600"/>
    <n v="890"/>
    <n v="1.4833333333333334"/>
    <x v="13"/>
  </r>
  <r>
    <m/>
    <s v="17-SEP-14"/>
    <x v="8"/>
    <n v="76694780"/>
    <n v="8"/>
    <x v="24"/>
    <x v="8"/>
    <x v="8"/>
    <n v="4031090"/>
    <s v="308098          ; YOGURT; YOGU YOGU; BEBIDA LACTEA; DE SABOR PIÑA; DE"/>
    <s v="30 X 200 CC;"/>
    <m/>
    <m/>
    <n v="600"/>
    <n v="890"/>
    <n v="1.4833333333333334"/>
    <x v="13"/>
  </r>
  <r>
    <m/>
    <s v="25-SEP-14"/>
    <x v="8"/>
    <n v="76694780"/>
    <n v="8"/>
    <x v="24"/>
    <x v="8"/>
    <x v="8"/>
    <n v="4031090"/>
    <s v="3               ; BEBIDA LACTEA; DE DIFERENTES SABORES"/>
    <m/>
    <m/>
    <m/>
    <n v="906"/>
    <n v="1582.4"/>
    <n v="1.7465783664459162"/>
    <x v="13"/>
  </r>
  <r>
    <m/>
    <s v="17-SEP-14"/>
    <x v="8"/>
    <n v="76694780"/>
    <n v="8"/>
    <x v="24"/>
    <x v="18"/>
    <x v="18"/>
    <n v="22029031"/>
    <s v="308210          ; LECHE; LONCOLECHE; LIQUIDA; CON SABOR A FRUTILLA; AC"/>
    <s v="ONDICIONADO EN CAJAS; DE 12 X"/>
    <s v="1000 CC"/>
    <m/>
    <n v="4500"/>
    <n v="4312.5"/>
    <n v="0.95833333333333337"/>
    <x v="13"/>
  </r>
  <r>
    <m/>
    <s v="17-SEP-14"/>
    <x v="8"/>
    <n v="76694780"/>
    <n v="8"/>
    <x v="24"/>
    <x v="18"/>
    <x v="18"/>
    <n v="22029031"/>
    <s v="308211          ; LECHE; LONCOLECHE; LIQUIDA; CON SABOR A FRUTILLA; AC"/>
    <s v="ONDICIONADO EN CAJAS; DE 12 X"/>
    <s v="1000 CC"/>
    <m/>
    <n v="1300"/>
    <n v="1250"/>
    <n v="0.96153846153846156"/>
    <x v="13"/>
  </r>
  <r>
    <m/>
    <s v="17-SEP-14"/>
    <x v="8"/>
    <n v="76694780"/>
    <n v="8"/>
    <x v="24"/>
    <x v="18"/>
    <x v="18"/>
    <n v="22029031"/>
    <s v="308617          ; LECHE; LONCOLECHE; LIQUIDA; DE SABOR CHOCOLATE; ACON"/>
    <s v="DICIONADO EN CAJAS; DE 30 X 20"/>
    <s v="0 CC"/>
    <m/>
    <n v="318"/>
    <n v="477"/>
    <n v="1.5"/>
    <x v="13"/>
  </r>
  <r>
    <m/>
    <s v="17-SEP-14"/>
    <x v="8"/>
    <n v="76694780"/>
    <n v="8"/>
    <x v="24"/>
    <x v="18"/>
    <x v="18"/>
    <n v="22029031"/>
    <s v="308213          ; LECHE; LONCOLECHE; WATT'S; LIQUIDA; DE SABOR VAINILL"/>
    <s v="A; ACONDICIONADA EN CAJAS; DE"/>
    <s v="12 X 1000 CC"/>
    <m/>
    <n v="300"/>
    <n v="375"/>
    <n v="1.25"/>
    <x v="13"/>
  </r>
  <r>
    <m/>
    <s v="17-SEP-14"/>
    <x v="8"/>
    <n v="76694780"/>
    <n v="8"/>
    <x v="24"/>
    <x v="18"/>
    <x v="18"/>
    <n v="22029031"/>
    <s v="308212          ; LECHE; LONCOLECHE; WATT'S; LIQUIDA; DE SABOR PLATANO"/>
    <s v="; ACONDICIONADA EN CAJAS; DE 1"/>
    <s v="2 X 1000 CC"/>
    <m/>
    <n v="300"/>
    <n v="375"/>
    <n v="1.25"/>
    <x v="13"/>
  </r>
  <r>
    <m/>
    <s v="17-SEP-14"/>
    <x v="8"/>
    <n v="76694780"/>
    <n v="8"/>
    <x v="24"/>
    <x v="18"/>
    <x v="18"/>
    <n v="22029031"/>
    <s v="308329          ; LECHE; LONCOLECHE; LIQUIDA; DE SABOR VAINILLA; ACOND"/>
    <s v="ICIONADO EN CAJAS; DE 30 X 200"/>
    <s v="CC"/>
    <m/>
    <n v="150"/>
    <n v="225"/>
    <n v="1.5"/>
    <x v="13"/>
  </r>
  <r>
    <m/>
    <s v="17-SEP-14"/>
    <x v="8"/>
    <n v="76694780"/>
    <n v="8"/>
    <x v="24"/>
    <x v="18"/>
    <x v="18"/>
    <n v="22029031"/>
    <s v="308618          ; LECHE; LONCOLECHE; LIQUIDA; DE SABOR FRUTILLA; ACOND"/>
    <s v="ICIONADO EN CAJAS; DE 30 X 200"/>
    <s v="CC"/>
    <m/>
    <n v="138"/>
    <n v="207"/>
    <n v="1.5"/>
    <x v="13"/>
  </r>
  <r>
    <m/>
    <s v="17-SEP-14"/>
    <x v="8"/>
    <n v="76694780"/>
    <n v="8"/>
    <x v="24"/>
    <x v="18"/>
    <x v="18"/>
    <n v="22029031"/>
    <s v="308050          ; LECHE; LONCOLECHE; WATT'S; LIQUIDA; DE SABOR PLATANO"/>
    <s v="; ACONDICIONADA EN CAJAS;; DE"/>
    <s v="30 X 200 CC"/>
    <m/>
    <n v="90"/>
    <n v="135"/>
    <n v="1.5"/>
    <x v="13"/>
  </r>
  <r>
    <m/>
    <s v="25-SEP-14"/>
    <x v="8"/>
    <n v="76694780"/>
    <n v="8"/>
    <x v="24"/>
    <x v="18"/>
    <x v="18"/>
    <n v="22029031"/>
    <s v="308213          ; LECHE; LONCOLECHE; WATT'S; LIQUIDA; DE SABOR VAINILL"/>
    <s v="A; ACONDICIONADA EN CAJAS; DE"/>
    <s v="12 X 1000 CC"/>
    <m/>
    <n v="120"/>
    <n v="138.9"/>
    <n v="1.1575"/>
    <x v="13"/>
  </r>
  <r>
    <m/>
    <s v="25-SEP-14"/>
    <x v="8"/>
    <n v="76694780"/>
    <n v="8"/>
    <x v="24"/>
    <x v="18"/>
    <x v="18"/>
    <n v="22029031"/>
    <s v="308210          ; LECHE; LONCOLECHE; LIQUIDA; CON SABOR A FRUTILLA; AC"/>
    <s v="ONDICIONADO EN CAJAS; DE 12 X"/>
    <s v="1000 CC"/>
    <m/>
    <n v="60"/>
    <n v="69.45"/>
    <n v="1.1575"/>
    <x v="13"/>
  </r>
  <r>
    <m/>
    <s v="27-SEP-14"/>
    <x v="8"/>
    <n v="90703000"/>
    <n v="8"/>
    <x v="0"/>
    <x v="0"/>
    <x v="0"/>
    <n v="19011010"/>
    <s v="NIDO1           ; LECHE EN POLVO; NESTLE-F; NIDO 1+ 12 X 800G; PARA US"/>
    <s v="O ALIMENTICIO"/>
    <m/>
    <m/>
    <n v="16128"/>
    <n v="78590.399999999994"/>
    <n v="4.8729166666666659"/>
    <x v="28"/>
  </r>
  <r>
    <m/>
    <s v="27-SEP-14"/>
    <x v="8"/>
    <n v="90703000"/>
    <n v="8"/>
    <x v="0"/>
    <x v="0"/>
    <x v="0"/>
    <n v="19011010"/>
    <s v="NIDO1           ; LECHE EN POLVO; NESTLE-F; NIDO 1+ 12X800G; PARA USO"/>
    <s v="ALIMENTICIO"/>
    <m/>
    <m/>
    <n v="31257.599999999999"/>
    <n v="149505.73000000001"/>
    <n v="4.7830201295045054"/>
    <x v="28"/>
  </r>
  <r>
    <m/>
    <s v="27-SEP-14"/>
    <x v="8"/>
    <n v="90703000"/>
    <n v="8"/>
    <x v="0"/>
    <x v="0"/>
    <x v="0"/>
    <n v="19011010"/>
    <s v="NIDO3           ; LECHE EN POLVO; NESTLE-F; 6X1600G; PARA USO ALIMENTI"/>
    <s v="CIO"/>
    <m/>
    <m/>
    <n v="1136.2"/>
    <n v="7764.28"/>
    <n v="6.8335504312621014"/>
    <x v="28"/>
  </r>
  <r>
    <m/>
    <s v="08-SEP-14"/>
    <x v="8"/>
    <n v="90703000"/>
    <n v="8"/>
    <x v="0"/>
    <x v="0"/>
    <x v="0"/>
    <n v="19011010"/>
    <s v="SIN-CODIGO      ; LECHE EN POLVO; NESTLE-F; 12X800G; PARA USO ALIMENTI"/>
    <s v="CIO"/>
    <m/>
    <m/>
    <n v="10080"/>
    <n v="46326"/>
    <n v="4.5958333333333332"/>
    <x v="28"/>
  </r>
  <r>
    <m/>
    <s v="17-SEP-14"/>
    <x v="8"/>
    <n v="90703000"/>
    <n v="8"/>
    <x v="0"/>
    <x v="0"/>
    <x v="0"/>
    <n v="19011010"/>
    <s v="SIN-CODIGO      ; LECHE EN POLVO; NESTLE-F; 12X800G; PARA USO ALIMENTI"/>
    <s v="CIO"/>
    <m/>
    <m/>
    <n v="4147.2"/>
    <n v="18816"/>
    <n v="4.5370370370370372"/>
    <x v="28"/>
  </r>
  <r>
    <m/>
    <s v="17-SEP-14"/>
    <x v="8"/>
    <n v="90703000"/>
    <n v="8"/>
    <x v="0"/>
    <x v="0"/>
    <x v="0"/>
    <n v="19011010"/>
    <s v="SIN-CODIGO      ; LECHE EN POLVO; NESTLE-F; 12X800G; PARA USO ALIMENTI"/>
    <s v="CIO"/>
    <m/>
    <m/>
    <n v="9676.7999999999993"/>
    <n v="44472.959999999999"/>
    <n v="4.5958333333333332"/>
    <x v="28"/>
  </r>
  <r>
    <m/>
    <s v="05-SEP-14"/>
    <x v="8"/>
    <n v="90703000"/>
    <n v="8"/>
    <x v="0"/>
    <x v="0"/>
    <x v="0"/>
    <n v="19011010"/>
    <s v="SIN-CODIGO      ; LECHE EN POLVO; NESTLE-F; 24X360G; PARA USO ALIMENTI"/>
    <s v="CIO"/>
    <m/>
    <m/>
    <n v="17418.240000000002"/>
    <n v="79833.600000000006"/>
    <n v="4.583333333333333"/>
    <x v="28"/>
  </r>
  <r>
    <m/>
    <s v="05-SEP-14"/>
    <x v="8"/>
    <n v="90703000"/>
    <n v="8"/>
    <x v="0"/>
    <x v="0"/>
    <x v="0"/>
    <n v="19011010"/>
    <s v="SIN-CODIGO      ; LECHE EN POLVO; NESTLE-F; 24X360G; PARA USO ALIMENTI"/>
    <s v="CIO"/>
    <m/>
    <m/>
    <n v="17418.240000000002"/>
    <n v="79833.600000000006"/>
    <n v="4.583333333333333"/>
    <x v="28"/>
  </r>
  <r>
    <m/>
    <s v="08-SEP-14"/>
    <x v="8"/>
    <n v="90703000"/>
    <n v="8"/>
    <x v="0"/>
    <x v="0"/>
    <x v="0"/>
    <n v="19011010"/>
    <s v="SIN-CODIGO      ; LECHE EN POLVO; NESTLE-F; 6X1600G; PARA USO ALIMENTI"/>
    <s v="CIO"/>
    <m/>
    <m/>
    <n v="17418.240000000002"/>
    <n v="79833.600000000006"/>
    <n v="4.583333333333333"/>
    <x v="28"/>
  </r>
  <r>
    <m/>
    <s v="08-SEP-14"/>
    <x v="8"/>
    <n v="90703000"/>
    <n v="8"/>
    <x v="0"/>
    <x v="0"/>
    <x v="0"/>
    <n v="19011010"/>
    <s v="SIN-CODIGO      ; LECHE EN POLVO; NESTLE-F; 6X1600G; PARA USO ALIMENTI"/>
    <s v="CIO"/>
    <m/>
    <m/>
    <n v="5241.6000000000004"/>
    <n v="25176.34"/>
    <n v="4.8031784188034186"/>
    <x v="28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12384"/>
    <n v="59995.08"/>
    <n v="4.8445639534883727"/>
    <x v="28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16128"/>
    <n v="78590.399999999994"/>
    <n v="4.8729166666666659"/>
    <x v="28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6912"/>
    <n v="33681.599999999999"/>
    <n v="4.8729166666666668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78833.16"/>
    <n v="4.6552083333333334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79833.600000000006"/>
    <n v="4.583333333333333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6128"/>
    <n v="78590.399999999994"/>
    <n v="4.8729166666666659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4100.48"/>
    <n v="64627.199999999997"/>
    <n v="4.583333333333333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2688"/>
    <n v="12980.8"/>
    <n v="4.8291666666666666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414.72"/>
    <n v="1899.36"/>
    <n v="4.5798611111111107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42624"/>
    <n v="202204.88"/>
    <n v="4.7439207957957956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3609.6"/>
    <n v="16825.599999999999"/>
    <n v="4.6613475177304959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2426.88"/>
    <n v="11341.44"/>
    <n v="4.6732594936708862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78833.16"/>
    <n v="4.6552083333333334"/>
    <x v="28"/>
  </r>
  <r>
    <m/>
    <s v="08-SEP-14"/>
    <x v="8"/>
    <n v="90703000"/>
    <n v="8"/>
    <x v="0"/>
    <x v="0"/>
    <x v="0"/>
    <n v="19011010"/>
    <s v="SIN-CODIGO      ; LECHE EN POLVO; NESTLE-F; DISTINTAS VARIEDADES; PARA"/>
    <s v="USO ALIMENTICIO"/>
    <m/>
    <m/>
    <n v="1566.72"/>
    <n v="7515.36"/>
    <n v="4.796875"/>
    <x v="28"/>
  </r>
  <r>
    <m/>
    <s v="08-SEP-14"/>
    <x v="8"/>
    <n v="90703000"/>
    <n v="8"/>
    <x v="0"/>
    <x v="4"/>
    <x v="4"/>
    <n v="4029910"/>
    <s v="SIN-CODIGO      ; LECHE CONDENSADA; NESTLE-F; 48 X 397G; PARA USO ALIM"/>
    <s v="ENTICIO"/>
    <m/>
    <m/>
    <n v="10800"/>
    <n v="20082"/>
    <n v="1.8594444444444445"/>
    <x v="12"/>
  </r>
  <r>
    <m/>
    <s v="08-SEP-14"/>
    <x v="8"/>
    <n v="90703000"/>
    <n v="8"/>
    <x v="0"/>
    <x v="4"/>
    <x v="4"/>
    <n v="4029910"/>
    <s v="SIN-CODIGO      ; LECHE CONDENSADA; NESTLE-F; 48 X 397G; PARA USO ALIM"/>
    <s v="ENTICIO"/>
    <m/>
    <m/>
    <n v="25776"/>
    <n v="58411.199999999997"/>
    <n v="2.2661080074487896"/>
    <x v="12"/>
  </r>
  <r>
    <m/>
    <s v="08-SEP-14"/>
    <x v="8"/>
    <n v="90703000"/>
    <n v="8"/>
    <x v="0"/>
    <x v="4"/>
    <x v="4"/>
    <n v="4029910"/>
    <s v="SIN-CODIGO      ; LECHE CONDENSADA; NESTLE-F; 48 X 397G; PARA USO ALIM"/>
    <s v="ENTICIO"/>
    <m/>
    <m/>
    <n v="54604.800000000003"/>
    <n v="97516.800000000003"/>
    <n v="1.7858649789029535"/>
    <x v="12"/>
  </r>
  <r>
    <m/>
    <s v="17-SEP-14"/>
    <x v="8"/>
    <n v="90703000"/>
    <n v="8"/>
    <x v="0"/>
    <x v="4"/>
    <x v="4"/>
    <n v="4029910"/>
    <s v="SIN-CODIGO      ; LECHE CONDENSADA; NESTLE-F; 48X395G; PARA USO ALIMEN"/>
    <s v="TICIO"/>
    <m/>
    <m/>
    <n v="7632"/>
    <n v="23027.1"/>
    <n v="3.0171776729559747"/>
    <x v="12"/>
  </r>
  <r>
    <m/>
    <s v="17-SEP-14"/>
    <x v="8"/>
    <n v="90703000"/>
    <n v="8"/>
    <x v="0"/>
    <x v="4"/>
    <x v="4"/>
    <n v="4029910"/>
    <s v="SIN-CODIGO      ; LECHE CONDENSADA; NESTLE-F; LATA 48 X 397G; PARA USO"/>
    <s v="ALIMENTICIO"/>
    <m/>
    <m/>
    <n v="72806.399999999994"/>
    <n v="130022.39999999999"/>
    <n v="1.7858649789029537"/>
    <x v="12"/>
  </r>
  <r>
    <m/>
    <s v="26-SEP-14"/>
    <x v="8"/>
    <n v="90703000"/>
    <n v="8"/>
    <x v="0"/>
    <x v="4"/>
    <x v="4"/>
    <n v="4029910"/>
    <s v="CONDENSADA      ; LECHE CONDENSADA; NESTLE-F; LATA 48 X 395G; PARA USO"/>
    <s v="ALIMENTICIO"/>
    <m/>
    <m/>
    <n v="36403.199999999997"/>
    <n v="65011.199999999997"/>
    <n v="1.7858649789029537"/>
    <x v="12"/>
  </r>
  <r>
    <m/>
    <s v="12-SEP-14"/>
    <x v="8"/>
    <n v="90703000"/>
    <n v="8"/>
    <x v="0"/>
    <x v="0"/>
    <x v="0"/>
    <n v="19011010"/>
    <s v="SIN-CODIGO      ; LECHE EN POLVO; NESTLE-F; 12X800G; PARA USO ALIMENTI"/>
    <s v="CIO"/>
    <m/>
    <m/>
    <n v="3081.6"/>
    <n v="14223"/>
    <n v="4.6154595015576323"/>
    <x v="12"/>
  </r>
  <r>
    <m/>
    <s v="17-SEP-14"/>
    <x v="8"/>
    <n v="90703000"/>
    <n v="8"/>
    <x v="0"/>
    <x v="0"/>
    <x v="0"/>
    <n v="19011010"/>
    <s v="SIN-CODIGO      ; LECHE EN POLVO; NESTLE-F; 12X800G; PARA USO ALIMENTI"/>
    <s v="CIO"/>
    <m/>
    <m/>
    <n v="2016"/>
    <n v="9265.2000000000007"/>
    <n v="4.5958333333333341"/>
    <x v="12"/>
  </r>
  <r>
    <m/>
    <s v="12-SEP-14"/>
    <x v="8"/>
    <n v="90703000"/>
    <n v="8"/>
    <x v="0"/>
    <x v="0"/>
    <x v="0"/>
    <n v="19011010"/>
    <s v="SIN-CODIGO      ; LECHE EN POLVO; NESTLE-F; 6X1600G; PARA USO ALIMENTI"/>
    <s v="CIO"/>
    <m/>
    <m/>
    <n v="27601.919999999998"/>
    <n v="131526.96"/>
    <n v="4.7651380773511409"/>
    <x v="12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14208"/>
    <n v="69234.399999999994"/>
    <n v="4.8729166666666659"/>
    <x v="12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9372"/>
    <n v="45159.3"/>
    <n v="4.8185339308578747"/>
    <x v="12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3571.2"/>
    <n v="16860.64"/>
    <n v="4.7212813620071685"/>
    <x v="12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244.1600000000001"/>
    <n v="5698.08"/>
    <n v="4.5798611111111107"/>
    <x v="12"/>
  </r>
  <r>
    <m/>
    <s v="12-SEP-14"/>
    <x v="8"/>
    <n v="90703000"/>
    <n v="8"/>
    <x v="0"/>
    <x v="0"/>
    <x v="0"/>
    <n v="19011010"/>
    <s v="SIN-CODIGO      ; LECHE EN POLVO; NESTLE-F; DISTINTAS VARIEDADES; PARA"/>
    <s v="USO ALIMENTICIO"/>
    <m/>
    <m/>
    <n v="2488.3200000000002"/>
    <n v="11396.16"/>
    <n v="4.5798611111111107"/>
    <x v="12"/>
  </r>
  <r>
    <m/>
    <s v="08-SEP-14"/>
    <x v="8"/>
    <n v="90703000"/>
    <n v="8"/>
    <x v="0"/>
    <x v="10"/>
    <x v="10"/>
    <n v="19019011"/>
    <s v="SIN-CODIGO      ; MANJAR; NESTLE; 24X13.4 OZ; PREPARACIONES A BASE DE"/>
    <s v="PRODUCTOS LACTEOS"/>
    <m/>
    <m/>
    <n v="8640"/>
    <n v="17476.8"/>
    <n v="2.0227777777777778"/>
    <x v="12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20284.8"/>
    <n v="39567.599999999999"/>
    <n v="1.95060340747752"/>
    <x v="12"/>
  </r>
  <r>
    <m/>
    <s v="26-SEP-14"/>
    <x v="8"/>
    <n v="90703000"/>
    <n v="8"/>
    <x v="0"/>
    <x v="10"/>
    <x v="10"/>
    <n v="19019011"/>
    <s v="MANJAR          ; MANJAR; NESTLE-F; 24X500G; PREPARACIONES A BASE DE P"/>
    <s v="RODUCTOS LACTEOS"/>
    <m/>
    <m/>
    <n v="18720"/>
    <n v="35745.599999999999"/>
    <n v="1.9094871794871795"/>
    <x v="12"/>
  </r>
  <r>
    <m/>
    <s v="26-SEP-14"/>
    <x v="8"/>
    <n v="90703000"/>
    <n v="8"/>
    <x v="0"/>
    <x v="0"/>
    <x v="0"/>
    <n v="19011010"/>
    <s v="NIDO1           ; LECHE EN POLVO; NESTLE-F; POLVO 12 X 800G; PARA ALIM"/>
    <s v="ENTACION INFANTIL"/>
    <m/>
    <m/>
    <n v="49190.400000000001"/>
    <n v="236013.96"/>
    <n v="4.7979678961748631"/>
    <x v="27"/>
  </r>
  <r>
    <m/>
    <s v="08-SEP-14"/>
    <x v="8"/>
    <n v="90703000"/>
    <n v="8"/>
    <x v="0"/>
    <x v="0"/>
    <x v="0"/>
    <n v="19011010"/>
    <s v="SIN-CODIGO      ; LECHE EN POLVO; NESTLE-F; 12X800G; PARA USO ALIMENTI"/>
    <s v="CIO"/>
    <m/>
    <m/>
    <n v="14918.4"/>
    <n v="68562.48"/>
    <n v="4.5958333333333332"/>
    <x v="27"/>
  </r>
  <r>
    <m/>
    <s v="17-SEP-14"/>
    <x v="8"/>
    <n v="90703000"/>
    <n v="8"/>
    <x v="0"/>
    <x v="0"/>
    <x v="0"/>
    <n v="19011010"/>
    <s v="SIN-CODIGO      ; LECHE EN POLVO; NESTLE-F; 12X800G; PARA USO ALIMENTI"/>
    <s v="CIO"/>
    <m/>
    <m/>
    <n v="4435.2"/>
    <n v="20383.439999999999"/>
    <n v="4.5958333333333332"/>
    <x v="27"/>
  </r>
  <r>
    <m/>
    <s v="08-SEP-14"/>
    <x v="8"/>
    <n v="90703000"/>
    <n v="8"/>
    <x v="0"/>
    <x v="0"/>
    <x v="0"/>
    <n v="19011010"/>
    <s v="SIN-CODIGO      ; LECHE EN POLVO; NESTLE-F; 6X1600G; PARA USO ALIMENTI"/>
    <s v="CIO"/>
    <m/>
    <m/>
    <n v="2016"/>
    <n v="10160.5"/>
    <n v="5.0399305555555554"/>
    <x v="27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80394.240000000005"/>
    <n v="376049.36"/>
    <n v="4.6775659549738879"/>
    <x v="27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54224.639999999999"/>
    <n v="251438.76"/>
    <n v="4.6369834820480138"/>
    <x v="27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0828.8"/>
    <n v="50476.800000000003"/>
    <n v="4.6613475177304968"/>
    <x v="27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2365.44"/>
    <n v="11286.72"/>
    <n v="4.7715097402597397"/>
    <x v="27"/>
  </r>
  <r>
    <m/>
    <s v="03-SEP-14"/>
    <x v="8"/>
    <n v="81094100"/>
    <n v="6"/>
    <x v="2"/>
    <x v="9"/>
    <x v="9"/>
    <n v="4041000"/>
    <s v="2055392         ; LACTOSUERO; LACTOLUN; EXTRA AGLOMERADO; ENVASE SACO"/>
    <s v="SDE 25 KGS..EN POLVO;"/>
    <m/>
    <m/>
    <n v="25000"/>
    <n v="32875"/>
    <n v="1.3149999999999999"/>
    <x v="15"/>
  </r>
  <r>
    <m/>
    <s v="26-SEP-14"/>
    <x v="8"/>
    <n v="90703000"/>
    <n v="8"/>
    <x v="0"/>
    <x v="0"/>
    <x v="0"/>
    <n v="19011010"/>
    <s v="NIDO1           ; LECHE EN POLVO; NESTLE-F; POLVO 6 X 1600G; PARA ALIM"/>
    <s v="ENTACION INFANTIL"/>
    <m/>
    <m/>
    <n v="9273.6"/>
    <n v="42851.06"/>
    <n v="4.6207578502415458"/>
    <x v="15"/>
  </r>
  <r>
    <m/>
    <s v="26-SEP-14"/>
    <x v="8"/>
    <n v="90703000"/>
    <n v="8"/>
    <x v="0"/>
    <x v="0"/>
    <x v="0"/>
    <n v="19011010"/>
    <s v="NIDO3           ; LECHE EN POLVO; NESTLE-F; 6X1600G; PARA USO ALIMENTI"/>
    <s v="CIO"/>
    <m/>
    <m/>
    <n v="6451.2"/>
    <n v="29582.89"/>
    <n v="4.5856414310515872"/>
    <x v="15"/>
  </r>
  <r>
    <m/>
    <s v="26-SEP-14"/>
    <x v="8"/>
    <n v="90703000"/>
    <n v="8"/>
    <x v="0"/>
    <x v="0"/>
    <x v="0"/>
    <n v="19011010"/>
    <s v="NIDO5           ; LECHE EN POLVO; NESTLE-F; 12X800G; PARA USO ALIMENTI"/>
    <s v="CIO"/>
    <m/>
    <m/>
    <n v="1152"/>
    <n v="6001.23"/>
    <n v="5.2094010416666663"/>
    <x v="15"/>
  </r>
  <r>
    <m/>
    <s v="08-SEP-14"/>
    <x v="8"/>
    <n v="90703000"/>
    <n v="8"/>
    <x v="0"/>
    <x v="0"/>
    <x v="0"/>
    <n v="19011010"/>
    <s v="SIN-CODIGO      ; LECHE EN POLVO; NESTLE-F; 12X800G; PARA USO ALIMENTI"/>
    <s v="CIO"/>
    <m/>
    <m/>
    <n v="5644.8"/>
    <n v="25942.560000000001"/>
    <n v="4.5958333333333332"/>
    <x v="15"/>
  </r>
  <r>
    <m/>
    <s v="17-SEP-14"/>
    <x v="8"/>
    <n v="90703000"/>
    <n v="8"/>
    <x v="0"/>
    <x v="0"/>
    <x v="0"/>
    <n v="19011010"/>
    <s v="SIN-CODIGO      ; LECHE EN POLVO; NESTLE-F; 12X800G; PARA USO ALIMENTI"/>
    <s v="CIO"/>
    <m/>
    <m/>
    <n v="32256"/>
    <n v="157180.79999999999"/>
    <n v="4.8729166666666659"/>
    <x v="15"/>
  </r>
  <r>
    <m/>
    <s v="08-SEP-14"/>
    <x v="8"/>
    <n v="90703000"/>
    <n v="8"/>
    <x v="0"/>
    <x v="0"/>
    <x v="0"/>
    <n v="19011010"/>
    <s v="SIN-CODIGO      ; LECHE EN POLVO; NESTLE-F; 6X1600G; PARA USO ALIMENTI"/>
    <s v="CIO"/>
    <m/>
    <m/>
    <n v="26304"/>
    <n v="120052"/>
    <n v="4.5640206812652071"/>
    <x v="15"/>
  </r>
  <r>
    <m/>
    <s v="08-SEP-14"/>
    <x v="8"/>
    <n v="90703000"/>
    <n v="8"/>
    <x v="0"/>
    <x v="0"/>
    <x v="0"/>
    <n v="19011010"/>
    <s v="SIN-CODIGO      ; LECHE EN POLVO; NESTLE-F; DISTINTAS VARIEDADES; PARA"/>
    <s v="USO ALIMENTICIO"/>
    <m/>
    <m/>
    <n v="768"/>
    <n v="3744"/>
    <n v="4.875"/>
    <x v="15"/>
  </r>
  <r>
    <m/>
    <s v="05-SEP-14"/>
    <x v="8"/>
    <n v="90703000"/>
    <n v="8"/>
    <x v="0"/>
    <x v="4"/>
    <x v="4"/>
    <n v="4029910"/>
    <s v="SIN-CODIGO      ; LECHE CONDENSADA; NESTLE-F; 48 X 397G; PARA USO ALIM"/>
    <s v="ENTICIO"/>
    <m/>
    <m/>
    <n v="18201.599999999999"/>
    <n v="32505.599999999999"/>
    <n v="1.7858649789029537"/>
    <x v="22"/>
  </r>
  <r>
    <m/>
    <s v="17-SEP-14"/>
    <x v="8"/>
    <n v="90703000"/>
    <n v="8"/>
    <x v="0"/>
    <x v="0"/>
    <x v="0"/>
    <n v="19011010"/>
    <s v="SIN-CODIGO      ; LECHE EN POLVO; NESTLE-F; DISTINTAS VARIEDADES; PARA"/>
    <s v="USO ALIMENTICIO"/>
    <m/>
    <m/>
    <n v="86826.240000000005"/>
    <n v="397883.78"/>
    <n v="4.58252919854643"/>
    <x v="22"/>
  </r>
  <r>
    <m/>
    <s v="26-SEP-14"/>
    <x v="8"/>
    <n v="90703000"/>
    <n v="8"/>
    <x v="0"/>
    <x v="0"/>
    <x v="0"/>
    <n v="19011010"/>
    <s v="NIDO1           ; LECHE EN POLVO; NESTLE-F; NIDO 1+ 12 X 800G; PARA US"/>
    <s v="O ALIMENTICIO"/>
    <m/>
    <m/>
    <n v="16128"/>
    <n v="78590.399999999994"/>
    <n v="4.8729166666666659"/>
    <x v="20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32256"/>
    <n v="157180.79999999999"/>
    <n v="4.8729166666666659"/>
    <x v="20"/>
  </r>
  <r>
    <m/>
    <s v="05-SEP-14"/>
    <x v="8"/>
    <n v="81094100"/>
    <n v="6"/>
    <x v="2"/>
    <x v="22"/>
    <x v="22"/>
    <n v="4069010"/>
    <s v="2800037         ; QUESO; COLUN-F; GOUDA, DE PASTA SEMIDURA; PIEXAS DE"/>
    <s v="10 KG APP.;"/>
    <m/>
    <m/>
    <n v="75014.429999999993"/>
    <n v="350692.46"/>
    <n v="4.6749999966673084"/>
    <x v="26"/>
  </r>
  <r>
    <m/>
    <s v="16-SEP-14"/>
    <x v="8"/>
    <n v="81094100"/>
    <n v="6"/>
    <x v="2"/>
    <x v="22"/>
    <x v="22"/>
    <n v="4069010"/>
    <s v="0002403005      ; QUESO GOUDA; COLUN; DE PASTA SEMIDURA; EN PIEZAS D"/>
    <s v="E 3 Y 10 KGS."/>
    <m/>
    <m/>
    <n v="23020.79"/>
    <n v="106894.05"/>
    <n v="4.6433701884253322"/>
    <x v="26"/>
  </r>
  <r>
    <m/>
    <s v="30-SEP-14"/>
    <x v="8"/>
    <n v="81094100"/>
    <n v="6"/>
    <x v="2"/>
    <x v="22"/>
    <x v="22"/>
    <n v="4069010"/>
    <s v="0002403005      ; QUESO GOUDA; COLUN; DE PASTA SEMIDURA; PIEZAS DE"/>
    <s v="3 Y 10 KGS.APP-.;"/>
    <m/>
    <m/>
    <n v="23010.67"/>
    <n v="107031.76"/>
    <n v="4.6513969388983458"/>
    <x v="26"/>
  </r>
  <r>
    <m/>
    <s v="01-SEP-14"/>
    <x v="8"/>
    <n v="76006727"/>
    <s v="K"/>
    <x v="20"/>
    <x v="22"/>
    <x v="22"/>
    <n v="4069010"/>
    <s v="843814529       ; QUESO GOUDA; ARIZTIA -F; TIPO MANCHEGO; 6X1 EN BARRA"/>
    <s v=", APTO PARA CONSUMO HUMANO."/>
    <m/>
    <m/>
    <n v="23381.63"/>
    <n v="133599.35999999999"/>
    <n v="5.7138599832432551"/>
    <x v="26"/>
  </r>
  <r>
    <m/>
    <s v="15-SEP-14"/>
    <x v="8"/>
    <n v="76006727"/>
    <s v="K"/>
    <x v="20"/>
    <x v="22"/>
    <x v="22"/>
    <n v="4069010"/>
    <s v="839114534       ; QUESO GOUDA; INVERS.E IND.VALLE VERDE-F; TIPO MANCHE"/>
    <s v="GO; 2X1 EN BARRA, APTO PARA CO"/>
    <s v="NSUMO HUMANO"/>
    <m/>
    <n v="23134.27"/>
    <n v="118302.64"/>
    <n v="5.113739919176183"/>
    <x v="26"/>
  </r>
  <r>
    <m/>
    <s v="08-SEP-14"/>
    <x v="8"/>
    <n v="76716680"/>
    <s v="K"/>
    <x v="21"/>
    <x v="22"/>
    <x v="22"/>
    <n v="4069010"/>
    <s v="SIN-CODIGO      ; QUESOS; LACTEOS DEL SUR-F, GOUDA"/>
    <m/>
    <m/>
    <m/>
    <n v="25008.58"/>
    <n v="131681.62"/>
    <n v="5.2654576949191032"/>
    <x v="26"/>
  </r>
  <r>
    <m/>
    <s v="26-SEP-14"/>
    <x v="8"/>
    <n v="90703000"/>
    <n v="8"/>
    <x v="0"/>
    <x v="4"/>
    <x v="4"/>
    <n v="4029910"/>
    <s v="CONDENSADA      ; LECHE CONDENSADA; NESTLE-F; LATA 48 X 100G; PARA USO"/>
    <s v="ALIMENTICIO"/>
    <m/>
    <m/>
    <n v="44928"/>
    <n v="113256"/>
    <n v="2.5208333333333335"/>
    <x v="26"/>
  </r>
  <r>
    <m/>
    <s v="08-SEP-14"/>
    <x v="8"/>
    <n v="90703000"/>
    <n v="8"/>
    <x v="0"/>
    <x v="24"/>
    <x v="24"/>
    <n v="4059000"/>
    <s v="SIN-CODIGO      ; GRASA ANHIDRA; NESTLE-F; 200KG; OBTENIDA DE LA LECHE"/>
    <m/>
    <m/>
    <m/>
    <n v="108000"/>
    <n v="361476"/>
    <n v="3.347"/>
    <x v="26"/>
  </r>
  <r>
    <m/>
    <s v="12-SEP-14"/>
    <x v="8"/>
    <n v="90703000"/>
    <n v="8"/>
    <x v="0"/>
    <x v="10"/>
    <x v="10"/>
    <n v="19019011"/>
    <s v="SIN-CODIGO      ; MANJAR; NESTLE-F; 24X380G; PREPARACIONES A BASE DE P"/>
    <s v="RODUCTOS LACTEOS"/>
    <m/>
    <m/>
    <n v="10800"/>
    <n v="21846"/>
    <n v="2.0227777777777778"/>
    <x v="26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32400"/>
    <n v="65538"/>
    <n v="2.0227777777777778"/>
    <x v="26"/>
  </r>
  <r>
    <m/>
    <s v="22-SEP-14"/>
    <x v="8"/>
    <n v="89862200"/>
    <n v="2"/>
    <x v="3"/>
    <x v="3"/>
    <x v="3"/>
    <n v="4022911"/>
    <s v="10029141        ; LECHE; SOPROLE-F; SABOR CHOCOLATE; PARA CONSUMO A BO"/>
    <s v="RDO"/>
    <m/>
    <m/>
    <n v="72.599999999999994"/>
    <n v="145.07"/>
    <n v="1.9982093663911846"/>
    <x v="14"/>
  </r>
  <r>
    <m/>
    <s v="22-SEP-14"/>
    <x v="8"/>
    <n v="89862200"/>
    <n v="2"/>
    <x v="3"/>
    <x v="3"/>
    <x v="3"/>
    <n v="4022911"/>
    <s v="10029141        ; LECHE; SOPROLE-F; SABOR CHOCOLATE; PARA CONSUMO A BO"/>
    <s v="RDO"/>
    <m/>
    <m/>
    <n v="815.55330000000004"/>
    <n v="1639.32"/>
    <n v="2.0100709542834294"/>
    <x v="14"/>
  </r>
  <r>
    <m/>
    <s v="09-SEP-14"/>
    <x v="8"/>
    <n v="90703000"/>
    <n v="8"/>
    <x v="0"/>
    <x v="4"/>
    <x v="4"/>
    <n v="4029910"/>
    <s v="SIN-CODIGO      ; LECHE CONDENSADA; NESTLE-F; 48 X 397G; PARA USO ALIM"/>
    <s v="ENTICIO"/>
    <m/>
    <m/>
    <n v="100615.67999999999"/>
    <n v="174345.60000000001"/>
    <n v="1.7327875734676743"/>
    <x v="14"/>
  </r>
  <r>
    <m/>
    <s v="12-SEP-14"/>
    <x v="8"/>
    <n v="90703000"/>
    <n v="8"/>
    <x v="0"/>
    <x v="4"/>
    <x v="4"/>
    <n v="4029910"/>
    <s v="SIN-CODIGO      ; LECHE CONDENSADA; NESTLE-F; 48X395G; PARA USO ALIMEN"/>
    <s v="TICIO"/>
    <m/>
    <m/>
    <n v="30355.200000000001"/>
    <n v="87180.479999999996"/>
    <n v="2.8720113851992406"/>
    <x v="14"/>
  </r>
  <r>
    <m/>
    <s v="26-SEP-14"/>
    <x v="8"/>
    <n v="90703000"/>
    <n v="8"/>
    <x v="0"/>
    <x v="4"/>
    <x v="4"/>
    <n v="4029910"/>
    <s v="CONDENSADA      ; LECHE CONDENSADA; NESTLE-F; LATA 48 X 397G; PARA USO"/>
    <s v="ALIMENTICIO"/>
    <m/>
    <m/>
    <n v="51046.271999999997"/>
    <n v="89982.24"/>
    <n v="1.7627583068162158"/>
    <x v="14"/>
  </r>
  <r>
    <m/>
    <s v="09-SEP-14"/>
    <x v="8"/>
    <n v="10976631"/>
    <n v="3"/>
    <x v="33"/>
    <x v="10"/>
    <x v="10"/>
    <n v="19019011"/>
    <s v="10202           ; MANJAR; NESTLE; DE LECHE; 12X1000"/>
    <m/>
    <m/>
    <m/>
    <n v="360"/>
    <n v="300"/>
    <n v="0.83333333333333337"/>
    <x v="30"/>
  </r>
  <r>
    <m/>
    <s v="09-SEP-14"/>
    <x v="8"/>
    <n v="10976631"/>
    <n v="3"/>
    <x v="33"/>
    <x v="10"/>
    <x v="10"/>
    <n v="19019011"/>
    <s v="10202           ; MANJAR; NESTLE; DE LECHE; 12X1000"/>
    <m/>
    <m/>
    <m/>
    <n v="1164"/>
    <n v="970"/>
    <n v="0.83333333333333337"/>
    <x v="30"/>
  </r>
  <r>
    <m/>
    <s v="09-SEP-14"/>
    <x v="8"/>
    <n v="10976631"/>
    <n v="3"/>
    <x v="33"/>
    <x v="10"/>
    <x v="10"/>
    <n v="19019011"/>
    <s v="10202           ; MANJAR; NESTLE; DE LECHE; 12X1000"/>
    <m/>
    <m/>
    <m/>
    <n v="840"/>
    <n v="700"/>
    <n v="0.83333333333333337"/>
    <x v="30"/>
  </r>
  <r>
    <m/>
    <s v="15-SEP-14"/>
    <x v="8"/>
    <n v="81094100"/>
    <n v="6"/>
    <x v="2"/>
    <x v="9"/>
    <x v="9"/>
    <n v="4041000"/>
    <s v="2055392         ; LACTOSUERO; LACTOLUN; EXTRA AGLOMERADO; ENVASE SAC"/>
    <s v="OSDE 25 KGS..EN POLVO;"/>
    <m/>
    <m/>
    <n v="75000"/>
    <n v="121875"/>
    <n v="1.625"/>
    <x v="30"/>
  </r>
  <r>
    <m/>
    <s v="17-SEP-14"/>
    <x v="8"/>
    <n v="81094100"/>
    <n v="6"/>
    <x v="2"/>
    <x v="9"/>
    <x v="9"/>
    <n v="4041000"/>
    <s v="2055392         ; LACTOSUERO; LACTOLUN; EXTRA AGLOMERADO; ENVASE SA"/>
    <s v="COSDE 25 KGS..EN POLVO;"/>
    <m/>
    <m/>
    <n v="50000"/>
    <n v="71499.61"/>
    <n v="1.4299922"/>
    <x v="30"/>
  </r>
  <r>
    <m/>
    <s v="10-SEP-14"/>
    <x v="8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10-SEP-14"/>
    <x v="8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16-SEP-14"/>
    <x v="8"/>
    <n v="78875730"/>
    <n v="1"/>
    <x v="30"/>
    <x v="10"/>
    <x v="10"/>
    <n v="19019011"/>
    <s v="1630            ; MANJAR; SOPROLE; DE LECHE; 5 KILOS"/>
    <m/>
    <m/>
    <m/>
    <n v="250"/>
    <n v="250"/>
    <n v="1"/>
    <x v="30"/>
  </r>
  <r>
    <m/>
    <s v="09-SEP-14"/>
    <x v="8"/>
    <n v="76313289"/>
    <n v="7"/>
    <x v="29"/>
    <x v="10"/>
    <x v="10"/>
    <n v="19019011"/>
    <s v="5003            ;MANJAR;NESTLE;DE LECHE;12X1000 GRS."/>
    <m/>
    <m/>
    <m/>
    <n v="7200"/>
    <n v="10080"/>
    <n v="1.4"/>
    <x v="30"/>
  </r>
  <r>
    <m/>
    <s v="09-SEP-14"/>
    <x v="8"/>
    <n v="76313289"/>
    <n v="7"/>
    <x v="29"/>
    <x v="10"/>
    <x v="10"/>
    <n v="19019011"/>
    <s v="5001            ;MANJAR;NESTLE;DE LECHE;4X12X200 GRS."/>
    <m/>
    <m/>
    <m/>
    <n v="1440"/>
    <n v="1920"/>
    <n v="1.3333333333333333"/>
    <x v="30"/>
  </r>
  <r>
    <m/>
    <s v="30-SEP-14"/>
    <x v="8"/>
    <n v="76313289"/>
    <n v="7"/>
    <x v="29"/>
    <x v="10"/>
    <x v="10"/>
    <n v="19019011"/>
    <s v="5003            ;MANJAR;NESTLE;DE LECHE;12X1000 GRS."/>
    <m/>
    <m/>
    <m/>
    <n v="6144"/>
    <n v="8601.6"/>
    <n v="1.4000000000000001"/>
    <x v="30"/>
  </r>
  <r>
    <m/>
    <s v="30-SEP-14"/>
    <x v="8"/>
    <n v="76072790"/>
    <n v="3"/>
    <x v="31"/>
    <x v="0"/>
    <x v="0"/>
    <n v="19011090"/>
    <s v="11261406        ; LECHE; NESTLE; EN POLVO, EN TARROS DE 1600GRS.; PARA"/>
    <s v="CONSUMO HUMANO, EN CAJAS DE 6"/>
    <s v="TARROS CADA UNA"/>
    <m/>
    <n v="960"/>
    <n v="6980"/>
    <n v="7.270833333333333"/>
    <x v="30"/>
  </r>
  <r>
    <m/>
    <s v="30-SEP-14"/>
    <x v="8"/>
    <n v="76072790"/>
    <n v="3"/>
    <x v="31"/>
    <x v="10"/>
    <x v="10"/>
    <n v="19019011"/>
    <s v="11260188        ; MANJAR; NESTLE; DE LECHE EN SOLSAS DE 1 KG.; PARA CO"/>
    <s v="NSUMO"/>
    <m/>
    <m/>
    <n v="4800"/>
    <n v="11520"/>
    <n v="2.4"/>
    <x v="30"/>
  </r>
  <r>
    <m/>
    <s v="09-SEP-14"/>
    <x v="8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1920"/>
    <n v="4400"/>
    <n v="2.2916666666666665"/>
    <x v="30"/>
  </r>
  <r>
    <m/>
    <s v="29-SEP-14"/>
    <x v="8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3360"/>
    <n v="12250"/>
    <n v="3.6458333333333335"/>
    <x v="30"/>
  </r>
  <r>
    <m/>
    <s v="29-SEP-14"/>
    <x v="8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620"/>
    <n v="5550"/>
    <n v="3.425925925925926"/>
    <x v="30"/>
  </r>
  <r>
    <m/>
    <s v="29-SEP-14"/>
    <x v="8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620"/>
    <n v="5550"/>
    <n v="3.425925925925926"/>
    <x v="30"/>
  </r>
  <r>
    <m/>
    <s v="09-SEP-14"/>
    <x v="8"/>
    <n v="76181622"/>
    <n v="5"/>
    <x v="8"/>
    <x v="7"/>
    <x v="7"/>
    <n v="4029120"/>
    <s v="761820          ; CREMA; NESTLE; DE LECHE; 48X236 GRS"/>
    <m/>
    <m/>
    <m/>
    <n v="3398.4"/>
    <n v="4500"/>
    <n v="1.3241525423728813"/>
    <x v="30"/>
  </r>
  <r>
    <m/>
    <s v="09-SEP-14"/>
    <x v="8"/>
    <n v="76181622"/>
    <n v="5"/>
    <x v="8"/>
    <x v="4"/>
    <x v="4"/>
    <n v="4029910"/>
    <s v="761821          ; LECHE; NESTLE; CONDENSADA; 48X397 GRS"/>
    <m/>
    <m/>
    <m/>
    <n v="3792"/>
    <n v="4378"/>
    <n v="1.154535864978903"/>
    <x v="30"/>
  </r>
  <r>
    <m/>
    <s v="09-SEP-14"/>
    <x v="8"/>
    <n v="76181622"/>
    <n v="5"/>
    <x v="8"/>
    <x v="10"/>
    <x v="10"/>
    <n v="19019011"/>
    <s v="761843          ; MANJAR; NESTLE; DE LECHE; 24X500 GRS"/>
    <m/>
    <m/>
    <m/>
    <n v="1200"/>
    <n v="1680"/>
    <n v="1.4"/>
    <x v="30"/>
  </r>
  <r>
    <m/>
    <s v="03-SEP-14"/>
    <x v="8"/>
    <n v="89862200"/>
    <n v="2"/>
    <x v="3"/>
    <x v="3"/>
    <x v="3"/>
    <n v="4022911"/>
    <s v="10029141        ; LECHE; SOPROLE-F; SABOR CHOCOLATE; PARA CONSUMO A BO"/>
    <s v="RDO"/>
    <m/>
    <m/>
    <n v="385.11270000000002"/>
    <n v="785.88"/>
    <n v="2.0406493995134412"/>
    <x v="30"/>
  </r>
  <r>
    <m/>
    <s v="03-SEP-14"/>
    <x v="8"/>
    <n v="89862200"/>
    <n v="2"/>
    <x v="3"/>
    <x v="3"/>
    <x v="3"/>
    <n v="4022911"/>
    <s v="10029141        ; LECHE; SOPROLE-F; SABOR CHOCOLATE; PARA CONSUMO A BO"/>
    <s v="RDO"/>
    <m/>
    <m/>
    <n v="207.14169999999999"/>
    <n v="492.84"/>
    <n v="2.379240877138693"/>
    <x v="30"/>
  </r>
  <r>
    <m/>
    <s v="09-SEP-14"/>
    <x v="8"/>
    <n v="89862200"/>
    <n v="2"/>
    <x v="3"/>
    <x v="3"/>
    <x v="3"/>
    <n v="4022911"/>
    <s v="10029141        ; LECHE; SOPROLE-F; SABOR CHOCOLATE; PARA CONSUMO A BO"/>
    <s v="RDO"/>
    <m/>
    <m/>
    <n v="136.03530000000001"/>
    <n v="306.36"/>
    <n v="2.2520625161263288"/>
    <x v="30"/>
  </r>
  <r>
    <m/>
    <s v="17-SEP-14"/>
    <x v="8"/>
    <n v="89862200"/>
    <n v="2"/>
    <x v="3"/>
    <x v="3"/>
    <x v="3"/>
    <n v="4022911"/>
    <s v="10029141        ; LECHE; SOPROLE-F; SABOR CHOCOLATE; PARA CONSUMO A BO"/>
    <s v="RDO"/>
    <m/>
    <m/>
    <n v="327.54700000000003"/>
    <n v="666"/>
    <n v="2.0332959850036789"/>
    <x v="30"/>
  </r>
  <r>
    <m/>
    <s v="03-SEP-14"/>
    <x v="8"/>
    <n v="89862200"/>
    <n v="2"/>
    <x v="3"/>
    <x v="5"/>
    <x v="5"/>
    <n v="4029990"/>
    <s v="10030297        ; DULCE; LATAM-F; DE LECHE; PARA CONSUMO EN VUELOS COM"/>
    <s v="ERCIALES."/>
    <m/>
    <m/>
    <n v="1.0290999999999999"/>
    <n v="41.77"/>
    <n v="40.588864055971243"/>
    <x v="30"/>
  </r>
  <r>
    <m/>
    <s v="03-SEP-14"/>
    <x v="8"/>
    <n v="89862200"/>
    <n v="2"/>
    <x v="3"/>
    <x v="5"/>
    <x v="5"/>
    <n v="4029990"/>
    <s v="10030297        ; DULCE; LATAM-F; DE LECHE; PARA CONSUMO EN VUELOS COM"/>
    <s v="ERCIALES."/>
    <m/>
    <m/>
    <n v="1.7653000000000001"/>
    <n v="83.53"/>
    <n v="47.317736362091431"/>
    <x v="30"/>
  </r>
  <r>
    <m/>
    <s v="03-SEP-14"/>
    <x v="8"/>
    <n v="89862200"/>
    <n v="2"/>
    <x v="3"/>
    <x v="5"/>
    <x v="5"/>
    <n v="4029990"/>
    <s v="10030297        ; DULCE; LATAM-F; DE LECHE; PARA CONSUMO EN VUELOS COM"/>
    <s v="ERCIALES."/>
    <m/>
    <m/>
    <n v="7.0171000000000001"/>
    <n v="83.53"/>
    <n v="11.903777913953057"/>
    <x v="30"/>
  </r>
  <r>
    <m/>
    <s v="17-SEP-14"/>
    <x v="8"/>
    <n v="89862200"/>
    <n v="2"/>
    <x v="3"/>
    <x v="5"/>
    <x v="5"/>
    <n v="4029990"/>
    <s v="10030297        ; DULCE; LATAM-F; DE LECHE; PARA CONSUMO EN VUELOS COM"/>
    <s v="ERCIALES."/>
    <m/>
    <m/>
    <n v="2.0655999999999999"/>
    <n v="83.53"/>
    <n v="40.438613477924093"/>
    <x v="30"/>
  </r>
  <r>
    <m/>
    <s v="04-SEP-14"/>
    <x v="8"/>
    <n v="90703000"/>
    <n v="8"/>
    <x v="0"/>
    <x v="4"/>
    <x v="4"/>
    <n v="4029910"/>
    <s v="SIN-CODIGO      ; LECHE CONDENSADA; NESTLE-F; 4X4.5KG; PARA USO ALIMEN"/>
    <s v="TICIO"/>
    <m/>
    <m/>
    <n v="63459.072"/>
    <n v="127350.9"/>
    <n v="2.0068194504955885"/>
    <x v="30"/>
  </r>
  <r>
    <m/>
    <s v="08-SEP-14"/>
    <x v="8"/>
    <n v="90703000"/>
    <n v="8"/>
    <x v="0"/>
    <x v="4"/>
    <x v="4"/>
    <n v="4029910"/>
    <s v="SIN-CODIGO      ; LECHE CONDENSADA; NESTLE-F; 48 X 397G; PARA USO ALIM"/>
    <s v="ENTICIO"/>
    <m/>
    <m/>
    <n v="10800"/>
    <n v="20082"/>
    <n v="1.8594444444444445"/>
    <x v="30"/>
  </r>
  <r>
    <m/>
    <s v="12-SEP-14"/>
    <x v="8"/>
    <n v="90703000"/>
    <n v="8"/>
    <x v="0"/>
    <x v="4"/>
    <x v="4"/>
    <n v="4029910"/>
    <s v="SIN-CODIGO      ; LECHE CONDENSADA; NESTLE-F; 48X395G; PARA USO ALIMEN"/>
    <s v="TICIO"/>
    <m/>
    <m/>
    <n v="29952"/>
    <n v="74911.199999999997"/>
    <n v="2.5010416666666666"/>
    <x v="30"/>
  </r>
  <r>
    <m/>
    <s v="17-SEP-14"/>
    <x v="8"/>
    <n v="90703000"/>
    <n v="8"/>
    <x v="0"/>
    <x v="4"/>
    <x v="4"/>
    <n v="4029910"/>
    <s v="SIN-CODIGO      ; LECHE CONDENSADA; NESTLE-F; 48X395G; PARA USO ALIMEN"/>
    <s v="TICIO"/>
    <m/>
    <m/>
    <n v="120738.81600000001"/>
    <n v="207884.16"/>
    <n v="1.721767422334173"/>
    <x v="30"/>
  </r>
  <r>
    <m/>
    <s v="26-SEP-14"/>
    <x v="8"/>
    <n v="90703000"/>
    <n v="8"/>
    <x v="0"/>
    <x v="4"/>
    <x v="4"/>
    <n v="4029910"/>
    <s v="CONDENSADA      ; LECHE CONDENSADA; NESTLE-F; LATA 48 X 397G; PARA USO"/>
    <s v="ALIMENTICIO"/>
    <m/>
    <m/>
    <n v="61392.383999999998"/>
    <n v="140714.64000000001"/>
    <n v="2.2920536853561515"/>
    <x v="30"/>
  </r>
  <r>
    <m/>
    <s v="17-SEP-14"/>
    <x v="8"/>
    <n v="90703000"/>
    <n v="8"/>
    <x v="0"/>
    <x v="24"/>
    <x v="24"/>
    <n v="4059000"/>
    <s v="SIN-CODIGO      ; GRASA ANHIDRA; NESTLE-F; 200KG; OBTENIDA DE LA LECHE"/>
    <m/>
    <m/>
    <m/>
    <n v="108000"/>
    <n v="442260"/>
    <n v="4.0949999999999998"/>
    <x v="30"/>
  </r>
  <r>
    <m/>
    <s v="04-SEP-14"/>
    <x v="8"/>
    <n v="90703000"/>
    <n v="8"/>
    <x v="0"/>
    <x v="10"/>
    <x v="10"/>
    <n v="19019011"/>
    <s v="SIN-CODIGO      ; MANJAR; NESTLE; 24X13.4 OZ; PREPARACIONES A BASE DE"/>
    <s v="PRODUCTOS LACTEOS"/>
    <m/>
    <m/>
    <n v="7920"/>
    <n v="13899.6"/>
    <n v="1.7550000000000001"/>
    <x v="30"/>
  </r>
  <r>
    <m/>
    <s v="08-SEP-14"/>
    <x v="8"/>
    <n v="90703000"/>
    <n v="8"/>
    <x v="0"/>
    <x v="10"/>
    <x v="10"/>
    <n v="19019011"/>
    <s v="SIN-CODIGO      ; MANJAR; NESTLE; 24X13.4 OZ; PREPARACIONES A BASE DE"/>
    <s v="PRODUCTOS LACTEOS"/>
    <m/>
    <m/>
    <n v="27648"/>
    <n v="51955.199999999997"/>
    <n v="1.8791666666666667"/>
    <x v="30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10800"/>
    <n v="21846"/>
    <n v="2.0227777777777778"/>
    <x v="30"/>
  </r>
  <r>
    <m/>
    <s v="09-SEP-14"/>
    <x v="8"/>
    <n v="78356210"/>
    <n v="3"/>
    <x v="5"/>
    <x v="10"/>
    <x v="10"/>
    <n v="19019011"/>
    <s v="007244          ;MANJAR;NESTLE;DE LECHE;04X12X200 GRS."/>
    <m/>
    <m/>
    <m/>
    <n v="192"/>
    <n v="120"/>
    <n v="0.625"/>
    <x v="30"/>
  </r>
  <r>
    <m/>
    <s v="16-SEP-14"/>
    <x v="8"/>
    <n v="78356210"/>
    <n v="3"/>
    <x v="5"/>
    <x v="10"/>
    <x v="10"/>
    <n v="19019011"/>
    <s v="111270          ;MANJAR;NESTLE;DE LECHE;12X1000"/>
    <m/>
    <m/>
    <m/>
    <n v="540"/>
    <n v="405"/>
    <n v="0.75"/>
    <x v="30"/>
  </r>
  <r>
    <m/>
    <s v="16-SEP-14"/>
    <x v="8"/>
    <n v="78356210"/>
    <n v="3"/>
    <x v="5"/>
    <x v="10"/>
    <x v="10"/>
    <n v="19019011"/>
    <s v="111270          ;MANJAR;NESTLE;DE LECHE;12X1000"/>
    <m/>
    <m/>
    <m/>
    <n v="600"/>
    <n v="450"/>
    <n v="0.75"/>
    <x v="30"/>
  </r>
  <r>
    <m/>
    <s v="30-SEP-14"/>
    <x v="8"/>
    <n v="78356210"/>
    <n v="3"/>
    <x v="5"/>
    <x v="10"/>
    <x v="10"/>
    <n v="19019011"/>
    <s v="111270          ;MANJAR;NESTLE;DE LECHE;12X1000"/>
    <m/>
    <m/>
    <m/>
    <n v="1200"/>
    <n v="900"/>
    <n v="0.75"/>
    <x v="30"/>
  </r>
  <r>
    <m/>
    <s v="30-SEP-14"/>
    <x v="8"/>
    <n v="78356210"/>
    <n v="3"/>
    <x v="5"/>
    <x v="10"/>
    <x v="10"/>
    <n v="19019011"/>
    <s v="111270          ;MANJAR;NESTLE;DE LECHE;12X1000"/>
    <m/>
    <m/>
    <m/>
    <n v="360"/>
    <n v="270"/>
    <n v="0.75"/>
    <x v="30"/>
  </r>
  <r>
    <m/>
    <s v="30-SEP-14"/>
    <x v="8"/>
    <n v="78356210"/>
    <n v="3"/>
    <x v="5"/>
    <x v="10"/>
    <x v="10"/>
    <n v="19019011"/>
    <s v="111270          ;MANJAR;NESTLE;DE LECHE;12X1000"/>
    <m/>
    <m/>
    <m/>
    <n v="360"/>
    <n v="270"/>
    <n v="0.75"/>
    <x v="30"/>
  </r>
  <r>
    <m/>
    <s v="30-SEP-14"/>
    <x v="8"/>
    <n v="78356210"/>
    <n v="3"/>
    <x v="5"/>
    <x v="10"/>
    <x v="10"/>
    <n v="19019011"/>
    <s v="111270          ;MANJAR;NESTLE;DE LECHE;12X1000"/>
    <m/>
    <m/>
    <m/>
    <n v="4944"/>
    <n v="6921.6"/>
    <n v="1.4000000000000001"/>
    <x v="30"/>
  </r>
  <r>
    <m/>
    <s v="23-SEP-14"/>
    <x v="8"/>
    <n v="96954210"/>
    <n v="2"/>
    <x v="19"/>
    <x v="11"/>
    <x v="11"/>
    <n v="4012000"/>
    <s v="S3188           ; LECHE ENTERA; TOTTUS; LIQUIDA, 3.1% MATERIA GRASA; E"/>
    <s v="STERILIZADA POR EL PROCESO UHT"/>
    <s v="; CON TAPA RECAP 1 LITRO; APTA"/>
    <s v="PARA EL CONSUMO HUMANO;"/>
    <n v="13728"/>
    <n v="11256.96"/>
    <n v="0.82"/>
    <x v="30"/>
  </r>
  <r>
    <m/>
    <s v="23-SEP-14"/>
    <x v="8"/>
    <n v="96954210"/>
    <n v="2"/>
    <x v="19"/>
    <x v="11"/>
    <x v="11"/>
    <n v="4012000"/>
    <s v="S3189           ; LECHE SEMIDESCREMADA; TOTTUS-F; LIQUIDA, 1.5 % MATER"/>
    <s v="IA GRASA; ESTERILIZADA POR EL"/>
    <s v="PROCESO UHT; CON TAPA RECAP 1"/>
    <s v="LITRO; APTA PARA EL CONSUMO HU"/>
    <n v="9312"/>
    <n v="7635.84"/>
    <n v="0.82000000000000006"/>
    <x v="30"/>
  </r>
  <r>
    <m/>
    <s v="09-SEP-14"/>
    <x v="8"/>
    <n v="84356800"/>
    <n v="9"/>
    <x v="13"/>
    <x v="9"/>
    <x v="9"/>
    <n v="4041000"/>
    <s v="308704          ; SUERO EN POLVO; CALO; DE LECHE; BOLSAS DE 25 KLS;217"/>
    <s v="-14/01-09-2014/01397"/>
    <m/>
    <m/>
    <n v="50000"/>
    <n v="71900"/>
    <n v="1.4379999999999999"/>
    <x v="30"/>
  </r>
  <r>
    <m/>
    <s v="25-SEP-14"/>
    <x v="8"/>
    <n v="84356800"/>
    <n v="9"/>
    <x v="13"/>
    <x v="9"/>
    <x v="9"/>
    <n v="4041000"/>
    <s v="308704          ; SUERO EN POLVO; CALO; DE LECHE; BOLSAS DE 25 KLS;"/>
    <m/>
    <m/>
    <m/>
    <n v="25000"/>
    <n v="35925"/>
    <n v="1.4370000000000001"/>
    <x v="30"/>
  </r>
  <r>
    <m/>
    <s v="25-SEP-14"/>
    <x v="8"/>
    <n v="76018671"/>
    <n v="6"/>
    <x v="6"/>
    <x v="2"/>
    <x v="2"/>
    <n v="4022118"/>
    <s v="3603            ; LECHE NIDO; LECHE NIDO;  MATERIA GRASA (%): 26;  CAP"/>
    <s v="ACIDAD ENVASE (KN): 1600 GRS.;"/>
    <s v="EN POLVO"/>
    <m/>
    <n v="960"/>
    <n v="400"/>
    <n v="0.41666666666666669"/>
    <x v="6"/>
  </r>
  <r>
    <m/>
    <s v="30-SEP-14"/>
    <x v="8"/>
    <n v="76018671"/>
    <n v="6"/>
    <x v="6"/>
    <x v="2"/>
    <x v="2"/>
    <n v="4022118"/>
    <s v="3603            ; LECHE NIDO; LECHE NIDO;  MATERIA GRASA (%): 26;  CAP"/>
    <s v="ACIDAD ENVASE (KN): 1600 GRS.;"/>
    <s v="EN POLVO"/>
    <m/>
    <n v="672"/>
    <n v="280"/>
    <n v="0.41666666666666669"/>
    <x v="6"/>
  </r>
  <r>
    <m/>
    <s v="25-SEP-14"/>
    <x v="8"/>
    <n v="76018671"/>
    <n v="6"/>
    <x v="6"/>
    <x v="7"/>
    <x v="7"/>
    <n v="4029120"/>
    <s v="3292            ; CREMA; SOPROLE; DE LECHE; 12X1000 GRS,"/>
    <m/>
    <m/>
    <m/>
    <n v="2400"/>
    <n v="560"/>
    <n v="0.23333333333333334"/>
    <x v="6"/>
  </r>
  <r>
    <m/>
    <s v="25-SEP-14"/>
    <x v="8"/>
    <n v="76018671"/>
    <n v="6"/>
    <x v="6"/>
    <x v="7"/>
    <x v="7"/>
    <n v="4029120"/>
    <s v="1405            ; CREMA; NESTLE; DE LECHE; 12X1000 GRS."/>
    <m/>
    <m/>
    <m/>
    <n v="1200"/>
    <n v="250"/>
    <n v="0.20833333333333334"/>
    <x v="6"/>
  </r>
  <r>
    <m/>
    <s v="25-SEP-14"/>
    <x v="8"/>
    <n v="76018671"/>
    <n v="6"/>
    <x v="6"/>
    <x v="7"/>
    <x v="7"/>
    <n v="4029120"/>
    <s v="P458            ; CREMA; NESTLE; DE LECHE; 48X236 GRS."/>
    <m/>
    <m/>
    <m/>
    <n v="1132.8"/>
    <n v="280"/>
    <n v="0.24717514124293785"/>
    <x v="6"/>
  </r>
  <r>
    <m/>
    <s v="30-SEP-14"/>
    <x v="8"/>
    <n v="76018671"/>
    <n v="6"/>
    <x v="6"/>
    <x v="7"/>
    <x v="7"/>
    <n v="4029120"/>
    <s v="3292            ; CREMA; SOPROLE; DE LECHE; 12X1000 GRS,"/>
    <m/>
    <m/>
    <m/>
    <n v="1800"/>
    <n v="375"/>
    <n v="0.20833333333333334"/>
    <x v="6"/>
  </r>
  <r>
    <m/>
    <s v="30-SEP-14"/>
    <x v="8"/>
    <n v="76018671"/>
    <n v="6"/>
    <x v="6"/>
    <x v="7"/>
    <x v="7"/>
    <n v="4029120"/>
    <s v="P458            ; CREMA; NESTLE; DE LECHE; 48X236 GRS."/>
    <m/>
    <m/>
    <m/>
    <n v="566.4"/>
    <n v="140"/>
    <n v="0.24717514124293785"/>
    <x v="6"/>
  </r>
  <r>
    <m/>
    <s v="30-SEP-14"/>
    <x v="8"/>
    <n v="76018671"/>
    <n v="6"/>
    <x v="6"/>
    <x v="7"/>
    <x v="7"/>
    <n v="4029120"/>
    <s v="3292            ; CREMA; SOPROLE; DE LECHE; 12X1000 GRS,"/>
    <m/>
    <m/>
    <m/>
    <n v="2988"/>
    <n v="547.79999999999995"/>
    <n v="0.18333333333333332"/>
    <x v="6"/>
  </r>
  <r>
    <m/>
    <s v="30-SEP-14"/>
    <x v="8"/>
    <n v="76018671"/>
    <n v="6"/>
    <x v="6"/>
    <x v="7"/>
    <x v="7"/>
    <n v="4029120"/>
    <s v="1405            ; CREMA; NESTLE; DE LECHE; 12X1000 GRS."/>
    <m/>
    <m/>
    <m/>
    <n v="1572"/>
    <n v="288.2"/>
    <n v="0.18333333333333332"/>
    <x v="6"/>
  </r>
  <r>
    <m/>
    <s v="25-SEP-14"/>
    <x v="8"/>
    <n v="76018671"/>
    <n v="6"/>
    <x v="6"/>
    <x v="8"/>
    <x v="8"/>
    <n v="4031090"/>
    <s v="6474            ; YOGURT LIQUIDO; YOGU YOGU; CON SABOR; 30X200 GRS"/>
    <m/>
    <m/>
    <m/>
    <n v="600"/>
    <n v="150"/>
    <n v="0.25"/>
    <x v="6"/>
  </r>
  <r>
    <m/>
    <s v="30-SEP-14"/>
    <x v="8"/>
    <n v="76018671"/>
    <n v="6"/>
    <x v="6"/>
    <x v="8"/>
    <x v="8"/>
    <n v="4031090"/>
    <s v="6474            ; YOGURT LIQUIDO; YOGU YOGU; CON SABOR; 30X200 GRS"/>
    <m/>
    <m/>
    <m/>
    <n v="1200"/>
    <n v="360"/>
    <n v="0.3"/>
    <x v="6"/>
  </r>
  <r>
    <m/>
    <s v="30-SEP-14"/>
    <x v="8"/>
    <n v="76018671"/>
    <n v="6"/>
    <x v="6"/>
    <x v="8"/>
    <x v="8"/>
    <n v="4031090"/>
    <s v="6474            ; YOGURT LIQUIDO; YOGU YOGU; CON SABOR; 30X200 GRS"/>
    <m/>
    <m/>
    <m/>
    <n v="600"/>
    <n v="180"/>
    <n v="0.3"/>
    <x v="6"/>
  </r>
  <r>
    <m/>
    <s v="30-SEP-14"/>
    <x v="8"/>
    <n v="76018671"/>
    <n v="6"/>
    <x v="6"/>
    <x v="8"/>
    <x v="8"/>
    <n v="4031090"/>
    <s v="6474            ; YOGURT LIQUIDO; YOGU YOGU; CON SABOR; 30X200 GRS"/>
    <m/>
    <m/>
    <m/>
    <n v="1200"/>
    <n v="360"/>
    <n v="0.3"/>
    <x v="6"/>
  </r>
  <r>
    <m/>
    <s v="25-SEP-14"/>
    <x v="8"/>
    <n v="76018671"/>
    <n v="6"/>
    <x v="6"/>
    <x v="10"/>
    <x v="10"/>
    <n v="19019011"/>
    <s v="0108            ; MANJAR; NESTLE; DE LECHE; 24X500 GRS."/>
    <m/>
    <m/>
    <m/>
    <n v="1200"/>
    <n v="280"/>
    <n v="0.23333333333333334"/>
    <x v="6"/>
  </r>
  <r>
    <m/>
    <s v="25-SEP-14"/>
    <x v="8"/>
    <n v="76018671"/>
    <n v="6"/>
    <x v="6"/>
    <x v="10"/>
    <x v="10"/>
    <n v="19019011"/>
    <s v="0107            ; MANJAR; NESTLE; DE LECHE; 12X1000 GRS."/>
    <m/>
    <m/>
    <m/>
    <n v="1200"/>
    <n v="280"/>
    <n v="0.23333333333333334"/>
    <x v="6"/>
  </r>
  <r>
    <m/>
    <s v="30-SEP-14"/>
    <x v="8"/>
    <n v="76018671"/>
    <n v="6"/>
    <x v="6"/>
    <x v="10"/>
    <x v="10"/>
    <n v="19019011"/>
    <s v="0107            ; MANJAR; NESTLE; DE LECHE; 12X1000 GRS."/>
    <m/>
    <m/>
    <m/>
    <n v="1200"/>
    <n v="270"/>
    <n v="0.22500000000000001"/>
    <x v="6"/>
  </r>
  <r>
    <m/>
    <s v="30-SEP-14"/>
    <x v="8"/>
    <n v="76018671"/>
    <n v="6"/>
    <x v="6"/>
    <x v="10"/>
    <x v="10"/>
    <n v="19019011"/>
    <s v="7478            ; MANJAR; CALO; DE LECHE; 10X1000 GRS."/>
    <m/>
    <m/>
    <m/>
    <n v="1000"/>
    <n v="200"/>
    <n v="0.2"/>
    <x v="6"/>
  </r>
  <r>
    <m/>
    <s v="30-SEP-14"/>
    <x v="8"/>
    <n v="76018671"/>
    <n v="6"/>
    <x v="6"/>
    <x v="10"/>
    <x v="10"/>
    <n v="19019011"/>
    <s v="3214            ; MANJAR; NESTLE; DE LECHE; 4X12X200 GRS."/>
    <m/>
    <m/>
    <m/>
    <n v="480"/>
    <n v="135"/>
    <n v="0.28125"/>
    <x v="6"/>
  </r>
  <r>
    <m/>
    <s v="30-SEP-14"/>
    <x v="8"/>
    <n v="76018671"/>
    <n v="6"/>
    <x v="6"/>
    <x v="10"/>
    <x v="10"/>
    <n v="19019011"/>
    <s v="7478            ; MANJAR; CALO; DE LECHE; 10X1000 GRS."/>
    <m/>
    <m/>
    <m/>
    <n v="500"/>
    <n v="110"/>
    <n v="0.22"/>
    <x v="6"/>
  </r>
  <r>
    <m/>
    <s v="30-SEP-14"/>
    <x v="8"/>
    <n v="76018671"/>
    <n v="6"/>
    <x v="6"/>
    <x v="10"/>
    <x v="10"/>
    <n v="19019011"/>
    <s v="7478            ; MANJAR; CALO; DE LECHE; 10X1000 GRS."/>
    <m/>
    <m/>
    <m/>
    <n v="2150"/>
    <n v="430"/>
    <n v="0.2"/>
    <x v="6"/>
  </r>
  <r>
    <m/>
    <s v="08-SEP-14"/>
    <x v="8"/>
    <n v="78064710"/>
    <n v="8"/>
    <x v="41"/>
    <x v="5"/>
    <x v="5"/>
    <n v="4029990"/>
    <s v="SIN-CODIGO      ; LECHES Y NATAS (CREMAS) CONCENTRADAS; MORNASCO-F; ES"/>
    <s v="TABILIZANTE CREAM EXTRU 100"/>
    <m/>
    <m/>
    <n v="8000"/>
    <n v="88480"/>
    <n v="11.06"/>
    <x v="6"/>
  </r>
  <r>
    <m/>
    <s v="08-SEP-14"/>
    <x v="8"/>
    <n v="78064710"/>
    <n v="8"/>
    <x v="41"/>
    <x v="5"/>
    <x v="5"/>
    <n v="4029990"/>
    <s v="SIN-CODIGO      ; LECHES Y NATAS (CREMAS) CONCENTRADAS; MORNASCO-F; PR"/>
    <s v="E-LAC 20 P.T."/>
    <m/>
    <m/>
    <n v="11000"/>
    <n v="35750"/>
    <n v="3.25"/>
    <x v="6"/>
  </r>
  <r>
    <m/>
    <s v="08-SEP-14"/>
    <x v="8"/>
    <n v="78064710"/>
    <n v="8"/>
    <x v="41"/>
    <x v="9"/>
    <x v="9"/>
    <n v="4049000"/>
    <s v="SIN-CODIGO      ; LACTOSUEROS; MORNASCO-F; SUERO EN POLVO L&amp;E"/>
    <m/>
    <m/>
    <m/>
    <n v="1000"/>
    <n v="1294"/>
    <n v="1.294"/>
    <x v="6"/>
  </r>
  <r>
    <m/>
    <s v="29-SEP-14"/>
    <x v="8"/>
    <n v="53317875"/>
    <n v="8"/>
    <x v="11"/>
    <x v="7"/>
    <x v="7"/>
    <n v="4029120"/>
    <s v="533120          ; CREMA PARA BATIR; LONCOLECHE; DE LECHE; 12X1 LT"/>
    <m/>
    <m/>
    <m/>
    <n v="3600"/>
    <n v="600"/>
    <n v="0.16666666666666666"/>
    <x v="6"/>
  </r>
  <r>
    <m/>
    <s v="29-SEP-14"/>
    <x v="8"/>
    <n v="53317875"/>
    <n v="8"/>
    <x v="11"/>
    <x v="10"/>
    <x v="10"/>
    <n v="19019011"/>
    <s v="533121          ; MANJAR; CALO; DE LECHE; 10X1 KL"/>
    <m/>
    <m/>
    <m/>
    <n v="3000"/>
    <n v="600"/>
    <n v="0.2"/>
    <x v="6"/>
  </r>
  <r>
    <m/>
    <s v="29-SEP-14"/>
    <x v="8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960"/>
    <n v="500"/>
    <n v="0.52083333333333337"/>
    <x v="6"/>
  </r>
  <r>
    <m/>
    <s v="29-SEP-14"/>
    <x v="8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500"/>
    <n v="0.52083333333333337"/>
    <x v="6"/>
  </r>
  <r>
    <m/>
    <s v="29-SEP-14"/>
    <x v="8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500"/>
    <n v="0.52083333333333337"/>
    <x v="6"/>
  </r>
  <r>
    <m/>
    <s v="30-SEP-14"/>
    <x v="8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500"/>
    <n v="0.52083333333333337"/>
    <x v="6"/>
  </r>
  <r>
    <m/>
    <s v="30-SEP-14"/>
    <x v="8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500"/>
    <n v="0.52083333333333337"/>
    <x v="6"/>
  </r>
  <r>
    <m/>
    <s v="09-SEP-14"/>
    <x v="8"/>
    <n v="76181622"/>
    <n v="5"/>
    <x v="8"/>
    <x v="7"/>
    <x v="7"/>
    <n v="4029120"/>
    <s v="761820          ; CREMA; NESTLE; DE LECHE; 48X236 GRS"/>
    <m/>
    <m/>
    <m/>
    <n v="3398.4"/>
    <n v="900"/>
    <n v="0.26483050847457629"/>
    <x v="6"/>
  </r>
  <r>
    <m/>
    <s v="29-SEP-14"/>
    <x v="8"/>
    <n v="76181622"/>
    <n v="5"/>
    <x v="8"/>
    <x v="7"/>
    <x v="7"/>
    <n v="4029120"/>
    <s v="761819          ; CREMA ESPESA; SOPROLE; DE LECHE; 12X1 LT"/>
    <m/>
    <m/>
    <m/>
    <n v="4800"/>
    <n v="1200"/>
    <n v="0.25"/>
    <x v="6"/>
  </r>
  <r>
    <m/>
    <s v="09-SEP-14"/>
    <x v="8"/>
    <n v="76181622"/>
    <n v="5"/>
    <x v="8"/>
    <x v="4"/>
    <x v="4"/>
    <n v="4029910"/>
    <s v="761821          ; LECHE; NESTLE; CONDENSADA; 48X397 GRS"/>
    <m/>
    <m/>
    <m/>
    <n v="5716.8"/>
    <n v="1500"/>
    <n v="0.26238455079764905"/>
    <x v="6"/>
  </r>
  <r>
    <m/>
    <s v="30-SEP-14"/>
    <x v="8"/>
    <n v="76181622"/>
    <n v="5"/>
    <x v="8"/>
    <x v="4"/>
    <x v="4"/>
    <n v="4029910"/>
    <s v="761821          ; LECHE; NESTLE; CONDENSADA; 48X397 GRS"/>
    <m/>
    <m/>
    <m/>
    <n v="381.12"/>
    <n v="100"/>
    <n v="0.26238455079764905"/>
    <x v="6"/>
  </r>
  <r>
    <m/>
    <s v="09-SEP-14"/>
    <x v="8"/>
    <n v="76181622"/>
    <n v="5"/>
    <x v="8"/>
    <x v="0"/>
    <x v="0"/>
    <n v="19011010"/>
    <s v="761830          ; PREPARACION ALIMENTICIA INFANT; NESTLE; EN POLVO; 12"/>
    <s v="X700 GRS; MILO"/>
    <m/>
    <m/>
    <n v="840"/>
    <n v="300"/>
    <n v="0.35714285714285715"/>
    <x v="6"/>
  </r>
  <r>
    <m/>
    <s v="09-SEP-14"/>
    <x v="8"/>
    <n v="76181622"/>
    <n v="5"/>
    <x v="8"/>
    <x v="0"/>
    <x v="0"/>
    <n v="19011010"/>
    <s v="761848          ; PREPARACION ALIMENTICIA INFANT; NESTLE; EN POLVO; 15"/>
    <s v="X1 KL; MILO"/>
    <m/>
    <m/>
    <n v="1500"/>
    <n v="500"/>
    <n v="0.33333333333333331"/>
    <x v="6"/>
  </r>
  <r>
    <m/>
    <s v="30-SEP-14"/>
    <x v="8"/>
    <n v="76181622"/>
    <n v="5"/>
    <x v="8"/>
    <x v="0"/>
    <x v="0"/>
    <n v="19011010"/>
    <s v="761868          ; PREPARACION ALIMENTICIA INFANT; NESTLE; EN POLVO; 24"/>
    <s v="X300 GRS;: MILO"/>
    <m/>
    <m/>
    <n v="720"/>
    <n v="300"/>
    <n v="0.41666666666666669"/>
    <x v="6"/>
  </r>
  <r>
    <m/>
    <s v="09-SEP-14"/>
    <x v="8"/>
    <n v="76181622"/>
    <n v="5"/>
    <x v="8"/>
    <x v="10"/>
    <x v="10"/>
    <n v="19019011"/>
    <s v="761842          ; MANJAR; NESTLE; DE LECHE; 12X1 KL"/>
    <m/>
    <m/>
    <m/>
    <n v="4080"/>
    <n v="1020"/>
    <n v="0.25"/>
    <x v="6"/>
  </r>
  <r>
    <m/>
    <s v="09-SEP-14"/>
    <x v="8"/>
    <n v="76181622"/>
    <n v="5"/>
    <x v="8"/>
    <x v="10"/>
    <x v="10"/>
    <n v="19019011"/>
    <s v="761843          ; MANJAR; NESTLE; DE LECHE; 24X500 GRS"/>
    <m/>
    <m/>
    <m/>
    <n v="3600"/>
    <n v="900"/>
    <n v="0.25"/>
    <x v="6"/>
  </r>
  <r>
    <m/>
    <s v="09-SEP-14"/>
    <x v="8"/>
    <n v="76181622"/>
    <n v="5"/>
    <x v="8"/>
    <x v="10"/>
    <x v="10"/>
    <n v="19019011"/>
    <s v="761851          ; MANJAR; NESTLE; DE LECHE; 48X200 GRS"/>
    <m/>
    <m/>
    <m/>
    <n v="2880"/>
    <n v="900"/>
    <n v="0.3125"/>
    <x v="6"/>
  </r>
  <r>
    <m/>
    <s v="29-SEP-14"/>
    <x v="8"/>
    <n v="76181622"/>
    <n v="5"/>
    <x v="8"/>
    <x v="10"/>
    <x v="10"/>
    <n v="19019011"/>
    <s v="761842          ; MANJAR; MARCA: NESTLE; MODELO, TIPO O VARIEDAD: DE L"/>
    <s v="ECHE; 12X1 KL"/>
    <m/>
    <m/>
    <n v="2400"/>
    <n v="600"/>
    <n v="0.25"/>
    <x v="6"/>
  </r>
  <r>
    <m/>
    <s v="29-SEP-14"/>
    <x v="8"/>
    <n v="76181622"/>
    <n v="5"/>
    <x v="8"/>
    <x v="10"/>
    <x v="10"/>
    <n v="19019011"/>
    <s v="761836          ; MANJAR; CALO; DE LECHE; 10X1"/>
    <m/>
    <m/>
    <m/>
    <n v="1500"/>
    <n v="375"/>
    <n v="0.25"/>
    <x v="6"/>
  </r>
  <r>
    <m/>
    <s v="29-SEP-14"/>
    <x v="8"/>
    <n v="76181622"/>
    <n v="5"/>
    <x v="8"/>
    <x v="10"/>
    <x v="10"/>
    <n v="19019011"/>
    <s v="761851          ; MANJAR; NESTLE; DE LECHE; 48X200 GRS"/>
    <m/>
    <m/>
    <m/>
    <n v="1152"/>
    <n v="360"/>
    <n v="0.3125"/>
    <x v="6"/>
  </r>
  <r>
    <m/>
    <s v="30-SEP-14"/>
    <x v="8"/>
    <n v="76181622"/>
    <n v="5"/>
    <x v="8"/>
    <x v="10"/>
    <x v="10"/>
    <n v="19019011"/>
    <s v="761843          ; MANJAR; NESTLE; DE LECHE; 24X500 GRS"/>
    <m/>
    <m/>
    <m/>
    <n v="4800"/>
    <n v="1200"/>
    <n v="0.25"/>
    <x v="6"/>
  </r>
  <r>
    <m/>
    <s v="30-SEP-14"/>
    <x v="8"/>
    <n v="76181622"/>
    <n v="5"/>
    <x v="8"/>
    <x v="10"/>
    <x v="10"/>
    <n v="19019011"/>
    <s v="761851          ; MANJAR; NESTLE; DE LECHE; 48X200 GRS"/>
    <m/>
    <m/>
    <m/>
    <n v="2150.4"/>
    <n v="672"/>
    <n v="0.3125"/>
    <x v="6"/>
  </r>
  <r>
    <m/>
    <s v="30-SEP-14"/>
    <x v="8"/>
    <n v="76181622"/>
    <n v="5"/>
    <x v="8"/>
    <x v="10"/>
    <x v="10"/>
    <n v="19019011"/>
    <s v="761842          ; MANJAR; NESTLE; DE LECHE; 12X1 KL"/>
    <m/>
    <m/>
    <m/>
    <n v="1728"/>
    <n v="432"/>
    <n v="0.25"/>
    <x v="6"/>
  </r>
  <r>
    <m/>
    <s v="12-SEP-14"/>
    <x v="8"/>
    <n v="90703000"/>
    <n v="8"/>
    <x v="0"/>
    <x v="4"/>
    <x v="4"/>
    <n v="4029910"/>
    <s v="SIN-CODIGO      ; LECHE CONDENSADA; NESTLE-F; 48X395G; PARA USO ALIMEN"/>
    <s v="TICIO"/>
    <m/>
    <m/>
    <n v="20123.135999999999"/>
    <n v="33696.959999999999"/>
    <n v="1.6745382031905962"/>
    <x v="6"/>
  </r>
  <r>
    <m/>
    <s v="12-SEP-14"/>
    <x v="8"/>
    <n v="90703000"/>
    <n v="8"/>
    <x v="0"/>
    <x v="4"/>
    <x v="4"/>
    <n v="4029910"/>
    <s v="SIN-CODIGO      ; LECHE CONDENSADA; NESTLE-F; 48X395G; PARA USO ALIMEN"/>
    <s v="TICIO"/>
    <m/>
    <m/>
    <n v="20123.135999999999"/>
    <n v="33696.959999999999"/>
    <n v="1.6745382031905962"/>
    <x v="6"/>
  </r>
  <r>
    <m/>
    <s v="02-SEP-14"/>
    <x v="8"/>
    <n v="90703000"/>
    <n v="8"/>
    <x v="0"/>
    <x v="0"/>
    <x v="0"/>
    <n v="19011010"/>
    <s v="SIN-CODIGO      ; COMPLEMENTO DE LECHE MATERNA; NAN;  DISTINTAS VARIED"/>
    <s v="ADES; ENVASADA EN TARROS"/>
    <m/>
    <m/>
    <n v="15.96"/>
    <n v="4162.24"/>
    <n v="260.79197994987464"/>
    <x v="6"/>
  </r>
  <r>
    <m/>
    <s v="24-SEP-14"/>
    <x v="8"/>
    <n v="90703000"/>
    <n v="8"/>
    <x v="0"/>
    <x v="0"/>
    <x v="0"/>
    <n v="19011010"/>
    <s v="SIN-CODIGO      ; COMPLEMENTO DE LECHE MATERNA; NAN;  DISTINTAS VARIED"/>
    <s v="ADES; ENVASADA EN TARROS"/>
    <m/>
    <m/>
    <n v="1863.78"/>
    <n v="23664.93"/>
    <n v="12.697276502591508"/>
    <x v="6"/>
  </r>
  <r>
    <m/>
    <s v="02-SEP-14"/>
    <x v="8"/>
    <n v="90703000"/>
    <n v="8"/>
    <x v="0"/>
    <x v="0"/>
    <x v="0"/>
    <n v="19011010"/>
    <s v="SIN-CODIGO      ; LECHE EN POLVO; NESTLE-F; 12X800G; PARA USO ALIMENTI"/>
    <s v="CIO"/>
    <m/>
    <m/>
    <n v="1344"/>
    <n v="6753.99"/>
    <n v="5.0252901785714288"/>
    <x v="6"/>
  </r>
  <r>
    <m/>
    <s v="16-SEP-14"/>
    <x v="8"/>
    <n v="2386598"/>
    <s v="K"/>
    <x v="7"/>
    <x v="13"/>
    <x v="13"/>
    <n v="4015040"/>
    <s v="04015040        ;LECHE ENTERA;OLAECHEA-F;26% MATERIA GRASA;LIQUIDA"/>
    <m/>
    <m/>
    <m/>
    <n v="507.74"/>
    <n v="54.84"/>
    <n v="0.10800803560877616"/>
    <x v="6"/>
  </r>
  <r>
    <m/>
    <s v="16-SEP-14"/>
    <x v="8"/>
    <n v="2386598"/>
    <s v="K"/>
    <x v="7"/>
    <x v="17"/>
    <x v="17"/>
    <n v="4069040"/>
    <s v="04069040        ;QUESO;OLAECHEA-F;PARMESANO;EN TROZOS"/>
    <m/>
    <m/>
    <m/>
    <n v="79.2"/>
    <n v="147.6"/>
    <n v="1.8636363636363635"/>
    <x v="6"/>
  </r>
  <r>
    <m/>
    <s v="16-SEP-14"/>
    <x v="8"/>
    <n v="2386598"/>
    <s v="K"/>
    <x v="7"/>
    <x v="18"/>
    <x v="18"/>
    <n v="22029031"/>
    <s v="22029031        ;LECHE SABORIZADA;OLAECHEA-F;CHOCOLATADA;LIQUIDA"/>
    <m/>
    <m/>
    <m/>
    <n v="1108.3599999999999"/>
    <n v="165.9"/>
    <n v="0.14968060918835038"/>
    <x v="6"/>
  </r>
  <r>
    <m/>
    <s v="29-SEP-14"/>
    <x v="8"/>
    <n v="92347000"/>
    <s v="K"/>
    <x v="1"/>
    <x v="9"/>
    <x v="9"/>
    <n v="4041000"/>
    <s v="SIN-CODIGO      ; SUERO DE QUESO;"/>
    <s v="PROLESUR-F;"/>
    <s v="DESPROTEINIZADA;"/>
    <s v="SACOS DE 25  KILOS"/>
    <n v="25000"/>
    <n v="14202.5"/>
    <n v="0.56810000000000005"/>
    <x v="6"/>
  </r>
  <r>
    <m/>
    <s v="15-SEP-14"/>
    <x v="8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28350"/>
    <n v="1.05"/>
    <x v="6"/>
  </r>
  <r>
    <m/>
    <s v="16-SEP-14"/>
    <x v="8"/>
    <n v="78356210"/>
    <n v="3"/>
    <x v="5"/>
    <x v="19"/>
    <x v="19"/>
    <n v="4015090"/>
    <s v="030018          ;LECHE NATURAL;SOPROLE;LIQUIDA;31% MATERIA GRASA"/>
    <m/>
    <m/>
    <m/>
    <n v="1200"/>
    <n v="200"/>
    <n v="0.16666666666666666"/>
    <x v="6"/>
  </r>
  <r>
    <m/>
    <s v="16-SEP-14"/>
    <x v="8"/>
    <n v="78356210"/>
    <n v="3"/>
    <x v="5"/>
    <x v="19"/>
    <x v="19"/>
    <n v="4015090"/>
    <s v="030018          ;LECHE NATURAL;SOPROLE;LIQUIDA;31% MATERIA GRASA"/>
    <m/>
    <m/>
    <m/>
    <n v="2400"/>
    <n v="400"/>
    <n v="0.16666666666666666"/>
    <x v="6"/>
  </r>
  <r>
    <m/>
    <s v="09-SEP-14"/>
    <x v="8"/>
    <n v="78356210"/>
    <n v="3"/>
    <x v="5"/>
    <x v="6"/>
    <x v="6"/>
    <n v="4022117"/>
    <s v="13400           ;CREMA;NESTLE;DE LECHE;48X236"/>
    <m/>
    <m/>
    <m/>
    <n v="2548.8000000000002"/>
    <n v="675"/>
    <n v="0.26483050847457623"/>
    <x v="6"/>
  </r>
  <r>
    <m/>
    <s v="09-SEP-14"/>
    <x v="8"/>
    <n v="78356210"/>
    <n v="3"/>
    <x v="5"/>
    <x v="6"/>
    <x v="6"/>
    <n v="4022117"/>
    <s v="13400           ;CREMA;NESTLE;DE LECHE;48X236"/>
    <m/>
    <m/>
    <m/>
    <n v="1699.2"/>
    <n v="450"/>
    <n v="0.26483050847457629"/>
    <x v="6"/>
  </r>
  <r>
    <m/>
    <s v="16-SEP-14"/>
    <x v="8"/>
    <n v="78356210"/>
    <n v="3"/>
    <x v="5"/>
    <x v="6"/>
    <x v="6"/>
    <n v="4022117"/>
    <s v="13400           ;CREMA;NESTLE;DE LECHE;48X236"/>
    <m/>
    <m/>
    <m/>
    <n v="906.24"/>
    <n v="240"/>
    <n v="0.26483050847457629"/>
    <x v="6"/>
  </r>
  <r>
    <m/>
    <s v="16-SEP-14"/>
    <x v="8"/>
    <n v="78356210"/>
    <n v="3"/>
    <x v="5"/>
    <x v="6"/>
    <x v="6"/>
    <n v="4022117"/>
    <s v="13400           ;CREMA;NESTLE;DE LECHE;48X236"/>
    <m/>
    <m/>
    <m/>
    <n v="1132.8"/>
    <n v="320"/>
    <n v="0.2824858757062147"/>
    <x v="6"/>
  </r>
  <r>
    <m/>
    <s v="24-SEP-14"/>
    <x v="8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29-SEP-14"/>
    <x v="8"/>
    <n v="78356210"/>
    <n v="3"/>
    <x v="5"/>
    <x v="6"/>
    <x v="6"/>
    <n v="4022117"/>
    <s v="017493          ;CREMA;NESTLE;DE LECHE;48X236"/>
    <m/>
    <m/>
    <m/>
    <n v="226.56"/>
    <n v="40"/>
    <n v="0.17655367231638419"/>
    <x v="6"/>
  </r>
  <r>
    <m/>
    <s v="30-SEP-14"/>
    <x v="8"/>
    <n v="78356210"/>
    <n v="3"/>
    <x v="5"/>
    <x v="6"/>
    <x v="6"/>
    <n v="4022117"/>
    <s v="13400           ;CREMA;NESTLE;DE LECHE;48X236"/>
    <m/>
    <m/>
    <m/>
    <n v="566.4"/>
    <n v="150"/>
    <n v="0.26483050847457629"/>
    <x v="6"/>
  </r>
  <r>
    <m/>
    <s v="01-SEP-14"/>
    <x v="8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1-SEP-14"/>
    <x v="8"/>
    <n v="78356210"/>
    <n v="3"/>
    <x v="5"/>
    <x v="2"/>
    <x v="2"/>
    <n v="4022118"/>
    <s v="2234            ;CREMA;26 %;CAJA;1000;NESTLE; PARA BATIR"/>
    <m/>
    <m/>
    <m/>
    <n v="600"/>
    <n v="125"/>
    <n v="0.20833333333333334"/>
    <x v="6"/>
  </r>
  <r>
    <m/>
    <s v="01-SEP-14"/>
    <x v="8"/>
    <n v="78356210"/>
    <n v="3"/>
    <x v="5"/>
    <x v="2"/>
    <x v="2"/>
    <n v="4022118"/>
    <s v="308215          ;CREMA PARA BATIR;35 % MATERIA GRASA;TETRA;1000;DE LEC"/>
    <s v="HE"/>
    <m/>
    <m/>
    <n v="1800"/>
    <n v="375"/>
    <n v="0.20833333333333334"/>
    <x v="6"/>
  </r>
  <r>
    <m/>
    <s v="09-SEP-14"/>
    <x v="8"/>
    <n v="78356210"/>
    <n v="3"/>
    <x v="5"/>
    <x v="2"/>
    <x v="2"/>
    <n v="4022118"/>
    <s v="2234            ;CREMA;26 %;CAJA;1000;NESTLE; PARA BATIR"/>
    <m/>
    <m/>
    <m/>
    <n v="2400"/>
    <n v="500"/>
    <n v="0.20833333333333334"/>
    <x v="6"/>
  </r>
  <r>
    <m/>
    <s v="09-SEP-14"/>
    <x v="8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09-SEP-14"/>
    <x v="8"/>
    <n v="78356210"/>
    <n v="3"/>
    <x v="5"/>
    <x v="2"/>
    <x v="2"/>
    <n v="4022118"/>
    <s v="3717            ;LECHE NIDO;26%;CAJA;1600;INSTANTANEA"/>
    <m/>
    <m/>
    <m/>
    <n v="576"/>
    <n v="180"/>
    <n v="0.3125"/>
    <x v="6"/>
  </r>
  <r>
    <m/>
    <s v="09-SEP-14"/>
    <x v="8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6-SEP-14"/>
    <x v="8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16-SEP-14"/>
    <x v="8"/>
    <n v="78356210"/>
    <n v="3"/>
    <x v="5"/>
    <x v="2"/>
    <x v="2"/>
    <n v="4022118"/>
    <s v="255300          ;LECHE NIDO 1+;26%;CAJA;1600;INSTANTANEA"/>
    <m/>
    <m/>
    <m/>
    <n v="480"/>
    <n v="160"/>
    <n v="0.33333333333333331"/>
    <x v="6"/>
  </r>
  <r>
    <m/>
    <s v="16-SEP-14"/>
    <x v="8"/>
    <n v="78356210"/>
    <n v="3"/>
    <x v="5"/>
    <x v="2"/>
    <x v="2"/>
    <n v="4022118"/>
    <s v="308215          ;CREMA PARA BATIR;35 % MATERIA GRASA;TETRA;1000;DE LEC"/>
    <s v="HE"/>
    <m/>
    <m/>
    <n v="1800"/>
    <n v="375"/>
    <n v="0.20833333333333334"/>
    <x v="6"/>
  </r>
  <r>
    <m/>
    <s v="16-SEP-14"/>
    <x v="8"/>
    <n v="78356210"/>
    <n v="3"/>
    <x v="5"/>
    <x v="2"/>
    <x v="2"/>
    <n v="4022118"/>
    <s v="371400          ;LECHE NIDO;26%;CAJA;1600;EN POLVO"/>
    <m/>
    <m/>
    <m/>
    <n v="1161.5999999999999"/>
    <n v="423.5"/>
    <n v="0.36458333333333337"/>
    <x v="6"/>
  </r>
  <r>
    <m/>
    <s v="16-SEP-14"/>
    <x v="8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16-SEP-14"/>
    <x v="8"/>
    <n v="78356210"/>
    <n v="3"/>
    <x v="5"/>
    <x v="2"/>
    <x v="2"/>
    <n v="4022118"/>
    <s v="3717            ;LECHE NIDO;26%;CAJA;1600;INSTANTANEA"/>
    <m/>
    <m/>
    <m/>
    <n v="480"/>
    <n v="150"/>
    <n v="0.3125"/>
    <x v="6"/>
  </r>
  <r>
    <m/>
    <s v="16-SEP-14"/>
    <x v="8"/>
    <n v="78356210"/>
    <n v="3"/>
    <x v="5"/>
    <x v="2"/>
    <x v="2"/>
    <n v="4022118"/>
    <s v="07-001          ;CREMA PARA BATIR;35 % MATERIA GRASA;TETRA;1000 ML.;DE"/>
    <s v="LECHE"/>
    <m/>
    <m/>
    <n v="240"/>
    <n v="24"/>
    <n v="0.1"/>
    <x v="6"/>
  </r>
  <r>
    <m/>
    <s v="24-SEP-14"/>
    <x v="8"/>
    <n v="78356210"/>
    <n v="3"/>
    <x v="5"/>
    <x v="2"/>
    <x v="2"/>
    <n v="4022118"/>
    <s v="308215          ;CREMA PARA BATIR;35 % MATERIA GRASA;TETRA;1000;DE LEC"/>
    <s v="HE"/>
    <m/>
    <m/>
    <n v="1560"/>
    <n v="325"/>
    <n v="0.20833333333333334"/>
    <x v="6"/>
  </r>
  <r>
    <m/>
    <s v="24-SEP-14"/>
    <x v="8"/>
    <n v="78356210"/>
    <n v="3"/>
    <x v="5"/>
    <x v="2"/>
    <x v="2"/>
    <n v="4022118"/>
    <s v="371400          ;LECHE NIDO;26%;CAJA;1600;EN POLVO"/>
    <m/>
    <m/>
    <m/>
    <n v="960"/>
    <n v="300"/>
    <n v="0.3125"/>
    <x v="6"/>
  </r>
  <r>
    <m/>
    <s v="24-SEP-14"/>
    <x v="8"/>
    <n v="78356210"/>
    <n v="3"/>
    <x v="5"/>
    <x v="2"/>
    <x v="2"/>
    <n v="4022118"/>
    <s v="2234            ;CREMA;26 %;CAJA;1000;NESTLE; PARA BATIR"/>
    <m/>
    <m/>
    <m/>
    <n v="600"/>
    <n v="125"/>
    <n v="0.20833333333333334"/>
    <x v="6"/>
  </r>
  <r>
    <m/>
    <s v="24-SEP-14"/>
    <x v="8"/>
    <n v="78356210"/>
    <n v="3"/>
    <x v="5"/>
    <x v="2"/>
    <x v="2"/>
    <n v="4022118"/>
    <s v="07-001          ;CREMA PARA BATIR;35 % MATERIA GRASA;TETRA;1000 ML.;DE"/>
    <s v="LECHE"/>
    <m/>
    <m/>
    <n v="504"/>
    <n v="105"/>
    <n v="0.20833333333333334"/>
    <x v="6"/>
  </r>
  <r>
    <m/>
    <s v="30-SEP-14"/>
    <x v="8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01-SEP-14"/>
    <x v="8"/>
    <n v="78356210"/>
    <n v="3"/>
    <x v="5"/>
    <x v="4"/>
    <x v="4"/>
    <n v="4029910"/>
    <s v="11600           ;LECHE;NESTLE;CONDENSADA;48X397"/>
    <m/>
    <m/>
    <m/>
    <n v="1905.6"/>
    <n v="300"/>
    <n v="0.15743073047858944"/>
    <x v="6"/>
  </r>
  <r>
    <m/>
    <s v="01-SEP-14"/>
    <x v="8"/>
    <n v="78356210"/>
    <n v="3"/>
    <x v="5"/>
    <x v="4"/>
    <x v="4"/>
    <n v="4029910"/>
    <s v="11600           ;LECHE;NESTLE;CONDENSADA;48X397"/>
    <m/>
    <m/>
    <m/>
    <n v="2858.4"/>
    <n v="450"/>
    <n v="0.15743073047858941"/>
    <x v="6"/>
  </r>
  <r>
    <m/>
    <s v="01-SEP-14"/>
    <x v="8"/>
    <n v="78356210"/>
    <n v="3"/>
    <x v="5"/>
    <x v="8"/>
    <x v="8"/>
    <n v="4031090"/>
    <s v="308096          ;YOGURT;LONCOLECHE;LIQUIDO;30X200 CC."/>
    <m/>
    <m/>
    <m/>
    <n v="1200"/>
    <n v="400"/>
    <n v="0.33333333333333331"/>
    <x v="6"/>
  </r>
  <r>
    <m/>
    <s v="09-SEP-14"/>
    <x v="8"/>
    <n v="78356210"/>
    <n v="3"/>
    <x v="5"/>
    <x v="8"/>
    <x v="8"/>
    <n v="4031090"/>
    <s v="308096          ;YOGURT;LONCOLECHE;LIQUIDO;30X200 CC."/>
    <m/>
    <m/>
    <m/>
    <n v="600"/>
    <n v="150"/>
    <n v="0.25"/>
    <x v="6"/>
  </r>
  <r>
    <m/>
    <s v="09-SEP-14"/>
    <x v="8"/>
    <n v="78356210"/>
    <n v="3"/>
    <x v="5"/>
    <x v="8"/>
    <x v="8"/>
    <n v="4031090"/>
    <s v="308541          ;YOGUR;LONCOLECHE;LIQUIDO;12X1000 CC."/>
    <m/>
    <m/>
    <m/>
    <n v="360"/>
    <n v="54"/>
    <n v="0.15"/>
    <x v="6"/>
  </r>
  <r>
    <m/>
    <s v="24-SEP-14"/>
    <x v="8"/>
    <n v="78356210"/>
    <n v="3"/>
    <x v="5"/>
    <x v="8"/>
    <x v="8"/>
    <n v="4031090"/>
    <s v="308096          ;YOGURT;LONCOLECHE;LIQUIDO;30X200 CC."/>
    <m/>
    <m/>
    <m/>
    <n v="1200"/>
    <n v="360"/>
    <n v="0.3"/>
    <x v="6"/>
  </r>
  <r>
    <m/>
    <s v="01-SEP-14"/>
    <x v="8"/>
    <n v="78356210"/>
    <n v="3"/>
    <x v="5"/>
    <x v="10"/>
    <x v="10"/>
    <n v="19019011"/>
    <s v="308150          ;MANJAR;WATTS;DE LECHE;10X1000"/>
    <m/>
    <m/>
    <m/>
    <n v="3000"/>
    <n v="600"/>
    <n v="0.2"/>
    <x v="6"/>
  </r>
  <r>
    <m/>
    <s v="01-SEP-14"/>
    <x v="8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01-SEP-14"/>
    <x v="8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09-SEP-14"/>
    <x v="8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09-SEP-14"/>
    <x v="8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09-SEP-14"/>
    <x v="8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4-SEP-14"/>
    <x v="8"/>
    <n v="78356210"/>
    <n v="3"/>
    <x v="5"/>
    <x v="10"/>
    <x v="10"/>
    <n v="19019011"/>
    <s v="260233          ;MANJAR;NESTLE;DE LECHE;24X500 GRS."/>
    <m/>
    <m/>
    <m/>
    <n v="240"/>
    <n v="30"/>
    <n v="0.125"/>
    <x v="6"/>
  </r>
  <r>
    <m/>
    <s v="16-SEP-14"/>
    <x v="8"/>
    <n v="78356210"/>
    <n v="3"/>
    <x v="5"/>
    <x v="18"/>
    <x v="18"/>
    <n v="22029031"/>
    <s v="57-007          ;LECHE;SOPROLE;CHOCOLATADA;30X200"/>
    <m/>
    <m/>
    <m/>
    <n v="1200"/>
    <n v="320"/>
    <n v="0.26666666666666666"/>
    <x v="6"/>
  </r>
  <r>
    <m/>
    <s v="16-SEP-14"/>
    <x v="8"/>
    <n v="78356210"/>
    <n v="3"/>
    <x v="5"/>
    <x v="18"/>
    <x v="18"/>
    <n v="22029031"/>
    <s v="57-007          ;LECHE;SOPROLE;CHOCOLATADA;30X200"/>
    <m/>
    <m/>
    <m/>
    <n v="1200"/>
    <n v="360"/>
    <n v="0.3"/>
    <x v="6"/>
  </r>
  <r>
    <m/>
    <s v="16-SEP-14"/>
    <x v="8"/>
    <n v="78356210"/>
    <n v="3"/>
    <x v="5"/>
    <x v="18"/>
    <x v="18"/>
    <n v="22029031"/>
    <s v="51-007          ;LECHE;SOPROLE;CHOCOLATADA;12X1"/>
    <m/>
    <m/>
    <m/>
    <n v="1200"/>
    <n v="200"/>
    <n v="0.16666666666666666"/>
    <x v="6"/>
  </r>
  <r>
    <m/>
    <s v="29-SEP-14"/>
    <x v="8"/>
    <n v="78356210"/>
    <n v="3"/>
    <x v="5"/>
    <x v="18"/>
    <x v="18"/>
    <n v="22029031"/>
    <s v="57-007          ;LECHE;SOPROLE;CHOCOLATADA;30X200"/>
    <m/>
    <m/>
    <m/>
    <n v="300"/>
    <n v="80"/>
    <n v="0.26666666666666666"/>
    <x v="6"/>
  </r>
  <r>
    <m/>
    <s v="05-SEP-14"/>
    <x v="8"/>
    <n v="84356800"/>
    <n v="9"/>
    <x v="13"/>
    <x v="23"/>
    <x v="23"/>
    <n v="4011000"/>
    <s v="308196          ; LECHE EN POLVO; LONCOLECHE; BIO CALCIO; DE 10 X 800G"/>
    <s v="RS;191-14/28-08-2014/01391"/>
    <m/>
    <m/>
    <n v="1360"/>
    <n v="8364"/>
    <n v="6.15"/>
    <x v="29"/>
  </r>
  <r>
    <m/>
    <s v="05-SEP-14"/>
    <x v="8"/>
    <n v="84356800"/>
    <n v="9"/>
    <x v="13"/>
    <x v="23"/>
    <x v="23"/>
    <n v="4011000"/>
    <s v="308197          ; LECHE EN POLVO; LONCOLECHE; BIO FIBRAS; DE 10 X 800G"/>
    <s v="RS;191-14/28-08-2014/01391"/>
    <m/>
    <m/>
    <n v="1040"/>
    <n v="6656"/>
    <n v="6.4"/>
    <x v="29"/>
  </r>
  <r>
    <m/>
    <s v="05-SEP-14"/>
    <x v="8"/>
    <n v="84356800"/>
    <n v="9"/>
    <x v="13"/>
    <x v="11"/>
    <x v="11"/>
    <n v="4012000"/>
    <s v="308275          ; LECHE EN POLVO; LONCOLECHE; S/LACTOSA; DE 14 X 350 G"/>
    <s v="RS;191-14/28-08-2014/01391"/>
    <m/>
    <m/>
    <n v="833"/>
    <n v="6902"/>
    <n v="8.2857142857142865"/>
    <x v="29"/>
  </r>
  <r>
    <m/>
    <s v="05-SEP-14"/>
    <x v="8"/>
    <n v="84356800"/>
    <n v="9"/>
    <x v="13"/>
    <x v="11"/>
    <x v="11"/>
    <n v="4012000"/>
    <s v="308199          ; LECHE EN POLVO; LONCOLECHE; S/LACTOSA; DE 10 X 800 G"/>
    <s v="RS; 191-14/28-08-2014/01391;"/>
    <m/>
    <m/>
    <n v="2080"/>
    <n v="17056"/>
    <n v="8.1999999999999993"/>
    <x v="29"/>
  </r>
  <r>
    <m/>
    <s v="13-SEP-14"/>
    <x v="8"/>
    <n v="90703000"/>
    <n v="8"/>
    <x v="0"/>
    <x v="4"/>
    <x v="4"/>
    <n v="4029910"/>
    <s v="SIN-CODIGO      ; LECHE CONDENSADA; NESTLE-F; LATA 48 X 397G; PARA USO"/>
    <s v="ALIMENTICIO"/>
    <m/>
    <m/>
    <n v="2730.24"/>
    <n v="4792.32"/>
    <n v="1.7552742616033756"/>
    <x v="39"/>
  </r>
  <r>
    <m/>
    <s v="01-SEP-14"/>
    <x v="8"/>
    <n v="89862200"/>
    <n v="2"/>
    <x v="3"/>
    <x v="3"/>
    <x v="3"/>
    <n v="4022911"/>
    <s v="10029141        ; LECHE; SOPROLE-F; SABOR CHOCOLATE; PARA CONSUMO A BO"/>
    <s v="RDO"/>
    <m/>
    <m/>
    <n v="112.0081"/>
    <n v="336.48"/>
    <n v="3.0040684557634671"/>
    <x v="3"/>
  </r>
  <r>
    <m/>
    <s v="02-SEP-14"/>
    <x v="8"/>
    <n v="90703000"/>
    <n v="8"/>
    <x v="0"/>
    <x v="4"/>
    <x v="4"/>
    <n v="4029910"/>
    <s v="SIN-CODIGO      ; LECHE CONDENSADA; NESTLE-F; 48 X 397G; PARA USO ALIM"/>
    <s v="ENTICIO"/>
    <m/>
    <m/>
    <n v="19932.576000000001"/>
    <n v="33702.120000000003"/>
    <n v="1.6908060453400504"/>
    <x v="3"/>
  </r>
  <r>
    <m/>
    <s v="02-SEP-14"/>
    <x v="8"/>
    <n v="90703000"/>
    <n v="8"/>
    <x v="0"/>
    <x v="4"/>
    <x v="4"/>
    <n v="4029910"/>
    <s v="SIN-CODIGO      ; LECHE CONDENSADA; NESTLE-F; 48X395G; PARA USO ALIMEN"/>
    <s v="TICIO"/>
    <m/>
    <m/>
    <n v="20123.135999999999"/>
    <n v="34024.32"/>
    <n v="1.6908060453400504"/>
    <x v="3"/>
  </r>
  <r>
    <m/>
    <s v="02-SEP-14"/>
    <x v="8"/>
    <n v="78105460"/>
    <n v="7"/>
    <x v="42"/>
    <x v="10"/>
    <x v="10"/>
    <n v="19019011"/>
    <s v="Y-MANAJAR.      ; DULCE DE LECHE(MANJAR); A.N.-F; 500G; PARA CONSUMO H"/>
    <s v="UMANO"/>
    <m/>
    <m/>
    <n v="147.6"/>
    <n v="423.27"/>
    <n v="2.8676829268292683"/>
    <x v="17"/>
  </r>
  <r>
    <m/>
    <s v="02-SEP-14"/>
    <x v="8"/>
    <n v="76050644"/>
    <n v="3"/>
    <x v="18"/>
    <x v="10"/>
    <x v="10"/>
    <n v="19019011"/>
    <s v="Y-MANJ.1K       ; MANJAR; C.C.D.-F; DE 1 K; DULCE DE LECHE"/>
    <m/>
    <m/>
    <m/>
    <n v="900"/>
    <n v="2656.5"/>
    <n v="2.9516666666666667"/>
    <x v="17"/>
  </r>
  <r>
    <m/>
    <s v="05-SEP-14"/>
    <x v="8"/>
    <n v="76050644"/>
    <n v="3"/>
    <x v="18"/>
    <x v="10"/>
    <x v="10"/>
    <n v="19019011"/>
    <s v="Y-DULCE         ; DULCE; C.C.D.-F; CHILENOS; DE 200GR."/>
    <m/>
    <m/>
    <m/>
    <n v="66"/>
    <n v="273.68"/>
    <n v="4.1466666666666665"/>
    <x v="17"/>
  </r>
  <r>
    <m/>
    <s v="05-SEP-14"/>
    <x v="8"/>
    <n v="76050644"/>
    <n v="3"/>
    <x v="18"/>
    <x v="10"/>
    <x v="10"/>
    <n v="19019011"/>
    <s v="Y-MANJ          ; MANJAR; NESTLE; 200 GR; DULCE DE LECHE"/>
    <m/>
    <m/>
    <m/>
    <n v="28.18"/>
    <n v="179.08"/>
    <n v="6.3548616039744505"/>
    <x v="17"/>
  </r>
  <r>
    <m/>
    <s v="15-SEP-14"/>
    <x v="8"/>
    <n v="89862200"/>
    <n v="2"/>
    <x v="3"/>
    <x v="3"/>
    <x v="3"/>
    <n v="4022911"/>
    <s v="10029141        ; LECHE; SOPROLE-F; SABOR CHOCOLATE; PARA CONSUMO A BO"/>
    <s v="RDO"/>
    <m/>
    <m/>
    <n v="7.0163000000000002"/>
    <n v="14.63"/>
    <n v="2.0851445918789104"/>
    <x v="17"/>
  </r>
  <r>
    <m/>
    <s v="15-SEP-14"/>
    <x v="8"/>
    <n v="89862200"/>
    <n v="2"/>
    <x v="3"/>
    <x v="5"/>
    <x v="5"/>
    <n v="4029990"/>
    <s v="10030297        ; DULCE; LATAM-F; DE LECHE; PARA CONSUMO EN VUELOS COM"/>
    <s v="ERCIALES."/>
    <m/>
    <m/>
    <n v="3.3184999999999998"/>
    <n v="125.3"/>
    <n v="37.758023203254481"/>
    <x v="17"/>
  </r>
  <r>
    <m/>
    <s v="17-SEP-14"/>
    <x v="8"/>
    <n v="89862200"/>
    <n v="2"/>
    <x v="3"/>
    <x v="5"/>
    <x v="5"/>
    <n v="4029990"/>
    <s v="10030297        ; DULCE; LATAM-F; DE LECHE; PARA CONSUMO EN VUELOS COM"/>
    <s v="ERCIALES."/>
    <m/>
    <m/>
    <n v="0.64429999999999998"/>
    <n v="41.77"/>
    <n v="64.830048114232511"/>
    <x v="17"/>
  </r>
  <r>
    <m/>
    <s v="26-SEP-14"/>
    <x v="8"/>
    <n v="6387083"/>
    <n v="8"/>
    <x v="43"/>
    <x v="10"/>
    <x v="10"/>
    <n v="19019011"/>
    <s v="SIN-CODIGO      ; DULCE DE LECHE; NESTLE; MANJAR; PARA CONSUMO HUMANO"/>
    <m/>
    <m/>
    <m/>
    <n v="376.15379999999999"/>
    <n v="1918.89"/>
    <n v="5.1013441842140104"/>
    <x v="17"/>
  </r>
  <r>
    <m/>
    <s v="04-SEP-14"/>
    <x v="8"/>
    <n v="90703000"/>
    <n v="8"/>
    <x v="0"/>
    <x v="4"/>
    <x v="4"/>
    <n v="4029910"/>
    <s v="SIN-CODIGO      ; LECHE CONDENSADA; NESTLE-F; 4X4.5KG; PARA USO ALIMEN"/>
    <s v="TICIO"/>
    <m/>
    <m/>
    <n v="81586.368000000002"/>
    <n v="149878.12"/>
    <n v="1.8370485618381736"/>
    <x v="17"/>
  </r>
  <r>
    <m/>
    <s v="04-SEP-14"/>
    <x v="8"/>
    <n v="90703000"/>
    <n v="8"/>
    <x v="0"/>
    <x v="4"/>
    <x v="4"/>
    <n v="4029910"/>
    <s v="SIN-CODIGO      ; LECHE CONDENSADA; NESTLE-F; 4X4.5KG; PARA USO ALIMEN"/>
    <s v="TICIO"/>
    <m/>
    <m/>
    <n v="52137.216"/>
    <n v="93078.720000000001"/>
    <n v="1.785264483627204"/>
    <x v="17"/>
  </r>
  <r>
    <m/>
    <s v="08-SEP-14"/>
    <x v="8"/>
    <n v="90703000"/>
    <n v="8"/>
    <x v="0"/>
    <x v="4"/>
    <x v="4"/>
    <n v="4029910"/>
    <s v="SIN-CODIGO      ; LECHE CONDENSADA; NESTLE-F; 48 X 397G; PARA USO ALIM"/>
    <s v="ENTICIO"/>
    <m/>
    <m/>
    <n v="69516.288"/>
    <n v="124104.96000000001"/>
    <n v="1.785264483627204"/>
    <x v="17"/>
  </r>
  <r>
    <m/>
    <s v="17-SEP-14"/>
    <x v="8"/>
    <n v="90703000"/>
    <n v="8"/>
    <x v="0"/>
    <x v="4"/>
    <x v="4"/>
    <n v="4029910"/>
    <s v="SIN-CODIGO      ; LECHE CONDENSADA; NESTLE-F; 24X14OZ; PARA USO ALIMEN"/>
    <s v="TICIO"/>
    <m/>
    <m/>
    <n v="69516.289999999994"/>
    <n v="124104.96000000001"/>
    <n v="1.7852644322647255"/>
    <x v="17"/>
  </r>
  <r>
    <m/>
    <s v="17-SEP-14"/>
    <x v="8"/>
    <n v="90703000"/>
    <n v="8"/>
    <x v="0"/>
    <x v="4"/>
    <x v="4"/>
    <n v="4029910"/>
    <s v="SIN-CODIGO      ; LECHE CONDENSADA; NESTLE-F; 48X395G; PARA USO ALIMEN"/>
    <s v="TICIO"/>
    <m/>
    <m/>
    <n v="34758.144"/>
    <n v="62052.480000000003"/>
    <n v="1.785264483627204"/>
    <x v="17"/>
  </r>
  <r>
    <m/>
    <s v="05-SEP-14"/>
    <x v="8"/>
    <n v="90703000"/>
    <n v="8"/>
    <x v="0"/>
    <x v="0"/>
    <x v="0"/>
    <n v="19011010"/>
    <s v="SIN-CODIGO      ; LECHE EN POLVO; NESTLE-F; 6X3.52LB; PARA USO ALIMENT"/>
    <s v="ICIO"/>
    <m/>
    <m/>
    <n v="23654.400000000001"/>
    <n v="110830.72"/>
    <n v="4.6854166666666668"/>
    <x v="17"/>
  </r>
  <r>
    <m/>
    <s v="04-SEP-14"/>
    <x v="8"/>
    <n v="90703000"/>
    <n v="8"/>
    <x v="0"/>
    <x v="10"/>
    <x v="10"/>
    <n v="19019011"/>
    <s v="SIN-CODIGO      ; MANJAR; NESTLE; 24X13.4 OZ; PREPARACIONES A BASE DE"/>
    <s v="PRODUCTOS LACTEOS"/>
    <m/>
    <m/>
    <n v="5253.12"/>
    <n v="9815.0400000000009"/>
    <n v="1.8684210526315792"/>
    <x v="17"/>
  </r>
  <r>
    <m/>
    <s v="05-SEP-14"/>
    <x v="8"/>
    <n v="90703000"/>
    <n v="8"/>
    <x v="0"/>
    <x v="10"/>
    <x v="10"/>
    <n v="19019011"/>
    <s v="SIN-CODIGO      ; DULCE DE LECHE (MANJAR); NESTLE; 24X13.4 OZ; PREPARA"/>
    <s v="CIONES A BASE DE PRODUCTOS LAC"/>
    <s v="TEOS"/>
    <m/>
    <n v="17510.400000000001"/>
    <n v="32716.799999999999"/>
    <n v="1.8684210526315788"/>
    <x v="17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17510.400000000001"/>
    <n v="32716.799999999999"/>
    <n v="1.8684210526315788"/>
    <x v="17"/>
  </r>
  <r>
    <m/>
    <s v="25-SEP-14"/>
    <x v="8"/>
    <n v="90703000"/>
    <n v="8"/>
    <x v="0"/>
    <x v="10"/>
    <x v="10"/>
    <n v="19019011"/>
    <s v="MANJAR          ; MANJAR; NESTLE; BOLSA 24 X 13.4 OZ; PREPARACIONES A"/>
    <s v="BASE DE PRODUCTOS LACTEOS"/>
    <m/>
    <m/>
    <n v="35020.800000000003"/>
    <n v="65433.599999999999"/>
    <n v="1.8684210526315788"/>
    <x v="17"/>
  </r>
  <r>
    <m/>
    <s v="26-SEP-14"/>
    <x v="8"/>
    <n v="90703000"/>
    <n v="8"/>
    <x v="0"/>
    <x v="10"/>
    <x v="10"/>
    <n v="19019011"/>
    <s v="MANJAR          ; MANJAR; NESTLE-F; 24X13.4 OZ; PREPARACIONES A BASE D"/>
    <s v="E PRODUCTOS LACTEOS"/>
    <m/>
    <m/>
    <n v="16634.88"/>
    <n v="31080.959999999999"/>
    <n v="1.8684210526315788"/>
    <x v="17"/>
  </r>
  <r>
    <m/>
    <s v="05-SEP-14"/>
    <x v="8"/>
    <n v="90703000"/>
    <n v="8"/>
    <x v="0"/>
    <x v="21"/>
    <x v="21"/>
    <n v="19019019"/>
    <s v="SIN-CODIGO      ; LECHE NIDO; NESTLE; CON PREBIO1 6X3.52LB(1600G); DE"/>
    <s v="MATERIA GRASA OLEICA"/>
    <m/>
    <m/>
    <n v="23654.400000000001"/>
    <n v="110830.72"/>
    <n v="4.6854166666666668"/>
    <x v="17"/>
  </r>
  <r>
    <m/>
    <s v="17-SEP-14"/>
    <x v="8"/>
    <n v="90703000"/>
    <n v="8"/>
    <x v="0"/>
    <x v="21"/>
    <x v="21"/>
    <n v="19019019"/>
    <s v="SIN-CODIGO      ; LECHE NIDO; NESTLE-F; CON PREBIO 1+ INSTANTANEA 6X3."/>
    <s v="52LB(1600G) ; DE MATERIA GRASA"/>
    <s v="OLEICA"/>
    <m/>
    <n v="11827.2"/>
    <n v="55415.360000000001"/>
    <n v="4.6854166666666668"/>
    <x v="17"/>
  </r>
  <r>
    <m/>
    <s v="01-SEP-14"/>
    <x v="8"/>
    <n v="96927420"/>
    <n v="5"/>
    <x v="44"/>
    <x v="12"/>
    <x v="12"/>
    <n v="4015030"/>
    <s v="04015030        ; LECHE SEMIDECREMADA; SOPROLE; MATERIA GRASA 15%; EN"/>
    <s v="ENVASES DE 1 LITRO X 12 UNIDAD"/>
    <s v="ES"/>
    <m/>
    <n v="12"/>
    <n v="23.52"/>
    <n v="1.96"/>
    <x v="37"/>
  </r>
  <r>
    <m/>
    <s v="01-SEP-14"/>
    <x v="8"/>
    <n v="96927420"/>
    <n v="5"/>
    <x v="44"/>
    <x v="12"/>
    <x v="12"/>
    <n v="4015030"/>
    <s v="04015030        ; LECHE SEMIDECREMADA; LONCO; MATERIA GRASA 15%; EN EN"/>
    <s v="VASES DE 1 LITRO X 12 UNIDADES"/>
    <m/>
    <m/>
    <n v="240"/>
    <n v="470.4"/>
    <n v="1.96"/>
    <x v="37"/>
  </r>
  <r>
    <m/>
    <s v="01-SEP-14"/>
    <x v="8"/>
    <n v="96927420"/>
    <n v="5"/>
    <x v="44"/>
    <x v="12"/>
    <x v="12"/>
    <n v="4015030"/>
    <s v="04015030        ; LECHE SEMIDECREMADA; LIDER; MATERIA GRASA 15%; EN EN"/>
    <s v="VASES DE 1 LITRO X 12 UNIDADES"/>
    <m/>
    <m/>
    <n v="156"/>
    <n v="305.76"/>
    <n v="1.96"/>
    <x v="37"/>
  </r>
  <r>
    <m/>
    <s v="01-SEP-14"/>
    <x v="8"/>
    <n v="96927420"/>
    <n v="5"/>
    <x v="44"/>
    <x v="12"/>
    <x v="12"/>
    <n v="4015030"/>
    <s v="04015030        ; LECHE SEMIDECREMADA; COLUN; MATERIA GRASA 15%; EN EN"/>
    <s v="VASES DE 1 LITRO X 12 UNIDADES"/>
    <m/>
    <m/>
    <n v="156"/>
    <n v="305.76"/>
    <n v="1.96"/>
    <x v="37"/>
  </r>
  <r>
    <m/>
    <s v="01-SEP-14"/>
    <x v="8"/>
    <n v="96927420"/>
    <n v="5"/>
    <x v="44"/>
    <x v="12"/>
    <x v="12"/>
    <n v="4015030"/>
    <s v="04015030        ; LECHE SEMIDECREMADA; CALO; MATERIA GRASA 15%; EN ENV"/>
    <s v="ASES DE 1 LITRO X 12 UNIDADES"/>
    <m/>
    <m/>
    <n v="120"/>
    <n v="235.2"/>
    <n v="1.96"/>
    <x v="37"/>
  </r>
  <r>
    <m/>
    <s v="01-SEP-14"/>
    <x v="8"/>
    <n v="96927420"/>
    <n v="5"/>
    <x v="44"/>
    <x v="12"/>
    <x v="12"/>
    <n v="4015030"/>
    <s v="04015030        ; LECHE SEMIDECREMADA; SURLAT; MATERIA GRASA 15%; ENCA"/>
    <s v="JAS DE 1 LITRO X 12 UNIDADES"/>
    <m/>
    <m/>
    <n v="36"/>
    <n v="70.56"/>
    <n v="1.96"/>
    <x v="37"/>
  </r>
  <r>
    <m/>
    <s v="01-SEP-14"/>
    <x v="8"/>
    <n v="96927420"/>
    <n v="5"/>
    <x v="44"/>
    <x v="19"/>
    <x v="19"/>
    <n v="4015090"/>
    <s v="04015030        ; LECHE ENTERA; SURLAT; MATERIA GRASA 31%; EN CAJAS DE"/>
    <s v="1 LITRO X 12 UNIDADES"/>
    <m/>
    <m/>
    <n v="120"/>
    <n v="235.2"/>
    <n v="1.96"/>
    <x v="37"/>
  </r>
  <r>
    <m/>
    <s v="01-SEP-14"/>
    <x v="8"/>
    <n v="96927420"/>
    <n v="5"/>
    <x v="44"/>
    <x v="8"/>
    <x v="8"/>
    <n v="4031090"/>
    <s v="04031090        ; YOGHURT; NESTLE; SABOR PINA; BATIDO"/>
    <m/>
    <m/>
    <m/>
    <n v="6"/>
    <n v="23.64"/>
    <n v="3.94"/>
    <x v="37"/>
  </r>
  <r>
    <m/>
    <s v="01-SEP-14"/>
    <x v="8"/>
    <n v="96927420"/>
    <n v="5"/>
    <x v="44"/>
    <x v="8"/>
    <x v="8"/>
    <n v="4031090"/>
    <s v="04031090        ; YOGHURT; NESTLE; SABOR MORA; BATIDO"/>
    <m/>
    <m/>
    <m/>
    <n v="6"/>
    <n v="23.64"/>
    <n v="3.94"/>
    <x v="37"/>
  </r>
  <r>
    <m/>
    <s v="01-SEP-14"/>
    <x v="8"/>
    <n v="96927420"/>
    <n v="5"/>
    <x v="44"/>
    <x v="8"/>
    <x v="8"/>
    <n v="4031090"/>
    <s v="04031090        ; YOGHURT; NESTLE; ASSORTED; BATIDO"/>
    <m/>
    <m/>
    <m/>
    <n v="6"/>
    <n v="23.64"/>
    <n v="3.94"/>
    <x v="37"/>
  </r>
  <r>
    <m/>
    <s v="01-SEP-14"/>
    <x v="8"/>
    <n v="96927420"/>
    <n v="5"/>
    <x v="44"/>
    <x v="8"/>
    <x v="8"/>
    <n v="4031090"/>
    <s v="04031090        ; YOGHURT; NESTLE; SABOR VAINILLA; BATIDO"/>
    <m/>
    <m/>
    <m/>
    <n v="6"/>
    <n v="23.64"/>
    <n v="3.94"/>
    <x v="37"/>
  </r>
  <r>
    <m/>
    <s v="01-SEP-14"/>
    <x v="8"/>
    <n v="96927420"/>
    <n v="5"/>
    <x v="44"/>
    <x v="8"/>
    <x v="8"/>
    <n v="4031090"/>
    <s v="04031090        ; YOGHURT; NESTLE; SABOR DAMASCO; BATIDO"/>
    <m/>
    <m/>
    <m/>
    <n v="6"/>
    <n v="23.64"/>
    <n v="3.94"/>
    <x v="37"/>
  </r>
  <r>
    <m/>
    <s v="25-SEP-14"/>
    <x v="8"/>
    <n v="90703000"/>
    <n v="8"/>
    <x v="0"/>
    <x v="10"/>
    <x v="10"/>
    <n v="19019011"/>
    <s v="MANJAR          ; MANJAR; NESTLE; BOLSA 24 X 13.4 OZ; PREPARACIONES A"/>
    <s v="BASE DE PRODUCTOS LACTEOS"/>
    <m/>
    <m/>
    <n v="20123.135999999999"/>
    <n v="37536.720000000001"/>
    <n v="1.8653514044729411"/>
    <x v="5"/>
  </r>
  <r>
    <m/>
    <s v="10-SEP-14"/>
    <x v="8"/>
    <n v="84356800"/>
    <n v="9"/>
    <x v="13"/>
    <x v="23"/>
    <x v="23"/>
    <n v="4011000"/>
    <s v="308202          ; LECHE; LONCOLECHE; LIQUIDA; SEMIDESCREMADA; DE 12 X"/>
    <s v="1000 CC"/>
    <m/>
    <m/>
    <n v="816"/>
    <n v="782"/>
    <n v="0.95833333333333337"/>
    <x v="41"/>
  </r>
  <r>
    <m/>
    <s v="10-SEP-14"/>
    <x v="8"/>
    <n v="84356800"/>
    <n v="9"/>
    <x v="13"/>
    <x v="23"/>
    <x v="23"/>
    <n v="4011000"/>
    <s v="308203          ; LECHE; LONCOLECHE; LECHE LIQUIDA; DESCREMADA; ACONDI"/>
    <s v="CIONADO EN CAJAS; DE 12 X 1000"/>
    <s v="CC"/>
    <m/>
    <n v="816"/>
    <n v="748"/>
    <n v="0.91666666666666663"/>
    <x v="41"/>
  </r>
  <r>
    <m/>
    <s v="10-SEP-14"/>
    <x v="8"/>
    <n v="84356800"/>
    <n v="9"/>
    <x v="13"/>
    <x v="23"/>
    <x v="23"/>
    <n v="4011000"/>
    <s v="308343          ; LECHE; LONCOLECHE; LECHE LIQUIDA; DESCREMADA; ACONDI"/>
    <s v="CIONADO EN CAJAS; CHOCOLATE LI"/>
    <s v="GHT DE 12 X 1000 CC"/>
    <m/>
    <n v="204"/>
    <n v="221"/>
    <n v="1.0833333333333333"/>
    <x v="41"/>
  </r>
  <r>
    <m/>
    <s v="10-SEP-14"/>
    <x v="8"/>
    <n v="84356800"/>
    <n v="9"/>
    <x v="13"/>
    <x v="23"/>
    <x v="23"/>
    <n v="4011000"/>
    <s v="308219          ; LECHE; LONCOLECHE; LIQUIDA; DESCREMADA; BIO FIBRAS;"/>
    <s v="ACONDICIONADA EN CAJAS; DE 12"/>
    <s v="X 1000 CC"/>
    <m/>
    <n v="204"/>
    <n v="204"/>
    <n v="1"/>
    <x v="41"/>
  </r>
  <r>
    <m/>
    <s v="10-SEP-14"/>
    <x v="8"/>
    <n v="84356800"/>
    <n v="9"/>
    <x v="13"/>
    <x v="23"/>
    <x v="23"/>
    <n v="4011000"/>
    <s v="308204          ; LECHE; LONCOLECHE; LIQUIDA; DESCREMADA; EXTRACALCIO;"/>
    <s v="ACONDICIONADA EN CAJAS; DE 12"/>
    <s v="X 1000 CC"/>
    <m/>
    <n v="204"/>
    <n v="204"/>
    <n v="1"/>
    <x v="41"/>
  </r>
  <r>
    <m/>
    <s v="10-SEP-14"/>
    <x v="8"/>
    <n v="84356800"/>
    <n v="9"/>
    <x v="13"/>
    <x v="19"/>
    <x v="19"/>
    <n v="4015090"/>
    <s v="308201          ; LECHE; LONCOLECHE; LECHE LIQUIDA ENTERA; 31% MATERIA"/>
    <s v="GRASA; ACONDICIONADO EN CAJAS"/>
    <s v="; DE 12 X 1000 CC"/>
    <m/>
    <n v="1428"/>
    <n v="1428"/>
    <n v="1"/>
    <x v="41"/>
  </r>
  <r>
    <m/>
    <s v="10-SEP-14"/>
    <x v="8"/>
    <n v="84356800"/>
    <n v="9"/>
    <x v="13"/>
    <x v="19"/>
    <x v="19"/>
    <n v="4015090"/>
    <s v="308616          ; LECHE; LONCOLECHE; LIQUIDA; NATURAL; ACONDICIONADAD"/>
    <s v="EN CAJAS; DE 200 ML"/>
    <m/>
    <m/>
    <n v="204"/>
    <n v="306"/>
    <n v="1.5"/>
    <x v="41"/>
  </r>
  <r>
    <m/>
    <s v="10-SEP-14"/>
    <x v="8"/>
    <n v="84356800"/>
    <n v="9"/>
    <x v="13"/>
    <x v="19"/>
    <x v="19"/>
    <n v="4015090"/>
    <s v="308205          ; LECHE; LONCOLECHE; LIQUIDA; NATURAL; ACONDICIONADO E"/>
    <s v="N CAJAS; DE 12 X 1000 CC"/>
    <m/>
    <m/>
    <n v="204"/>
    <n v="212.5"/>
    <n v="1.0416666666666667"/>
    <x v="41"/>
  </r>
  <r>
    <m/>
    <s v="10-SEP-14"/>
    <x v="8"/>
    <n v="84356800"/>
    <n v="9"/>
    <x v="13"/>
    <x v="5"/>
    <x v="5"/>
    <n v="4029990"/>
    <s v="308309          ; CREMA; CALO; LISTA; EN CAJAS; LIGHT DE 30 X 200 CC"/>
    <m/>
    <m/>
    <m/>
    <n v="100.3"/>
    <n v="272"/>
    <n v="2.7118644067796609"/>
    <x v="41"/>
  </r>
  <r>
    <m/>
    <s v="10-SEP-14"/>
    <x v="8"/>
    <n v="84356800"/>
    <n v="9"/>
    <x v="13"/>
    <x v="8"/>
    <x v="8"/>
    <n v="4031090"/>
    <s v="308543          ; YOGURT; YOGU YOGU; BEBIDA LACTEA; DE SABOR DAMASCO;"/>
    <s v="DE 12 X 1 LT"/>
    <m/>
    <m/>
    <n v="204"/>
    <n v="221"/>
    <n v="1.0833333333333333"/>
    <x v="41"/>
  </r>
  <r>
    <m/>
    <s v="10-SEP-14"/>
    <x v="8"/>
    <n v="84356800"/>
    <n v="9"/>
    <x v="13"/>
    <x v="8"/>
    <x v="8"/>
    <n v="4031090"/>
    <s v="308768          ; YOGURT; SHAKE SHAKE; BEBIDA LACTEA; DE SABOR MANJAR;"/>
    <s v="DE 30 X 170 CC"/>
    <m/>
    <m/>
    <n v="173.4"/>
    <n v="289"/>
    <n v="1.6666666666666665"/>
    <x v="41"/>
  </r>
  <r>
    <m/>
    <s v="10-SEP-14"/>
    <x v="8"/>
    <n v="84356800"/>
    <n v="9"/>
    <x v="13"/>
    <x v="8"/>
    <x v="8"/>
    <n v="4031090"/>
    <s v="308103          ; YOGURT; SHAKE SHAKE; BEBIDA LACTEA; DE SABOR MANJAR;"/>
    <s v="DE 30 X 170 CC"/>
    <m/>
    <m/>
    <n v="173.4"/>
    <n v="289"/>
    <n v="1.6666666666666665"/>
    <x v="41"/>
  </r>
  <r>
    <m/>
    <s v="10-SEP-14"/>
    <x v="8"/>
    <n v="84356800"/>
    <n v="9"/>
    <x v="13"/>
    <x v="8"/>
    <x v="8"/>
    <n v="4031090"/>
    <s v="308102          ; YOGURT; SHAKE SHAKE; BEBIDA LACTEA; DE SABOR FRUTILL"/>
    <s v="A; DE 30 X 170 CC"/>
    <m/>
    <m/>
    <n v="173.4"/>
    <n v="289"/>
    <n v="1.6666666666666665"/>
    <x v="41"/>
  </r>
  <r>
    <m/>
    <s v="10-SEP-14"/>
    <x v="8"/>
    <n v="84356800"/>
    <n v="9"/>
    <x v="13"/>
    <x v="8"/>
    <x v="8"/>
    <n v="4031090"/>
    <s v="308101          ; YOGURT; SHAKE SHAKE; BEBIDA LACTEA; DE SABOR CHOCOLA"/>
    <s v="TE; DE 30 X 170 CC"/>
    <m/>
    <m/>
    <n v="173.4"/>
    <n v="289"/>
    <n v="1.6666666666666665"/>
    <x v="41"/>
  </r>
  <r>
    <m/>
    <s v="10-SEP-14"/>
    <x v="8"/>
    <n v="84356800"/>
    <n v="9"/>
    <x v="13"/>
    <x v="8"/>
    <x v="8"/>
    <n v="4031090"/>
    <s v="308098          ; YOGURT; YOGU YOGU; BEBIDA LACTEA; DE SABOR PIÑA; DE"/>
    <s v="30 X 200 CC;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099          ; YOGURT; YOGU YOGU; BEBIDA LACTEA; DE SABOR VAINILLA;"/>
    <s v="DE 30 X 200 CC;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195          ; YOGURT; YOGU YOGU; BEBIDA LACTEA; DE SABOR CHIRIMOYA"/>
    <s v="; DE 30 X 200 CC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097          ; YOGURT; YOGU YOGU; BEBIDA LACTEA; DE SABOR DAMASCO;"/>
    <s v="DE 30 X 200 CC;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100          ; YOGURT; YOGU YOGU; BEBIDA LACTEA; DE SABOR MORA; DE"/>
    <s v="30 X 200 CC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096          ; YOGURT; YOGU YOGU; BEBIDA LACTEA; DE SABOR FRUTILLA;"/>
    <s v="DE 30 X 200 CC;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555          ; SUPER CALO; BEBIDA LACTEA; DE SABOR MANJAR; DE 30X20"/>
    <s v="0"/>
    <m/>
    <m/>
    <n v="102"/>
    <n v="136"/>
    <n v="1.3333333333333333"/>
    <x v="41"/>
  </r>
  <r>
    <m/>
    <s v="10-SEP-14"/>
    <x v="8"/>
    <n v="84356800"/>
    <n v="9"/>
    <x v="13"/>
    <x v="8"/>
    <x v="8"/>
    <n v="4031090"/>
    <s v="308299          ; SUPER CALO; BEBIDA LACTEA; DE SABOR FRUTILLA; DE 10"/>
    <s v="X 3 X 200 G"/>
    <m/>
    <m/>
    <n v="102"/>
    <n v="136"/>
    <n v="1.3333333333333333"/>
    <x v="41"/>
  </r>
  <r>
    <m/>
    <s v="10-SEP-14"/>
    <x v="8"/>
    <n v="84356800"/>
    <n v="9"/>
    <x v="13"/>
    <x v="8"/>
    <x v="8"/>
    <n v="4031090"/>
    <s v="308067          ; CALO; BEBIDA; LACTEA; DE 30 X 200 CC"/>
    <m/>
    <m/>
    <m/>
    <n v="102"/>
    <n v="136"/>
    <n v="1.3333333333333333"/>
    <x v="41"/>
  </r>
  <r>
    <m/>
    <s v="10-SEP-14"/>
    <x v="8"/>
    <n v="84356800"/>
    <n v="9"/>
    <x v="13"/>
    <x v="18"/>
    <x v="18"/>
    <n v="22029031"/>
    <s v="308210          ; LECHE; LONCOLECHE; LIQUIDA; CON SABOR A CHOCOLATE; A"/>
    <s v="CONDICIONADO EN CAJAS; DE 12 X"/>
    <s v="1000 CC"/>
    <m/>
    <n v="816"/>
    <n v="884"/>
    <n v="1.0833333333333333"/>
    <x v="41"/>
  </r>
  <r>
    <m/>
    <s v="10-SEP-14"/>
    <x v="8"/>
    <n v="84356800"/>
    <n v="9"/>
    <x v="13"/>
    <x v="18"/>
    <x v="18"/>
    <n v="22029031"/>
    <s v="308213          ; LECHE; LONCOLECHE; WATT'S; LIQUIDA; DE SABOR VAINILL"/>
    <s v="A; ACONDICIONADA EN CAJAS; DE"/>
    <s v="12 X 1000 CC"/>
    <m/>
    <n v="612"/>
    <n v="663"/>
    <n v="1.0833333333333333"/>
    <x v="41"/>
  </r>
  <r>
    <m/>
    <s v="10-SEP-14"/>
    <x v="8"/>
    <n v="84356800"/>
    <n v="9"/>
    <x v="13"/>
    <x v="18"/>
    <x v="18"/>
    <n v="22029031"/>
    <s v="308212          ; LECHE; LONCOLECHE; WATT'S; LIQUIDA; DE SABOR PLATANO"/>
    <s v="; ACONDICIONADA EN CAJAS; DE 1"/>
    <s v="2 X 1000 CC"/>
    <m/>
    <n v="612"/>
    <n v="663"/>
    <n v="1.0833333333333333"/>
    <x v="41"/>
  </r>
  <r>
    <m/>
    <s v="10-SEP-14"/>
    <x v="8"/>
    <n v="84356800"/>
    <n v="9"/>
    <x v="13"/>
    <x v="18"/>
    <x v="18"/>
    <n v="22029031"/>
    <s v="308050          ; LECHE; LONCOLECHE; WATT'S; LIQUIDA; DE SABOR PLATANO"/>
    <s v="; ACONDICIONADA EN CAJAS;; DE"/>
    <s v="30 X 200 CC"/>
    <m/>
    <n v="204"/>
    <n v="323"/>
    <n v="1.5833333333333333"/>
    <x v="41"/>
  </r>
  <r>
    <m/>
    <s v="10-SEP-14"/>
    <x v="8"/>
    <n v="84356800"/>
    <n v="9"/>
    <x v="13"/>
    <x v="18"/>
    <x v="18"/>
    <n v="22029031"/>
    <s v="308329          ; LECHE; LONCOLECHE; LIQUIDA; DE SABOR VAINILLA; ACOND"/>
    <s v="ICIONADO EN CAJAS; DE 30 X 200"/>
    <s v="CC"/>
    <m/>
    <n v="204"/>
    <n v="323"/>
    <n v="1.5833333333333333"/>
    <x v="41"/>
  </r>
  <r>
    <m/>
    <s v="10-SEP-14"/>
    <x v="8"/>
    <n v="84356800"/>
    <n v="9"/>
    <x v="13"/>
    <x v="18"/>
    <x v="18"/>
    <n v="22029031"/>
    <s v="308618          ; LECHE; LONCOLECHE; LIQUIDA; DE SABOR FRUTILLA; ACOND"/>
    <s v="ICIONADO EN CAJAS; DE 30 X 200"/>
    <s v="CC"/>
    <m/>
    <n v="204"/>
    <n v="323"/>
    <n v="1.5833333333333333"/>
    <x v="41"/>
  </r>
  <r>
    <m/>
    <s v="10-SEP-14"/>
    <x v="8"/>
    <n v="84356800"/>
    <n v="9"/>
    <x v="13"/>
    <x v="18"/>
    <x v="18"/>
    <n v="22029031"/>
    <s v="308617          ; LECHE; LONCOLECHE; LIQUIDA; DE SABOR CHOCOLATE; ACON"/>
    <s v="DICIONADO EN CAJAS; DE 30 X 20"/>
    <s v="0 CC"/>
    <m/>
    <n v="204"/>
    <n v="323"/>
    <n v="1.5833333333333333"/>
    <x v="41"/>
  </r>
  <r>
    <m/>
    <s v="10-SEP-14"/>
    <x v="8"/>
    <n v="84356800"/>
    <n v="9"/>
    <x v="13"/>
    <x v="18"/>
    <x v="18"/>
    <n v="22029031"/>
    <s v="308860          ; LECHE; REGIMEL; LIQUIDA; CON SABOR A CHOCOLATE; ACON"/>
    <s v="DICIONADO EN CAJAS; DE 12 X 10"/>
    <s v="00 CC"/>
    <m/>
    <n v="204"/>
    <n v="221"/>
    <n v="1.0833333333333333"/>
    <x v="41"/>
  </r>
  <r>
    <m/>
    <s v="10-SEP-14"/>
    <x v="8"/>
    <n v="84356800"/>
    <n v="9"/>
    <x v="13"/>
    <x v="18"/>
    <x v="18"/>
    <n v="22029031"/>
    <s v="308858          ; LECHE; REGIMEL; LIQUIDA; CON SABOR A CHOCOLATE; ACON"/>
    <s v="DICIONADO EN CAJAS; DE 12 X100"/>
    <s v="0 CC"/>
    <m/>
    <n v="204"/>
    <n v="221"/>
    <n v="1.0833333333333333"/>
    <x v="41"/>
  </r>
  <r>
    <m/>
    <s v="10-SEP-14"/>
    <x v="8"/>
    <n v="84356800"/>
    <n v="9"/>
    <x v="13"/>
    <x v="18"/>
    <x v="18"/>
    <n v="22029031"/>
    <s v="308859          ; LECHE; REGIMEL; LIQUIDA; CON SABOR A CHOCOLATE; ACON"/>
    <s v="DICIONADO EN CAJAS; DE 30 X 20"/>
    <s v="0 CC"/>
    <m/>
    <n v="102"/>
    <n v="161.5"/>
    <n v="1.5833333333333333"/>
    <x v="41"/>
  </r>
  <r>
    <m/>
    <s v="15-SEP-14"/>
    <x v="8"/>
    <n v="81094100"/>
    <n v="6"/>
    <x v="2"/>
    <x v="22"/>
    <x v="22"/>
    <n v="4069010"/>
    <s v="2403005         ; QUESO; COLUN-F; TIPO GOUDA CHEESE4 ; PIEZAS DE 10"/>
    <s v="KGS.APP.;"/>
    <m/>
    <m/>
    <n v="23011.53"/>
    <n v="104398.71"/>
    <n v="4.5368000302457077"/>
    <x v="11"/>
  </r>
  <r>
    <m/>
    <s v="03-SEP-14"/>
    <x v="8"/>
    <n v="81094100"/>
    <n v="6"/>
    <x v="2"/>
    <x v="9"/>
    <x v="9"/>
    <n v="4041000"/>
    <s v="2055392         ; LACTOSUERO; LACTOLUN; EXTRA AGLOMERADO; ENVASE SACO"/>
    <s v="SDE 25 KGS..EN POLVO;"/>
    <m/>
    <m/>
    <n v="23000"/>
    <n v="33377"/>
    <n v="1.4511739130434782"/>
    <x v="11"/>
  </r>
  <r>
    <m/>
    <s v="16-SEP-14"/>
    <x v="8"/>
    <n v="81094100"/>
    <n v="6"/>
    <x v="2"/>
    <x v="9"/>
    <x v="9"/>
    <n v="4041000"/>
    <s v="2055392         ; LACTOSUERO; LACTOLUN; EXTRA AGLOMERADO; ENVASE SAC"/>
    <s v="OSDE 25 KGS..EN POLVO;"/>
    <m/>
    <m/>
    <n v="46000"/>
    <n v="66782"/>
    <n v="1.4517826086956522"/>
    <x v="11"/>
  </r>
  <r>
    <m/>
    <s v="17-SEP-14"/>
    <x v="8"/>
    <n v="81094100"/>
    <n v="6"/>
    <x v="2"/>
    <x v="9"/>
    <x v="9"/>
    <n v="4041000"/>
    <s v="2055392         ; LACTOSUERO; LACTOLUN; EXTRA AGLOMERADO; ENVASE SAC"/>
    <s v="OSDE 25 KGS..EN POLVO;"/>
    <m/>
    <m/>
    <n v="23000"/>
    <n v="33621"/>
    <n v="1.4617826086956522"/>
    <x v="11"/>
  </r>
  <r>
    <m/>
    <s v="03-SEP-14"/>
    <x v="8"/>
    <n v="81094100"/>
    <n v="6"/>
    <x v="2"/>
    <x v="22"/>
    <x v="22"/>
    <n v="4069010"/>
    <s v="2403005         ; QUESO; COLUN-F; TIPO GOUDA CHESSE ; PIEZAS DE 3 KGS"/>
    <s v=".APP.;"/>
    <m/>
    <m/>
    <n v="68095.23"/>
    <n v="318372.39"/>
    <n v="4.6753992900824333"/>
    <x v="11"/>
  </r>
  <r>
    <m/>
    <s v="16-SEP-14"/>
    <x v="8"/>
    <n v="81094100"/>
    <n v="6"/>
    <x v="2"/>
    <x v="22"/>
    <x v="22"/>
    <n v="4069010"/>
    <s v="2403005         ; QUESO; COLUN-F; TIPO GOUDA CHESSE ; PIEZAS DE 3 KGS"/>
    <s v=".APP.;"/>
    <m/>
    <m/>
    <n v="45416.72"/>
    <n v="212488.26"/>
    <n v="4.6786350929789737"/>
    <x v="11"/>
  </r>
  <r>
    <m/>
    <s v="23-SEP-14"/>
    <x v="8"/>
    <n v="81094100"/>
    <n v="6"/>
    <x v="2"/>
    <x v="22"/>
    <x v="22"/>
    <n v="4069010"/>
    <s v="SIN-CODIGO      ; QUESO; COLUN-F; TIPO GOUDA CHESSE ; PIEZAS DE 3 KG"/>
    <s v="S.APP.;"/>
    <m/>
    <m/>
    <n v="45401.279999999999"/>
    <n v="212413.97"/>
    <n v="4.6785898987869947"/>
    <x v="11"/>
  </r>
  <r>
    <m/>
    <s v="23-SEP-14"/>
    <x v="8"/>
    <n v="81094100"/>
    <n v="6"/>
    <x v="2"/>
    <x v="10"/>
    <x v="10"/>
    <n v="19019011"/>
    <s v="2241560         ; MANJAR; COLUN; REPOSTERO.BOLSA 5 KGS,; DULCE DE LE"/>
    <s v="CHE;"/>
    <m/>
    <m/>
    <n v="9600"/>
    <n v="24664.799999999999"/>
    <n v="2.5692499999999998"/>
    <x v="11"/>
  </r>
  <r>
    <m/>
    <s v="30-SEP-14"/>
    <x v="8"/>
    <n v="84356800"/>
    <n v="9"/>
    <x v="13"/>
    <x v="11"/>
    <x v="11"/>
    <n v="4012000"/>
    <s v="308533          ; LECHE; LONCOLECHE; LECHE LIQUIDA ENTERA; 3 % MATERIA"/>
    <s v="GRASA; EN CAJAS; DE 12 X 1000C"/>
    <s v="C"/>
    <m/>
    <n v="45264"/>
    <n v="44509.599999999999"/>
    <n v="0.98333333333333328"/>
    <x v="9"/>
  </r>
  <r>
    <m/>
    <s v="24-SEP-14"/>
    <x v="8"/>
    <n v="90703000"/>
    <n v="8"/>
    <x v="0"/>
    <x v="1"/>
    <x v="1"/>
    <n v="4021000"/>
    <s v="SIN-CODIGO      ; LECHE DESCREMADA; NESTLE-F;  POLVO PUREZA TECNICA; E"/>
    <s v="N SACOS DE 25 KILOS NETOS"/>
    <m/>
    <m/>
    <n v="750"/>
    <n v="800"/>
    <n v="1.0666666666666667"/>
    <x v="35"/>
  </r>
  <r>
    <m/>
    <s v="29-SEP-14"/>
    <x v="8"/>
    <n v="10096780"/>
    <n v="4"/>
    <x v="34"/>
    <x v="11"/>
    <x v="11"/>
    <n v="4012000"/>
    <s v="SIN-CODIGO      ; LECHE; DAVID GRIFFITHS-F; ENTERA LIQUIDA; APTA PARA"/>
    <s v="CONSUMO HUMANO;"/>
    <m/>
    <m/>
    <n v="50"/>
    <n v="50"/>
    <n v="1"/>
    <x v="31"/>
  </r>
  <r>
    <m/>
    <s v="29-SEP-14"/>
    <x v="8"/>
    <n v="10096780"/>
    <n v="4"/>
    <x v="34"/>
    <x v="5"/>
    <x v="5"/>
    <n v="4029990"/>
    <s v="LAC100          ; CREMA DE LECHE; DAVID GRIFFITHS-F; LAC100; APTA PARA"/>
    <s v="CONSUMO HUMANO;"/>
    <m/>
    <m/>
    <n v="5"/>
    <n v="37.5"/>
    <n v="7.5"/>
    <x v="31"/>
  </r>
  <r>
    <m/>
    <s v="29-SEP-14"/>
    <x v="8"/>
    <n v="10096780"/>
    <n v="4"/>
    <x v="34"/>
    <x v="5"/>
    <x v="5"/>
    <n v="4029990"/>
    <s v="SIN-CODIGO      ; CREMA DE LECHE; DAVID GRIFFITHS-F; LAC100; APTA PARA"/>
    <s v="CONSUMO HUMANO;"/>
    <m/>
    <m/>
    <n v="8"/>
    <n v="40"/>
    <n v="5"/>
    <x v="31"/>
  </r>
  <r>
    <m/>
    <s v="29-SEP-14"/>
    <x v="8"/>
    <n v="10096780"/>
    <n v="4"/>
    <x v="34"/>
    <x v="5"/>
    <x v="5"/>
    <n v="4029990"/>
    <s v="LAC100          ; CREMA DE LECHE; DAVID GRIFFITHS-F; LAC100; APTA PARA"/>
    <s v="CONSUMO HUMANO;"/>
    <m/>
    <m/>
    <n v="72"/>
    <n v="216"/>
    <n v="3"/>
    <x v="31"/>
  </r>
  <r>
    <m/>
    <s v="29-SEP-14"/>
    <x v="8"/>
    <n v="10096780"/>
    <n v="4"/>
    <x v="34"/>
    <x v="5"/>
    <x v="5"/>
    <n v="4029990"/>
    <s v="SIN-CODIGO      ; CREMA DE LECHE; DAVID GRIFFITHS-F; LAC100; APTA PARA"/>
    <s v="CONSUMO HUMANO;"/>
    <m/>
    <m/>
    <n v="50"/>
    <n v="150"/>
    <n v="3"/>
    <x v="31"/>
  </r>
  <r>
    <m/>
    <s v="29-SEP-14"/>
    <x v="8"/>
    <n v="10096780"/>
    <n v="4"/>
    <x v="34"/>
    <x v="5"/>
    <x v="5"/>
    <n v="4029990"/>
    <s v="SIN-CODIGO      ; CREMA DE LECHE; DAVID GRIFFITHS-F; LAC100; APTA PARA"/>
    <s v="CONSUMO HUMANO;"/>
    <m/>
    <m/>
    <n v="20"/>
    <n v="100"/>
    <n v="5"/>
    <x v="31"/>
  </r>
  <r>
    <m/>
    <s v="29-SEP-14"/>
    <x v="8"/>
    <n v="10096780"/>
    <n v="4"/>
    <x v="34"/>
    <x v="8"/>
    <x v="8"/>
    <n v="4031090"/>
    <s v="LAC103          ; YOGHURT NATURAL; DAVID GRIFFITHS-F; DE LECHE; FRESCO"/>
    <s v="APTOS PARA EL CONSUMO HUMANO;"/>
    <m/>
    <m/>
    <n v="60"/>
    <n v="120"/>
    <n v="2"/>
    <x v="31"/>
  </r>
  <r>
    <m/>
    <s v="29-SEP-14"/>
    <x v="8"/>
    <n v="10096780"/>
    <n v="4"/>
    <x v="34"/>
    <x v="8"/>
    <x v="8"/>
    <n v="4031090"/>
    <s v="LAC103          ; YOGHURT NATURAL; DAVID GRIFFITHS-F; DE LECHE; FRESCO"/>
    <s v="APTOS PARA EL CONSUMO HUMANO;"/>
    <m/>
    <m/>
    <n v="42"/>
    <n v="84"/>
    <n v="2"/>
    <x v="31"/>
  </r>
  <r>
    <m/>
    <s v="29-SEP-14"/>
    <x v="8"/>
    <n v="10096780"/>
    <n v="4"/>
    <x v="34"/>
    <x v="8"/>
    <x v="8"/>
    <n v="4031090"/>
    <s v="SIN-CODIGO      ; YOGHURT NATURAL; DAVID GRIFFITHS-F; DE LECHE; FRESCO"/>
    <s v="APTOS PARA EL CONSUMO HUMANO;"/>
    <m/>
    <m/>
    <n v="60"/>
    <n v="120"/>
    <n v="2"/>
    <x v="31"/>
  </r>
  <r>
    <m/>
    <s v="29-SEP-14"/>
    <x v="8"/>
    <n v="10096780"/>
    <n v="4"/>
    <x v="34"/>
    <x v="8"/>
    <x v="8"/>
    <n v="4031090"/>
    <s v="SIN-CODIGO      ; YOGHURT NATURAL; DAVID GRIFFITHS-F; DE LECHE; FRESCO"/>
    <s v="APTOS PARA EL CONSUMO HUMANO;"/>
    <m/>
    <m/>
    <n v="72"/>
    <n v="144"/>
    <n v="2"/>
    <x v="31"/>
  </r>
  <r>
    <m/>
    <s v="17-SEP-14"/>
    <x v="8"/>
    <n v="10096780"/>
    <n v="4"/>
    <x v="34"/>
    <x v="16"/>
    <x v="16"/>
    <n v="4061010"/>
    <s v="LAC102          ; QUESO; DAVID GRIFFITHS-F; FRESCOS; APTOS PARA EL CON"/>
    <s v="SUMO HUMANO;"/>
    <m/>
    <m/>
    <n v="13"/>
    <n v="52"/>
    <n v="4"/>
    <x v="31"/>
  </r>
  <r>
    <m/>
    <s v="29-SEP-14"/>
    <x v="8"/>
    <n v="10096780"/>
    <n v="4"/>
    <x v="34"/>
    <x v="16"/>
    <x v="16"/>
    <n v="4061010"/>
    <s v="LAC102          ; QUESO; DAVID GRIFFITHS-F; FRESCOS; APTOS PARA EL CON"/>
    <s v="SUMO HUMANO;"/>
    <m/>
    <m/>
    <n v="5"/>
    <n v="37.5"/>
    <n v="7.5"/>
    <x v="31"/>
  </r>
  <r>
    <m/>
    <s v="29-SEP-14"/>
    <x v="8"/>
    <n v="10096780"/>
    <n v="4"/>
    <x v="34"/>
    <x v="16"/>
    <x v="16"/>
    <n v="4061010"/>
    <s v="SIN-CODIGO      ; QUESO; DAVID GRIFFITHS-F; FRESCOS; APTOS PARA EL CON"/>
    <s v="SUMO HUMANO;"/>
    <m/>
    <m/>
    <n v="7"/>
    <n v="52.5"/>
    <n v="7.5"/>
    <x v="31"/>
  </r>
  <r>
    <m/>
    <s v="29-SEP-14"/>
    <x v="8"/>
    <n v="10096780"/>
    <n v="4"/>
    <x v="34"/>
    <x v="16"/>
    <x v="16"/>
    <n v="4061010"/>
    <s v="SIN-CODIGO      ; QUESO; DAVID GRIFFITHS-F; FRESCOS; APTOS PARA EL CON"/>
    <s v="SUMO HUMANO;"/>
    <m/>
    <m/>
    <n v="12"/>
    <n v="120"/>
    <n v="10"/>
    <x v="31"/>
  </r>
  <r>
    <m/>
    <s v="15-SEP-14"/>
    <x v="8"/>
    <n v="6514365"/>
    <n v="8"/>
    <x v="35"/>
    <x v="5"/>
    <x v="5"/>
    <n v="4029990"/>
    <s v="SIN-CODIGO      ; MANJAR; JAIME SANTIAGO MORALES ZUNIGA-F; COLUN CARAM"/>
    <s v="EL JAM 24X400GR"/>
    <m/>
    <m/>
    <n v="288"/>
    <n v="906.9"/>
    <n v="3.1489583333333333"/>
    <x v="34"/>
  </r>
  <r>
    <m/>
    <s v="15-SEP-14"/>
    <x v="8"/>
    <n v="6514365"/>
    <n v="8"/>
    <x v="35"/>
    <x v="5"/>
    <x v="5"/>
    <n v="4029990"/>
    <s v="SIN-CODIGO      ; MANJAR; JAIME SANTIAGO MORALES ZUNIGA-F; COLUN CARAM"/>
    <s v="EL JAM 9X1000GR"/>
    <m/>
    <m/>
    <n v="180"/>
    <n v="463.2"/>
    <n v="2.5733333333333333"/>
    <x v="34"/>
  </r>
  <r>
    <m/>
    <n v="41914"/>
    <x v="9"/>
    <n v="76313289"/>
    <n v="7"/>
    <x v="29"/>
    <x v="10"/>
    <x v="10"/>
    <n v="19019011"/>
    <s v="5003            ;MANJAR;NESTLE;DE LECHE;12X1000 GRS."/>
    <m/>
    <m/>
    <m/>
    <n v="7200"/>
    <n v="10080"/>
    <n v="1.4"/>
    <x v="30"/>
  </r>
  <r>
    <m/>
    <n v="41914"/>
    <x v="9"/>
    <n v="76313289"/>
    <n v="7"/>
    <x v="29"/>
    <x v="10"/>
    <x v="10"/>
    <n v="19019011"/>
    <s v="5003            ;MANJAR;NESTLE;DE LECHE;12X1000 GRS."/>
    <m/>
    <m/>
    <m/>
    <n v="4800"/>
    <n v="6720"/>
    <n v="1.4"/>
    <x v="30"/>
  </r>
  <r>
    <m/>
    <n v="41914"/>
    <x v="9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20050"/>
    <n v="5.0020833333333332"/>
    <x v="13"/>
  </r>
  <r>
    <m/>
    <n v="41914"/>
    <x v="9"/>
    <n v="84356800"/>
    <n v="9"/>
    <x v="13"/>
    <x v="22"/>
    <x v="22"/>
    <n v="4069010"/>
    <s v="308439          ; QUESO; WATT'S; GOUDA;6X3 KG EN CAJAS;"/>
    <m/>
    <m/>
    <m/>
    <n v="24568.61"/>
    <n v="143727.84"/>
    <n v="5.8500598934982477"/>
    <x v="26"/>
  </r>
  <r>
    <m/>
    <n v="41914"/>
    <x v="9"/>
    <n v="81094100"/>
    <n v="6"/>
    <x v="2"/>
    <x v="22"/>
    <x v="22"/>
    <n v="4069010"/>
    <s v="0002403005      ; QUESO GOUDA; COLUN; DE PASTA SEMIDURA; PIEZAS DE 3"/>
    <s v="KGS.APP-.;"/>
    <m/>
    <m/>
    <n v="21509.22"/>
    <n v="105802.24000000001"/>
    <n v="4.9189250005346548"/>
    <x v="26"/>
  </r>
  <r>
    <m/>
    <n v="41914"/>
    <x v="9"/>
    <n v="81094100"/>
    <n v="6"/>
    <x v="2"/>
    <x v="22"/>
    <x v="22"/>
    <n v="4069010"/>
    <s v="2800037         ; QUESO; COLUN-F; GOUDA, DE PASTA SEMIDURA; PIEZAS DE"/>
    <s v="10 KG APP.;"/>
    <m/>
    <m/>
    <n v="21504.47"/>
    <n v="105778.27"/>
    <n v="4.9188968619082454"/>
    <x v="26"/>
  </r>
  <r>
    <m/>
    <n v="41914"/>
    <x v="9"/>
    <n v="81094100"/>
    <n v="6"/>
    <x v="2"/>
    <x v="9"/>
    <x v="9"/>
    <n v="4041000"/>
    <s v="2055392         ; LACTOSUERO; LACTOLUN; EXTRA AGLOMERADO; ENVASE SA"/>
    <s v="COSDE 25 KGS..EN POLVO;"/>
    <m/>
    <m/>
    <n v="50000"/>
    <n v="71499.61"/>
    <n v="1.4299922"/>
    <x v="30"/>
  </r>
  <r>
    <m/>
    <n v="41915"/>
    <x v="9"/>
    <n v="77975380"/>
    <n v="8"/>
    <x v="17"/>
    <x v="10"/>
    <x v="10"/>
    <n v="19019011"/>
    <s v="MAN             ; DULCE DE LECHE (MANJAR); CARLOS BRIONES-F; COLUN; PA"/>
    <s v="RA CONSUMO HUMANO"/>
    <m/>
    <m/>
    <n v="32.61"/>
    <n v="253.65"/>
    <n v="7.7782888684452622"/>
    <x v="8"/>
  </r>
  <r>
    <m/>
    <n v="41915"/>
    <x v="9"/>
    <n v="90703000"/>
    <n v="8"/>
    <x v="0"/>
    <x v="10"/>
    <x v="10"/>
    <n v="19019011"/>
    <s v="MANJAR          ; MANJAR; NESTLE; 24X13.4 OZ; PREPARACIONES A BASE DE"/>
    <s v="PRODUCTOS LACTEOS"/>
    <m/>
    <m/>
    <n v="17510.400000000001"/>
    <n v="32486.28"/>
    <n v="1.8552563048245612"/>
    <x v="17"/>
  </r>
  <r>
    <m/>
    <n v="41915"/>
    <x v="9"/>
    <n v="90703000"/>
    <n v="8"/>
    <x v="0"/>
    <x v="4"/>
    <x v="4"/>
    <n v="4029910"/>
    <s v="CONDENSADA      ; LECHE CONDENSADA; NESTLE-F; 6(6X3.5 OZ); PARA USO AL"/>
    <s v="IMENTICIO"/>
    <m/>
    <m/>
    <n v="7308"/>
    <n v="23839.42"/>
    <n v="3.2620990695128622"/>
    <x v="17"/>
  </r>
  <r>
    <m/>
    <n v="41915"/>
    <x v="9"/>
    <n v="90703000"/>
    <n v="8"/>
    <x v="0"/>
    <x v="4"/>
    <x v="4"/>
    <n v="4029910"/>
    <s v="SIN-CODIGO      ; LECHE CONDENSADA; NESTLE-F; LATA 48 X 397G; PARA USO"/>
    <s v="ALIMENTICIO"/>
    <m/>
    <m/>
    <n v="14976"/>
    <n v="37455.599999999999"/>
    <n v="2.5010416666666666"/>
    <x v="30"/>
  </r>
  <r>
    <m/>
    <n v="41915"/>
    <x v="9"/>
    <n v="90703000"/>
    <n v="8"/>
    <x v="0"/>
    <x v="10"/>
    <x v="10"/>
    <n v="19019011"/>
    <s v="MANJAR          ; MANJAR; NESTLE; BOLSA 4 X 4.5KG; PREPARACIONES A BAS"/>
    <s v="E DE PRODUCTOS LACTEOS"/>
    <m/>
    <m/>
    <n v="41884.800000000003"/>
    <n v="83259.61"/>
    <n v="1.9878239838795935"/>
    <x v="12"/>
  </r>
  <r>
    <m/>
    <n v="41915"/>
    <x v="9"/>
    <n v="90703000"/>
    <n v="8"/>
    <x v="0"/>
    <x v="4"/>
    <x v="4"/>
    <n v="4029910"/>
    <s v="CONDENSADA      ; LECHE CONDENSADA; NESTLE-F; 4X4.5KG; PARA USO ALIMEN"/>
    <s v="TICIO"/>
    <m/>
    <m/>
    <n v="21600"/>
    <n v="40164"/>
    <n v="1.8594444444444445"/>
    <x v="30"/>
  </r>
  <r>
    <m/>
    <n v="41915"/>
    <x v="9"/>
    <n v="84356800"/>
    <n v="9"/>
    <x v="13"/>
    <x v="22"/>
    <x v="22"/>
    <n v="4069010"/>
    <s v="308439          ; QUESO; WATT'S; GOUDA; EN CAJAS; 278-14/01414/30-09-2"/>
    <s v="014;"/>
    <m/>
    <m/>
    <n v="24512.38"/>
    <n v="123374.49"/>
    <n v="5.0331501877826632"/>
    <x v="26"/>
  </r>
  <r>
    <m/>
    <n v="41915"/>
    <x v="9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46"/>
    <n v="2.0227777777777778"/>
    <x v="26"/>
  </r>
  <r>
    <m/>
    <n v="41915"/>
    <x v="9"/>
    <n v="90703000"/>
    <n v="8"/>
    <x v="0"/>
    <x v="10"/>
    <x v="10"/>
    <n v="19019011"/>
    <s v="SIN-CODIGO      ; MANJAR; NESTLE; BOLSA 4 X 4.5KG; PREPARACIONES A BAS"/>
    <s v="E DE PRODUCTOS LACTEOS"/>
    <m/>
    <m/>
    <n v="9484.7999999999993"/>
    <n v="17721.599999999999"/>
    <n v="1.868421052631579"/>
    <x v="22"/>
  </r>
  <r>
    <m/>
    <n v="41915"/>
    <x v="9"/>
    <n v="90703000"/>
    <n v="8"/>
    <x v="0"/>
    <x v="4"/>
    <x v="4"/>
    <n v="4029910"/>
    <s v="SIN-CODIGO      ; LECHE CONDENSADA; NESTLE-F; LATA 48 X 397G; PARA USO"/>
    <s v="ALIMENTICIO"/>
    <m/>
    <m/>
    <n v="9100.7999999999993"/>
    <n v="16252.8"/>
    <n v="1.7858649789029537"/>
    <x v="22"/>
  </r>
  <r>
    <m/>
    <n v="41918"/>
    <x v="9"/>
    <n v="90703000"/>
    <n v="8"/>
    <x v="0"/>
    <x v="4"/>
    <x v="4"/>
    <n v="4029910"/>
    <s v="SIN-CODIGO      ; LECHE CONDENSADA; NESTLE-F; LATA 48 X 397G; PARA USO"/>
    <s v="ALIMENTICIO"/>
    <m/>
    <m/>
    <n v="20021.759999999998"/>
    <n v="34805.760000000002"/>
    <n v="1.7383966244725741"/>
    <x v="3"/>
  </r>
  <r>
    <m/>
    <n v="41918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0453400504"/>
    <x v="3"/>
  </r>
  <r>
    <m/>
    <n v="41918"/>
    <x v="9"/>
    <n v="90703000"/>
    <n v="8"/>
    <x v="0"/>
    <x v="4"/>
    <x v="4"/>
    <n v="4029910"/>
    <s v="SIN-CODIGO      ; LECHE CONDENSADA; NESTLE-F; LATA 48 X 397G; PARA USO"/>
    <s v="ALIMENTICIO"/>
    <m/>
    <m/>
    <n v="20077.056"/>
    <n v="34379.519999999997"/>
    <n v="1.7123785479305331"/>
    <x v="3"/>
  </r>
  <r>
    <m/>
    <n v="41918"/>
    <x v="9"/>
    <n v="90703000"/>
    <n v="8"/>
    <x v="0"/>
    <x v="1"/>
    <x v="1"/>
    <n v="4021000"/>
    <s v="SIN-CODIGO      ; LECHE DESCREMADA; NESTLE-F;  POLVO PUREZA TECNICA; E"/>
    <s v="N SACOS DE 25 KILOS NETOS"/>
    <m/>
    <m/>
    <n v="468"/>
    <n v="520"/>
    <n v="1.1111111111111112"/>
    <x v="35"/>
  </r>
  <r>
    <m/>
    <n v="41918"/>
    <x v="9"/>
    <n v="81094100"/>
    <n v="6"/>
    <x v="2"/>
    <x v="9"/>
    <x v="9"/>
    <n v="4041000"/>
    <s v="2055392         ; LACTOSUERO; LACTOLUN; EXTRA AGLOMERADO; ENVASE SACO"/>
    <s v="SDE 25 KGS..EN POLVO;"/>
    <m/>
    <m/>
    <n v="25000"/>
    <n v="36339.51"/>
    <n v="1.4535804000000001"/>
    <x v="15"/>
  </r>
  <r>
    <m/>
    <n v="41919"/>
    <x v="9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n v="41919"/>
    <x v="9"/>
    <n v="78875730"/>
    <n v="1"/>
    <x v="30"/>
    <x v="10"/>
    <x v="10"/>
    <n v="19019011"/>
    <s v="0107            ; MANJAR; NESTLE; DE LECHE; 12X1000 GRS"/>
    <m/>
    <m/>
    <m/>
    <n v="120"/>
    <n v="90"/>
    <n v="0.75"/>
    <x v="30"/>
  </r>
  <r>
    <m/>
    <n v="41919"/>
    <x v="9"/>
    <n v="78875730"/>
    <n v="1"/>
    <x v="30"/>
    <x v="10"/>
    <x v="10"/>
    <n v="19019011"/>
    <s v="7478            ; MANJAR; CALO; DE LECHE; 10X1000 GRS"/>
    <m/>
    <m/>
    <m/>
    <n v="350"/>
    <n v="140"/>
    <n v="0.4"/>
    <x v="30"/>
  </r>
  <r>
    <m/>
    <n v="41919"/>
    <x v="9"/>
    <n v="78875730"/>
    <n v="1"/>
    <x v="30"/>
    <x v="10"/>
    <x v="10"/>
    <n v="19019011"/>
    <s v="1630            ; MANJAR; SOPROLE; DE LECHE; 5 KILOS"/>
    <m/>
    <m/>
    <m/>
    <n v="200"/>
    <n v="120"/>
    <n v="0.6"/>
    <x v="30"/>
  </r>
  <r>
    <m/>
    <n v="41919"/>
    <x v="9"/>
    <n v="78875730"/>
    <n v="1"/>
    <x v="30"/>
    <x v="10"/>
    <x v="10"/>
    <n v="19019011"/>
    <s v="0108            ; MANJAR; NESTLE; DE LECHE; 24X500 GRS."/>
    <m/>
    <m/>
    <m/>
    <n v="48"/>
    <n v="40"/>
    <n v="0.83333333333333337"/>
    <x v="30"/>
  </r>
  <r>
    <m/>
    <n v="41919"/>
    <x v="9"/>
    <n v="78875730"/>
    <n v="1"/>
    <x v="30"/>
    <x v="10"/>
    <x v="10"/>
    <n v="19019011"/>
    <s v="0108            ; MANJAR; NESTLE; DE LECHE; 24X500 GRS."/>
    <m/>
    <m/>
    <m/>
    <n v="60"/>
    <n v="40"/>
    <n v="0.66666666666666663"/>
    <x v="30"/>
  </r>
  <r>
    <m/>
    <n v="41919"/>
    <x v="9"/>
    <n v="78875730"/>
    <n v="1"/>
    <x v="30"/>
    <x v="10"/>
    <x v="10"/>
    <n v="19019011"/>
    <s v="0108            ; MANJAR; NESTLE; DE LECHE; 24X500 GRS."/>
    <m/>
    <m/>
    <m/>
    <n v="48"/>
    <n v="40"/>
    <n v="0.83333333333333337"/>
    <x v="30"/>
  </r>
  <r>
    <m/>
    <n v="41919"/>
    <x v="9"/>
    <n v="78875730"/>
    <n v="1"/>
    <x v="30"/>
    <x v="10"/>
    <x v="10"/>
    <n v="19019011"/>
    <s v="0107            ; MANJAR; NESTLE; DE LECHE; 12X1000 GRS"/>
    <m/>
    <m/>
    <m/>
    <n v="300"/>
    <n v="250"/>
    <n v="0.83333333333333337"/>
    <x v="30"/>
  </r>
  <r>
    <m/>
    <n v="41919"/>
    <x v="9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n v="41919"/>
    <x v="9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n v="41919"/>
    <x v="9"/>
    <n v="90703000"/>
    <n v="8"/>
    <x v="0"/>
    <x v="4"/>
    <x v="4"/>
    <n v="4029910"/>
    <s v="CONDENSADA      ; LECHE CONDENSADA; NESTLE-F; LATA 4 X 4.5KG; PARA USO"/>
    <s v="ALIMENTICIO"/>
    <m/>
    <m/>
    <n v="10800"/>
    <n v="20244"/>
    <n v="1.8744444444444444"/>
    <x v="14"/>
  </r>
  <r>
    <m/>
    <n v="41919"/>
    <x v="9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20050"/>
    <n v="5.0020833333333332"/>
    <x v="13"/>
  </r>
  <r>
    <m/>
    <n v="41942"/>
    <x v="9"/>
    <n v="90703000"/>
    <n v="8"/>
    <x v="0"/>
    <x v="14"/>
    <x v="14"/>
    <n v="4022116"/>
    <s v="SIN-CODIGO      ; LECHE ENTERA; NESTLE-F; POLVO; PARA USO ALIMENTICIO,"/>
    <s v="22% MATERIA GRASA"/>
    <m/>
    <m/>
    <n v="607.20000000000005"/>
    <n v="2754"/>
    <n v="4.5355730000000003"/>
    <x v="30"/>
  </r>
  <r>
    <m/>
    <n v="41919"/>
    <x v="9"/>
    <n v="84356800"/>
    <n v="9"/>
    <x v="13"/>
    <x v="9"/>
    <x v="9"/>
    <n v="4041000"/>
    <s v="308704          ; SUERO EN POLVO; CALO; DE LECHE; BOLSAS DE 25 KLS;253"/>
    <s v="-14/253/10-09-2014"/>
    <m/>
    <m/>
    <n v="25000"/>
    <n v="36200"/>
    <n v="1.448"/>
    <x v="10"/>
  </r>
  <r>
    <m/>
    <n v="41919"/>
    <x v="9"/>
    <n v="86527400"/>
    <n v="9"/>
    <x v="38"/>
    <x v="7"/>
    <x v="7"/>
    <n v="4029120"/>
    <s v="0402912000000000; CREMA; COLUN; DE LECHE; ENV.DE  6X200 CC"/>
    <m/>
    <m/>
    <m/>
    <n v="55.2"/>
    <n v="232.76"/>
    <n v="4.2166670000000002"/>
    <x v="37"/>
  </r>
  <r>
    <m/>
    <n v="41919"/>
    <x v="9"/>
    <n v="81094100"/>
    <n v="6"/>
    <x v="2"/>
    <x v="22"/>
    <x v="22"/>
    <n v="4069010"/>
    <s v="0002401304      ; QUESO GOUDA ; COLUN; DE PASTA SEMIDURA.PIEZAS DE 3"/>
    <s v="Y KGS."/>
    <m/>
    <m/>
    <n v="125011.19"/>
    <n v="575054.74"/>
    <n v="4.6000261256612305"/>
    <x v="26"/>
  </r>
  <r>
    <m/>
    <n v="41919"/>
    <x v="9"/>
    <n v="90703000"/>
    <n v="8"/>
    <x v="0"/>
    <x v="24"/>
    <x v="24"/>
    <n v="4059000"/>
    <s v="SIN-CODIGO      ; LAS DEM¿S; NESTLE-F; 200KG; OBTENIDA DE LA LECHE"/>
    <m/>
    <m/>
    <m/>
    <n v="17200"/>
    <n v="67762.399999999994"/>
    <n v="3.9396744186046506"/>
    <x v="17"/>
  </r>
  <r>
    <m/>
    <n v="41920"/>
    <x v="9"/>
    <n v="78356210"/>
    <n v="3"/>
    <x v="5"/>
    <x v="10"/>
    <x v="10"/>
    <n v="19019011"/>
    <s v="111270          ;MANJAR;NESTLE;DE LECHE;12X1000"/>
    <m/>
    <m/>
    <m/>
    <n v="216"/>
    <n v="162"/>
    <n v="0.75"/>
    <x v="30"/>
  </r>
  <r>
    <m/>
    <n v="41920"/>
    <x v="9"/>
    <n v="78356210"/>
    <n v="3"/>
    <x v="5"/>
    <x v="10"/>
    <x v="10"/>
    <n v="19019011"/>
    <s v="260233          ;MANJAR;NESTLE;DE LECHE;24X500 GRS."/>
    <m/>
    <m/>
    <m/>
    <n v="144"/>
    <n v="108"/>
    <n v="0.75"/>
    <x v="30"/>
  </r>
  <r>
    <m/>
    <n v="41920"/>
    <x v="9"/>
    <n v="78356210"/>
    <n v="3"/>
    <x v="5"/>
    <x v="10"/>
    <x v="10"/>
    <n v="19019011"/>
    <s v="308150          ;MANJAR;WATTS;DE LECHE;10X1000"/>
    <m/>
    <m/>
    <m/>
    <n v="5000"/>
    <n v="1000"/>
    <n v="0.2"/>
    <x v="6"/>
  </r>
  <r>
    <m/>
    <n v="41920"/>
    <x v="9"/>
    <n v="78356210"/>
    <n v="3"/>
    <x v="5"/>
    <x v="4"/>
    <x v="4"/>
    <n v="4029910"/>
    <s v="11600           ;LECHE;NESTLE;CONDENSADA;48X397"/>
    <m/>
    <m/>
    <m/>
    <n v="1905.6"/>
    <n v="300"/>
    <n v="0.15743073047858944"/>
    <x v="6"/>
  </r>
  <r>
    <m/>
    <n v="41920"/>
    <x v="9"/>
    <n v="86527400"/>
    <n v="9"/>
    <x v="38"/>
    <x v="7"/>
    <x v="7"/>
    <n v="4029120"/>
    <s v="0402912000000000; CREMA; CORCORAN-F; DE LECHE; 35% MAT., ENV.DE 24X200"/>
    <s v="CC"/>
    <m/>
    <m/>
    <n v="192"/>
    <n v="704.4"/>
    <n v="3.6687500000000002"/>
    <x v="37"/>
  </r>
  <r>
    <m/>
    <n v="41920"/>
    <x v="9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n v="41920"/>
    <x v="9"/>
    <n v="78356210"/>
    <n v="3"/>
    <x v="5"/>
    <x v="8"/>
    <x v="8"/>
    <n v="4031090"/>
    <s v="308096          ;YOGURT;LONCOLECHE;LIQUIDO;30X200 CC."/>
    <m/>
    <m/>
    <m/>
    <n v="600"/>
    <n v="160"/>
    <n v="0.26666666666666666"/>
    <x v="6"/>
  </r>
  <r>
    <m/>
    <n v="41920"/>
    <x v="9"/>
    <n v="78356210"/>
    <n v="3"/>
    <x v="5"/>
    <x v="8"/>
    <x v="8"/>
    <n v="4031090"/>
    <s v="232900          ;NESQUIK;NESTLE;LIQUIDO;24X400 CC."/>
    <m/>
    <m/>
    <m/>
    <n v="288"/>
    <n v="81"/>
    <n v="0.28125"/>
    <x v="6"/>
  </r>
  <r>
    <m/>
    <n v="41920"/>
    <x v="9"/>
    <n v="78356210"/>
    <n v="3"/>
    <x v="5"/>
    <x v="4"/>
    <x v="4"/>
    <n v="4029910"/>
    <s v="11600           ;LECHE;NESTLE;CONDENSADA;48X397"/>
    <m/>
    <m/>
    <m/>
    <n v="1905.6"/>
    <n v="300"/>
    <n v="0.15743073047858944"/>
    <x v="6"/>
  </r>
  <r>
    <m/>
    <n v="41920"/>
    <x v="9"/>
    <n v="86527400"/>
    <n v="9"/>
    <x v="38"/>
    <x v="7"/>
    <x v="7"/>
    <n v="4029120"/>
    <s v="0402912000000000; CREMA; CORCORAN-F; DE LECHE; 35% MAT., ENV.DE 24X200"/>
    <s v="CC"/>
    <m/>
    <m/>
    <n v="336"/>
    <n v="1377.6"/>
    <n v="4.0999999999999996"/>
    <x v="37"/>
  </r>
  <r>
    <m/>
    <n v="41920"/>
    <x v="9"/>
    <n v="86527400"/>
    <n v="9"/>
    <x v="38"/>
    <x v="7"/>
    <x v="7"/>
    <n v="4029120"/>
    <s v="0402912000000000; POSTRE  CREMA; CORCORAN-F; ENV.DE 48X100 CC"/>
    <m/>
    <m/>
    <m/>
    <n v="12.68"/>
    <n v="36.479999999999997"/>
    <n v="2.8769719999999999"/>
    <x v="37"/>
  </r>
  <r>
    <m/>
    <n v="41920"/>
    <x v="9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n v="41920"/>
    <x v="9"/>
    <n v="78356210"/>
    <n v="3"/>
    <x v="5"/>
    <x v="10"/>
    <x v="10"/>
    <n v="19019011"/>
    <s v="111270          ;MANJAR;NESTLE;DE LECHE;12X1000"/>
    <m/>
    <m/>
    <m/>
    <n v="360"/>
    <n v="270"/>
    <n v="0.75"/>
    <x v="30"/>
  </r>
  <r>
    <m/>
    <n v="41920"/>
    <x v="9"/>
    <n v="78356210"/>
    <n v="3"/>
    <x v="5"/>
    <x v="10"/>
    <x v="10"/>
    <n v="19019011"/>
    <s v="111270          ;MANJAR;NESTLE;DE LECHE;12X1000"/>
    <m/>
    <m/>
    <m/>
    <n v="360"/>
    <n v="270"/>
    <n v="0.75"/>
    <x v="30"/>
  </r>
  <r>
    <m/>
    <n v="41920"/>
    <x v="9"/>
    <n v="89862200"/>
    <n v="2"/>
    <x v="3"/>
    <x v="5"/>
    <x v="5"/>
    <n v="4029990"/>
    <s v="10030297        ; DULCE; LATAM-F; DE LECHE; PARA CONSUMO EN VUELOS COM"/>
    <s v="ERCIALES."/>
    <m/>
    <m/>
    <n v="1.9171"/>
    <n v="83.53"/>
    <n v="43.571018726201032"/>
    <x v="30"/>
  </r>
  <r>
    <m/>
    <n v="41920"/>
    <x v="9"/>
    <n v="89862200"/>
    <n v="2"/>
    <x v="3"/>
    <x v="3"/>
    <x v="3"/>
    <n v="4022911"/>
    <s v="10029141        ; LECHE; SOPROLE-F; SABOR CHOCOLATE; PARA CONSUMO A BO"/>
    <s v="RDO"/>
    <m/>
    <m/>
    <n v="133.75620000000001"/>
    <n v="293.04000000000002"/>
    <n v="2.1908517137897161"/>
    <x v="30"/>
  </r>
  <r>
    <m/>
    <n v="41920"/>
    <x v="9"/>
    <n v="76006727"/>
    <s v="K"/>
    <x v="20"/>
    <x v="22"/>
    <x v="22"/>
    <n v="4069010"/>
    <s v="844914525       ; QUESO; ARIZTIA -F; GOUDA; 3KG X 6X1; APTO PARA CONSU"/>
    <s v="MO HUMANO."/>
    <m/>
    <m/>
    <n v="24162.03"/>
    <n v="116400.69"/>
    <n v="4.8175045722565537"/>
    <x v="26"/>
  </r>
  <r>
    <m/>
    <n v="41921"/>
    <x v="9"/>
    <n v="84356800"/>
    <n v="9"/>
    <x v="13"/>
    <x v="1"/>
    <x v="1"/>
    <n v="4021000"/>
    <s v="308463          ; LECHE DESCREMADA; LIQUIDA; ACONDICIONADO EN CAJAS; 1"/>
    <s v="2X1000 CC CON VITAMINAS A Y D;"/>
    <s v="034-14/01413/29-09-2014"/>
    <m/>
    <n v="102360"/>
    <n v="92942.88"/>
    <n v="0.90800000000000003"/>
    <x v="40"/>
  </r>
  <r>
    <m/>
    <n v="41921"/>
    <x v="9"/>
    <n v="89862200"/>
    <n v="2"/>
    <x v="3"/>
    <x v="3"/>
    <x v="3"/>
    <n v="4022911"/>
    <s v="10029141        ; LECHE; SOPROLE-F; SABOR CHOCOLATE; PARA CONSUMO A BO"/>
    <s v="RDO"/>
    <m/>
    <m/>
    <n v="234.96090000000001"/>
    <n v="486.98"/>
    <n v="2.0726001645380148"/>
    <x v="3"/>
  </r>
  <r>
    <m/>
    <n v="41921"/>
    <x v="9"/>
    <n v="84356800"/>
    <n v="9"/>
    <x v="13"/>
    <x v="9"/>
    <x v="9"/>
    <n v="4041000"/>
    <s v="308704          ; SUERO EN POLVO; CALO; DE LECHE; BOLSAS DE 25 KLS"/>
    <m/>
    <m/>
    <m/>
    <n v="50000"/>
    <n v="79900"/>
    <n v="1.5980000000000001"/>
    <x v="40"/>
  </r>
  <r>
    <m/>
    <n v="41921"/>
    <x v="9"/>
    <n v="84356800"/>
    <n v="9"/>
    <x v="13"/>
    <x v="9"/>
    <x v="9"/>
    <n v="4041000"/>
    <s v="308704          ; SUERO EN POLVO; CALO; DE LECHE; BOLSAS DE 25 KLS;048"/>
    <s v="-14/01412/29-09-2014"/>
    <m/>
    <m/>
    <n v="50000"/>
    <n v="79900"/>
    <n v="1.5980000000000001"/>
    <x v="40"/>
  </r>
  <r>
    <m/>
    <n v="41921"/>
    <x v="9"/>
    <n v="90703000"/>
    <n v="8"/>
    <x v="0"/>
    <x v="24"/>
    <x v="24"/>
    <n v="4059000"/>
    <s v="04059000        ; GRASA ANHIDRA; NESTLE-F; 200KG; OBTENIDA DE LA LECHE"/>
    <m/>
    <m/>
    <m/>
    <n v="108000"/>
    <n v="366011"/>
    <n v="3.3889907407407409"/>
    <x v="26"/>
  </r>
  <r>
    <m/>
    <n v="41921"/>
    <x v="9"/>
    <n v="81094100"/>
    <n v="6"/>
    <x v="2"/>
    <x v="9"/>
    <x v="9"/>
    <n v="4041000"/>
    <s v="2055392         ; LACTOSUERO; LACTOLUN; EXTRA AGLOMERADO; ENVASE SAC"/>
    <s v="OSDE 25 KGS..EN POLVO;"/>
    <m/>
    <m/>
    <n v="50000"/>
    <n v="80750"/>
    <n v="1.615"/>
    <x v="30"/>
  </r>
  <r>
    <m/>
    <n v="41921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n v="41922"/>
    <x v="9"/>
    <n v="90703000"/>
    <n v="8"/>
    <x v="0"/>
    <x v="4"/>
    <x v="4"/>
    <n v="4029910"/>
    <s v="CONDENSADA      ; LECHE CONDENSADA; NESTLE-F; LATA 48 X 395G; PARA USO"/>
    <s v="ALIMENTICIO"/>
    <m/>
    <m/>
    <n v="69166.080000000002"/>
    <n v="123521.28"/>
    <n v="1.7858649789029535"/>
    <x v="12"/>
  </r>
  <r>
    <m/>
    <n v="41922"/>
    <x v="9"/>
    <n v="90703000"/>
    <n v="8"/>
    <x v="0"/>
    <x v="4"/>
    <x v="4"/>
    <n v="4029910"/>
    <s v="CONDENSADA      ; LECHE CONDENSADA; NESTLE-F; LATA 48 X 397G; PARA USO"/>
    <s v="ALIMENTICIO"/>
    <m/>
    <m/>
    <n v="79037.039999999994"/>
    <n v="141944.15"/>
    <n v="1.7959193562916831"/>
    <x v="12"/>
  </r>
  <r>
    <m/>
    <n v="41922"/>
    <x v="9"/>
    <n v="81094100"/>
    <n v="6"/>
    <x v="2"/>
    <x v="9"/>
    <x v="9"/>
    <n v="4041000"/>
    <s v="2055392         ; LACTOSUERO; LACTOLUN; EXTRA AGLOMERADO; ENVASE SACO"/>
    <s v="SDE 25 KGS..EN POLVO;"/>
    <m/>
    <m/>
    <n v="46000"/>
    <n v="66798"/>
    <n v="1.4521304347826087"/>
    <x v="11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10800"/>
    <n v="20082"/>
    <n v="1.8594444444444445"/>
    <x v="30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17291.52"/>
    <n v="30880.32"/>
    <n v="1.7858649789029535"/>
    <x v="20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17291.52"/>
    <n v="30880.32"/>
    <n v="1.7858649789029535"/>
    <x v="27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73175.039999999994"/>
    <n v="125491.2"/>
    <n v="1.7149454240134343"/>
    <x v="26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73175.039999999994"/>
    <n v="125491.2"/>
    <n v="1.7149454240134343"/>
    <x v="26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29952"/>
    <n v="75504"/>
    <n v="2.5208333333333335"/>
    <x v="2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23"/>
    <x v="9"/>
    <n v="96579200"/>
    <n v="7"/>
    <x v="14"/>
    <x v="7"/>
    <x v="7"/>
    <n v="4029120"/>
    <s v="07158           ; CREMA; SOPROLE; PARA BATIR; 12X1"/>
    <m/>
    <m/>
    <m/>
    <n v="1200"/>
    <n v="450"/>
    <n v="0.375"/>
    <x v="6"/>
  </r>
  <r>
    <m/>
    <n v="41923"/>
    <x v="9"/>
    <n v="78356210"/>
    <n v="3"/>
    <x v="5"/>
    <x v="6"/>
    <x v="6"/>
    <n v="4022117"/>
    <s v="13400           ;CREMA;NESTLE;DE LECHE;48X236"/>
    <m/>
    <m/>
    <m/>
    <n v="566.4"/>
    <n v="140"/>
    <n v="0.24717500000000001"/>
    <x v="6"/>
  </r>
  <r>
    <m/>
    <n v="41923"/>
    <x v="9"/>
    <n v="78356210"/>
    <n v="3"/>
    <x v="5"/>
    <x v="6"/>
    <x v="6"/>
    <n v="4022117"/>
    <s v="13400           ;CREMA;NESTLE;DE LECHE;48X236"/>
    <m/>
    <m/>
    <m/>
    <n v="1699.2"/>
    <n v="450"/>
    <n v="0.26483099999999998"/>
    <x v="6"/>
  </r>
  <r>
    <m/>
    <n v="41923"/>
    <x v="9"/>
    <n v="76018671"/>
    <n v="6"/>
    <x v="6"/>
    <x v="7"/>
    <x v="7"/>
    <n v="4029120"/>
    <s v="1405            ; CREMA; NESTLE; DE LECHE; 12X1000 GRS."/>
    <m/>
    <m/>
    <m/>
    <n v="1200"/>
    <n v="300"/>
    <n v="0.25"/>
    <x v="6"/>
  </r>
  <r>
    <m/>
    <n v="41923"/>
    <x v="9"/>
    <n v="76018671"/>
    <n v="6"/>
    <x v="6"/>
    <x v="7"/>
    <x v="7"/>
    <n v="4029120"/>
    <s v="1907            ; CREMA DE LECHE; SOPROLE; LIQUIDA; 12X1000 GRS."/>
    <m/>
    <m/>
    <m/>
    <n v="1200"/>
    <n v="270"/>
    <n v="0.22500000000000001"/>
    <x v="6"/>
  </r>
  <r>
    <m/>
    <n v="41923"/>
    <x v="9"/>
    <n v="81094100"/>
    <n v="6"/>
    <x v="2"/>
    <x v="2"/>
    <x v="2"/>
    <n v="4022118"/>
    <s v="2018128         ; LECHE; LECHE;  MATERIA GRASA (%): 26;  TIPO DE ENV"/>
    <s v="ASE: SACOS;  CAPACIDAD ENVASE"/>
    <s v="(KN): 25; EN POLVO; ENTERA"/>
    <m/>
    <n v="50000"/>
    <n v="208243.99"/>
    <n v="4.1648797999999996"/>
    <x v="10"/>
  </r>
  <r>
    <m/>
    <n v="41923"/>
    <x v="9"/>
    <n v="81094100"/>
    <n v="6"/>
    <x v="2"/>
    <x v="2"/>
    <x v="2"/>
    <n v="4022118"/>
    <s v="2018128         ; LECHE; LECHE;  MATERIA GRASA (%): 26;  TIPO DE ENV"/>
    <s v="A SE: SACOS;  CAPACIDAD ENVASE"/>
    <s v="(KN): 25; EN POLVO;"/>
    <m/>
    <n v="50000"/>
    <n v="157500"/>
    <n v="3.15"/>
    <x v="32"/>
  </r>
  <r>
    <m/>
    <n v="41923"/>
    <x v="9"/>
    <n v="90703000"/>
    <n v="8"/>
    <x v="0"/>
    <x v="10"/>
    <x v="10"/>
    <n v="19019011"/>
    <s v="SIN-CODIGO      ; MANJAR; NESTLE; BOLSA 4 X 4.5KG; PREPARACIONES A BAS"/>
    <s v="E DE PRODUCTOS LACTEOS"/>
    <m/>
    <m/>
    <n v="37800"/>
    <n v="64449"/>
    <n v="1.7050000000000001"/>
    <x v="30"/>
  </r>
  <r>
    <m/>
    <n v="41925"/>
    <x v="9"/>
    <n v="78356210"/>
    <n v="3"/>
    <x v="5"/>
    <x v="10"/>
    <x v="10"/>
    <n v="19019011"/>
    <s v="111270          ;MANJAR;NESTLE;DE LECHE;12X1000"/>
    <m/>
    <m/>
    <m/>
    <n v="2400"/>
    <n v="400"/>
    <n v="0.16666666666666666"/>
    <x v="6"/>
  </r>
  <r>
    <m/>
    <n v="41925"/>
    <x v="9"/>
    <n v="78356210"/>
    <n v="3"/>
    <x v="5"/>
    <x v="10"/>
    <x v="10"/>
    <n v="19019011"/>
    <s v="260233          ;MANJAR;NESTLE;DE LECHE;24X500 GRS."/>
    <m/>
    <m/>
    <m/>
    <n v="600"/>
    <n v="100"/>
    <n v="0.16666666666666666"/>
    <x v="6"/>
  </r>
  <r>
    <m/>
    <n v="41925"/>
    <x v="9"/>
    <n v="81094100"/>
    <n v="6"/>
    <x v="2"/>
    <x v="2"/>
    <x v="2"/>
    <n v="4022118"/>
    <s v="2018128         ; LECHE; LECHE;  MATERIA GRASA (%): 26;  TIPO DE ENV"/>
    <s v="A SE: SACOS;  CAPACIDAD ENVASE"/>
    <s v="(KN): 25; EN POLVO;"/>
    <m/>
    <n v="50000"/>
    <n v="157500"/>
    <n v="3.15"/>
    <x v="32"/>
  </r>
  <r>
    <m/>
    <n v="41925"/>
    <x v="9"/>
    <n v="10096780"/>
    <n v="4"/>
    <x v="34"/>
    <x v="8"/>
    <x v="8"/>
    <n v="4031090"/>
    <s v="LAC103          ; YOGHURT NATURAL; DAVID GRIFFITHS-F; DE LECHE; FRESCO"/>
    <s v="APTOS PARA EL CONSUMO HUMANO"/>
    <m/>
    <m/>
    <n v="12"/>
    <n v="24"/>
    <n v="2"/>
    <x v="31"/>
  </r>
  <r>
    <m/>
    <n v="41925"/>
    <x v="9"/>
    <n v="90703000"/>
    <n v="8"/>
    <x v="0"/>
    <x v="4"/>
    <x v="4"/>
    <n v="4029910"/>
    <s v="SIN-CODIGO      ; LECHE CONDENSADA; NESTLE-F; LATA 48 X 397G; PARA USO"/>
    <s v="ALIMENTICIO"/>
    <m/>
    <m/>
    <n v="70816.895999999993"/>
    <n v="127300.32"/>
    <n v="1.7975981325134616"/>
    <x v="14"/>
  </r>
  <r>
    <m/>
    <n v="41925"/>
    <x v="9"/>
    <n v="90703000"/>
    <n v="8"/>
    <x v="0"/>
    <x v="4"/>
    <x v="4"/>
    <n v="4029910"/>
    <s v="SIN-CODIGO      ; LECHE CONDENSADA; NESTLE-F; LATA 48 X 397G; PARA USO"/>
    <s v="ALIMENTICIO"/>
    <m/>
    <m/>
    <n v="80492.543999999994"/>
    <n v="139476.48000000001"/>
    <n v="1.7327875734676745"/>
    <x v="14"/>
  </r>
  <r>
    <m/>
    <n v="41925"/>
    <x v="9"/>
    <n v="90703000"/>
    <n v="8"/>
    <x v="0"/>
    <x v="4"/>
    <x v="4"/>
    <n v="4029910"/>
    <s v="SIN-CODIGO      ; LECHE CONDENSADA; NESTLE-F; LATA 48 X 397G; PARA USO"/>
    <s v="ALIMENTICIO"/>
    <m/>
    <m/>
    <n v="40246.271999999997"/>
    <n v="69949.440000000002"/>
    <n v="1.7380352644836274"/>
    <x v="4"/>
  </r>
  <r>
    <m/>
    <n v="41925"/>
    <x v="9"/>
    <n v="96954210"/>
    <n v="2"/>
    <x v="19"/>
    <x v="23"/>
    <x v="23"/>
    <n v="4011000"/>
    <s v="S3184           ; LECHE DESCREMADA; ANDURI¿A; LARGA VIDA; 0.1% MATERIA"/>
    <s v="GRASA; LIQUIDA, LARGA DURACIO"/>
    <s v="N, EN PACK DE 12 CAJAS DE 1 LI"/>
    <s v="TRO, CON TRATAMIENTO UHT."/>
    <n v="209520"/>
    <n v="175996.79999999999"/>
    <n v="0.84"/>
    <x v="40"/>
  </r>
  <r>
    <m/>
    <n v="41925"/>
    <x v="9"/>
    <n v="96954210"/>
    <n v="2"/>
    <x v="19"/>
    <x v="23"/>
    <x v="23"/>
    <n v="4011000"/>
    <s v="S3184           ; LECHE DESCREMADA; ANDURI¿A; LARGA VIDA; 0.1% MATERIA"/>
    <s v="GRASA; LIQUIDA, LARGA DURACIO"/>
    <s v="N, EN PACK DE 12 CAJAS DE 1 LI"/>
    <s v="TRO, CON TRATAMIENTO UHT."/>
    <n v="209520"/>
    <n v="175996.79999999999"/>
    <n v="0.84"/>
    <x v="40"/>
  </r>
  <r>
    <m/>
    <n v="41926"/>
    <x v="9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n v="41926"/>
    <x v="9"/>
    <n v="78875730"/>
    <n v="1"/>
    <x v="30"/>
    <x v="10"/>
    <x v="10"/>
    <n v="19019011"/>
    <s v="0107            ; MANJAR; NESTLE; DE LECHE; 12X1000 GRS"/>
    <m/>
    <m/>
    <m/>
    <n v="300"/>
    <n v="250"/>
    <n v="0.83333333333333337"/>
    <x v="30"/>
  </r>
  <r>
    <m/>
    <n v="41926"/>
    <x v="9"/>
    <n v="78875730"/>
    <n v="1"/>
    <x v="30"/>
    <x v="10"/>
    <x v="10"/>
    <n v="19019011"/>
    <s v="0107            ; MANJAR; NESTLE; DE LECHE; 12X1000 GRS"/>
    <m/>
    <m/>
    <m/>
    <n v="48"/>
    <n v="40"/>
    <n v="0.83333333333333337"/>
    <x v="30"/>
  </r>
  <r>
    <m/>
    <n v="41926"/>
    <x v="9"/>
    <n v="78875730"/>
    <n v="1"/>
    <x v="30"/>
    <x v="10"/>
    <x v="10"/>
    <n v="19019011"/>
    <s v="0107            ; MANJAR; NESTLE; DE LECHE; 12X1000 GRS"/>
    <m/>
    <m/>
    <m/>
    <n v="300"/>
    <n v="225"/>
    <n v="0.75"/>
    <x v="30"/>
  </r>
  <r>
    <m/>
    <n v="41926"/>
    <x v="9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n v="41926"/>
    <x v="9"/>
    <n v="78356210"/>
    <n v="3"/>
    <x v="5"/>
    <x v="10"/>
    <x v="10"/>
    <n v="19019011"/>
    <s v="308150          ;MANJAR;WATTS;DE LECHE;10X1000"/>
    <m/>
    <m/>
    <m/>
    <n v="1800"/>
    <n v="360"/>
    <n v="0.2"/>
    <x v="6"/>
  </r>
  <r>
    <m/>
    <n v="41926"/>
    <x v="9"/>
    <n v="78356210"/>
    <n v="3"/>
    <x v="5"/>
    <x v="8"/>
    <x v="8"/>
    <n v="4031090"/>
    <s v="308096          ;YOGURT;LONCOLECHE;LIQUIDO;30X200 CC."/>
    <m/>
    <m/>
    <m/>
    <n v="1800"/>
    <n v="480"/>
    <n v="0.26666666666666666"/>
    <x v="6"/>
  </r>
  <r>
    <m/>
    <n v="41926"/>
    <x v="9"/>
    <n v="81094100"/>
    <n v="6"/>
    <x v="2"/>
    <x v="2"/>
    <x v="2"/>
    <n v="4022118"/>
    <s v="2018128         ; LECHE; LECHE;  MATERIA GRASA (%): 26;  TIPO DE ENV"/>
    <s v="ASE: SACOS;  CAPACIDAD ENVASE"/>
    <s v="(KN): 25; EN POLVO;"/>
    <m/>
    <n v="75000"/>
    <n v="312423.48"/>
    <n v="4.1656459999999997"/>
    <x v="10"/>
  </r>
  <r>
    <m/>
    <n v="41926"/>
    <x v="9"/>
    <n v="89862200"/>
    <n v="2"/>
    <x v="3"/>
    <x v="3"/>
    <x v="3"/>
    <n v="4022911"/>
    <s v="10029141        ; LECHE; SOPROLE-F; SABOR CHOCOLATE; PARA CONSUMO A BO"/>
    <s v="RDO"/>
    <m/>
    <m/>
    <n v="100.9813"/>
    <n v="358.06"/>
    <n v="3.5458050153840364"/>
    <x v="14"/>
  </r>
  <r>
    <m/>
    <n v="41926"/>
    <x v="9"/>
    <n v="81094100"/>
    <n v="6"/>
    <x v="2"/>
    <x v="22"/>
    <x v="22"/>
    <n v="4069010"/>
    <s v="2403005         ; QUESO; COLUN-F; TIPO GOUDA ; PIEZAS DE 3 KGS.APP.;"/>
    <m/>
    <m/>
    <m/>
    <n v="24989.42"/>
    <n v="127446.04"/>
    <n v="5.0999999199661294"/>
    <x v="40"/>
  </r>
  <r>
    <m/>
    <n v="41926"/>
    <x v="9"/>
    <n v="81094100"/>
    <n v="6"/>
    <x v="2"/>
    <x v="22"/>
    <x v="22"/>
    <n v="4069010"/>
    <s v="2403005         ; QUESO; COLUN-F; TIPO GOUDA ; PIEZAS DE 3 KGS.APP."/>
    <s v=";"/>
    <m/>
    <m/>
    <n v="24994.68"/>
    <n v="130597.2"/>
    <n v="5.2249998799744581"/>
    <x v="40"/>
  </r>
  <r>
    <m/>
    <n v="41926"/>
    <x v="9"/>
    <n v="81094100"/>
    <n v="6"/>
    <x v="2"/>
    <x v="9"/>
    <x v="9"/>
    <n v="4041000"/>
    <s v="2055392         ; LACTOSUERO; LACTOLUN; EXTRA AGLOMERADO; ENVASE SAC"/>
    <s v="OSDE 25 KGS..EN POLVO;"/>
    <m/>
    <m/>
    <n v="75000"/>
    <n v="121875"/>
    <n v="1.625"/>
    <x v="30"/>
  </r>
  <r>
    <m/>
    <n v="41927"/>
    <x v="9"/>
    <n v="84356800"/>
    <n v="9"/>
    <x v="13"/>
    <x v="19"/>
    <x v="19"/>
    <n v="4015090"/>
    <s v="308035          ; LECHE; LONCOLECHE; LIQUIDA; NATURAL; ACONDICIONADO E"/>
    <s v="N CAJAS; DE 12 X 1000 CC;245-1"/>
    <s v="4/1423/08-10-2014"/>
    <m/>
    <n v="10800"/>
    <n v="10418.18"/>
    <n v="0.96464629629629628"/>
    <x v="28"/>
  </r>
  <r>
    <m/>
    <n v="41927"/>
    <x v="9"/>
    <n v="84356800"/>
    <n v="9"/>
    <x v="13"/>
    <x v="23"/>
    <x v="23"/>
    <n v="4011000"/>
    <s v="308822          ; LECHE; LONCOLECHE; LECHE LIQUIDA; DESCREMADA; ACONDI"/>
    <s v="CIONADO EN CAJAS; DE 12 X 1000"/>
    <s v="CC;245-14/1423/08-10-2014"/>
    <m/>
    <n v="10800"/>
    <n v="9222.65"/>
    <n v="0.85394907407407405"/>
    <x v="28"/>
  </r>
  <r>
    <m/>
    <n v="41927"/>
    <x v="9"/>
    <n v="76694780"/>
    <n v="8"/>
    <x v="24"/>
    <x v="8"/>
    <x v="8"/>
    <n v="4031090"/>
    <s v="308102          ; YOGURT; SHAKE SHAKE; BEBIDA LACTEA; DE SABOR FRUTILL"/>
    <s v="A; DE 30 X 170 CC"/>
    <m/>
    <m/>
    <n v="153"/>
    <n v="267"/>
    <n v="1.7450980392156863"/>
    <x v="13"/>
  </r>
  <r>
    <m/>
    <n v="41927"/>
    <x v="9"/>
    <n v="76694780"/>
    <n v="8"/>
    <x v="24"/>
    <x v="8"/>
    <x v="8"/>
    <n v="4031090"/>
    <s v="308101          ; YOGURT; SHAKE SHAKE; BEBIDA LACTEA; DE SABOR CHOCOLA"/>
    <s v="TE; DE 30 X 170 CC"/>
    <m/>
    <m/>
    <n v="153"/>
    <n v="267"/>
    <n v="1.7450980392156863"/>
    <x v="13"/>
  </r>
  <r>
    <m/>
    <n v="41927"/>
    <x v="9"/>
    <n v="76694780"/>
    <n v="8"/>
    <x v="24"/>
    <x v="19"/>
    <x v="19"/>
    <n v="4015090"/>
    <s v="308201          ; LECHE; LONCOLECHE; LECHE LIQUIDA ENTERA; 31% MATERIA"/>
    <s v="GRASA; ACONDICIONADO EN CAJAS"/>
    <s v="; DE 12 X 1000 CC"/>
    <m/>
    <n v="960"/>
    <n v="960"/>
    <n v="1"/>
    <x v="13"/>
  </r>
  <r>
    <m/>
    <n v="41927"/>
    <x v="9"/>
    <n v="76694780"/>
    <n v="8"/>
    <x v="24"/>
    <x v="19"/>
    <x v="19"/>
    <n v="4015090"/>
    <s v="308035          ; LECHE; LONCOLECHE; LIQUIDA; NATURAL; ACONDICIONADO E"/>
    <s v="N CAJAS; DE 12 X 1000 CC"/>
    <m/>
    <m/>
    <n v="960"/>
    <n v="920"/>
    <n v="0.95833333333333337"/>
    <x v="13"/>
  </r>
  <r>
    <m/>
    <n v="41927"/>
    <x v="9"/>
    <n v="76694780"/>
    <n v="8"/>
    <x v="24"/>
    <x v="19"/>
    <x v="19"/>
    <n v="4015090"/>
    <s v="308205          ; LECHE; LONCOLECHE; LIQUIDA; NATURAL; ACONDICIONADO E"/>
    <s v="N CAJAS; DE 12 X 1000 CC"/>
    <m/>
    <m/>
    <n v="840"/>
    <n v="2680.56"/>
    <n v="3.1911428571428573"/>
    <x v="13"/>
  </r>
  <r>
    <m/>
    <n v="41927"/>
    <x v="9"/>
    <n v="76694780"/>
    <n v="8"/>
    <x v="24"/>
    <x v="19"/>
    <x v="19"/>
    <n v="4015090"/>
    <s v="308206          ; LECHE; LONCOLECHE; LIQUIDA; SIN LACTOSA;; DE 12 X 10"/>
    <s v="00 CC"/>
    <m/>
    <m/>
    <n v="120"/>
    <n v="117.5"/>
    <n v="0.97916666666666663"/>
    <x v="13"/>
  </r>
  <r>
    <m/>
    <n v="41927"/>
    <x v="9"/>
    <n v="76694780"/>
    <n v="8"/>
    <x v="24"/>
    <x v="23"/>
    <x v="23"/>
    <n v="4011000"/>
    <s v="308202          ; LECHE; LONCOLECHE; LIQUIDA; SEMIDESCREMADA; DE 12 X"/>
    <s v="1000 CC"/>
    <m/>
    <m/>
    <n v="720"/>
    <n v="690"/>
    <n v="0.95833333333333337"/>
    <x v="13"/>
  </r>
  <r>
    <m/>
    <n v="41927"/>
    <x v="9"/>
    <n v="76694780"/>
    <n v="8"/>
    <x v="24"/>
    <x v="23"/>
    <x v="23"/>
    <n v="4011000"/>
    <s v="308171          ; LECHE; LONCOLECHE; WATT'S; LIQUIDA; SEMIDESCREMADA;"/>
    <s v="DE 12 X 1000 CC"/>
    <m/>
    <m/>
    <n v="720"/>
    <n v="660"/>
    <n v="0.91666666666666663"/>
    <x v="13"/>
  </r>
  <r>
    <m/>
    <n v="41927"/>
    <x v="9"/>
    <n v="76694780"/>
    <n v="8"/>
    <x v="24"/>
    <x v="23"/>
    <x v="23"/>
    <n v="4011000"/>
    <s v="308822          ; LECHE; LONCOLECHE; LECHE LIQUIDA; DESCREMADA; ACONDI"/>
    <s v="CIONADO EN CAJAS; DE 12 X 1000"/>
    <s v="CC"/>
    <m/>
    <n v="600"/>
    <n v="525"/>
    <n v="0.875"/>
    <x v="13"/>
  </r>
  <r>
    <m/>
    <n v="41927"/>
    <x v="9"/>
    <n v="76694780"/>
    <n v="8"/>
    <x v="24"/>
    <x v="23"/>
    <x v="23"/>
    <n v="4011000"/>
    <s v="308204          ; LECHE; LONCOLECHE; LIQUIDA; DESCREMADA; EXTRACALCIO;"/>
    <s v="ACONDICIONADA EN CAJAS; DE 12"/>
    <s v="X 1000 CC"/>
    <m/>
    <n v="360"/>
    <n v="360"/>
    <n v="1"/>
    <x v="13"/>
  </r>
  <r>
    <m/>
    <n v="41927"/>
    <x v="9"/>
    <n v="76694780"/>
    <n v="8"/>
    <x v="24"/>
    <x v="23"/>
    <x v="23"/>
    <n v="4011000"/>
    <s v="308203          ; LECHE; LONCOLECHE; LECHE LIQUIDA; DESCREMADA; ACONDI"/>
    <s v="CIONADO EN CAJAS; DE 12 X 1000"/>
    <s v="CC"/>
    <m/>
    <n v="360"/>
    <n v="330"/>
    <n v="0.91666666666666663"/>
    <x v="13"/>
  </r>
  <r>
    <m/>
    <n v="41927"/>
    <x v="9"/>
    <n v="84356800"/>
    <n v="9"/>
    <x v="13"/>
    <x v="11"/>
    <x v="11"/>
    <n v="4012000"/>
    <s v="308533-308659   ; LECHE; LONCOLECHE; LECHE LIQUIDA ENTERA; 3 %MATERIAG"/>
    <s v="RASA; EN CAJAS; DE 12X 1000CC;"/>
    <s v="Y 30X200CC;279-14/1418/01-10-"/>
    <s v="2014"/>
    <n v="66960"/>
    <n v="75640"/>
    <n v="1.1296296296296295"/>
    <x v="9"/>
  </r>
  <r>
    <m/>
    <n v="41927"/>
    <x v="9"/>
    <n v="90703000"/>
    <n v="8"/>
    <x v="0"/>
    <x v="4"/>
    <x v="4"/>
    <n v="4029910"/>
    <s v="SIN-CODIGO      ; LECHE CONDENSADA; NESTLE-F; LATA 48 X 397G; PARA USO"/>
    <s v="ALIMENTICIO"/>
    <m/>
    <m/>
    <n v="54604.800000000003"/>
    <n v="97516.800000000003"/>
    <n v="1.7858649789029535"/>
    <x v="12"/>
  </r>
  <r>
    <m/>
    <n v="41927"/>
    <x v="9"/>
    <n v="90703000"/>
    <n v="8"/>
    <x v="0"/>
    <x v="4"/>
    <x v="4"/>
    <n v="4029910"/>
    <s v="SIN-CODIGO      ; LECHE CONDENSADA; NESTLE-F; LATA 48 X 397G; PARA USO"/>
    <s v="ALIMENTICIO"/>
    <m/>
    <m/>
    <n v="87004.800000000003"/>
    <n v="157762.79999999999"/>
    <n v="1.8132654750082753"/>
    <x v="12"/>
  </r>
  <r>
    <m/>
    <n v="41927"/>
    <x v="9"/>
    <n v="90703000"/>
    <n v="8"/>
    <x v="0"/>
    <x v="4"/>
    <x v="4"/>
    <n v="4029910"/>
    <s v="SIN-CODIGO      ; LECHE CONDENSADA; NESTLE-F; LATA 48 X 397G; PARA USO"/>
    <s v="ALIMENTICIO"/>
    <m/>
    <m/>
    <n v="100615.67999999999"/>
    <n v="173236.8"/>
    <n v="1.721767422334173"/>
    <x v="30"/>
  </r>
  <r>
    <m/>
    <n v="41927"/>
    <x v="9"/>
    <n v="84356800"/>
    <n v="9"/>
    <x v="13"/>
    <x v="9"/>
    <x v="9"/>
    <n v="4041000"/>
    <s v="308704          ; SUERO DULCE EN POLVO; CALO; DE LECHE; BOLSAS DE 25 K"/>
    <s v="LS;257-14/1421/02-10-2014"/>
    <m/>
    <m/>
    <n v="25000"/>
    <n v="35950"/>
    <n v="1.4379999999999999"/>
    <x v="10"/>
  </r>
  <r>
    <m/>
    <n v="41927"/>
    <x v="9"/>
    <n v="81094100"/>
    <n v="6"/>
    <x v="2"/>
    <x v="9"/>
    <x v="9"/>
    <n v="4041000"/>
    <s v="2055392         ; LACTOSUERO; LACTOLUN; EXTRA AGLOMERADO; ENVASE SACO"/>
    <s v="SDE 25 KGS..EN POLVO;"/>
    <m/>
    <m/>
    <n v="50000"/>
    <n v="71503.61"/>
    <n v="1.4300721999999999"/>
    <x v="30"/>
  </r>
  <r>
    <m/>
    <n v="41927"/>
    <x v="9"/>
    <n v="81094100"/>
    <n v="6"/>
    <x v="2"/>
    <x v="22"/>
    <x v="22"/>
    <n v="4069010"/>
    <s v="0002403005      ;QUESO GOUDA; COLUN; DE PASTA SEMIDURA; PIEZAS DE 3 Y"/>
    <s v="10 KGS."/>
    <m/>
    <m/>
    <n v="23005.48"/>
    <n v="105670.61"/>
    <n v="4.5932799489512934"/>
    <x v="26"/>
  </r>
  <r>
    <m/>
    <n v="41927"/>
    <x v="9"/>
    <n v="81094100"/>
    <n v="6"/>
    <x v="2"/>
    <x v="22"/>
    <x v="22"/>
    <n v="4069010"/>
    <s v="2403005         ; QUESO; COLUN-F; TIPO GOUDA  CHEESE ; PIEZAS DE 3 K"/>
    <s v="GS.APP.;"/>
    <m/>
    <m/>
    <n v="45399.66"/>
    <n v="200953.42"/>
    <n v="4.4263199327924481"/>
    <x v="11"/>
  </r>
  <r>
    <m/>
    <n v="41927"/>
    <x v="9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86429.25"/>
    <n v="3.4571700000000001"/>
    <x v="30"/>
  </r>
  <r>
    <m/>
    <n v="41928"/>
    <x v="9"/>
    <n v="81094100"/>
    <n v="6"/>
    <x v="2"/>
    <x v="10"/>
    <x v="10"/>
    <n v="19019011"/>
    <s v="2241560         ; MANJAR; COLUN; REPOSTERO.BOLSA 5 KGS,; DULCE DE LEC"/>
    <s v="HE;"/>
    <m/>
    <m/>
    <n v="14000"/>
    <n v="36360"/>
    <n v="2.597143"/>
    <x v="11"/>
  </r>
  <r>
    <m/>
    <n v="41928"/>
    <x v="9"/>
    <n v="81094100"/>
    <n v="6"/>
    <x v="2"/>
    <x v="22"/>
    <x v="22"/>
    <n v="4069010"/>
    <s v="2403005         ; QUESO; COLUN-F; TIPO GOUDA ; PIEZAS DE 3 KGS.APP.;"/>
    <m/>
    <m/>
    <m/>
    <n v="24995.03"/>
    <n v="130599.03"/>
    <n v="5.2249999999999996"/>
    <x v="40"/>
  </r>
  <r>
    <m/>
    <n v="41928"/>
    <x v="9"/>
    <n v="81094100"/>
    <n v="6"/>
    <x v="2"/>
    <x v="22"/>
    <x v="22"/>
    <n v="4069010"/>
    <s v="2403005         ; QUESO; COLUN-F; TIPO GOUDA ; PIEZAS DE 3 KGS.APP.;"/>
    <m/>
    <m/>
    <m/>
    <n v="24982.080000000002"/>
    <n v="130531.37"/>
    <n v="5.2249999999999996"/>
    <x v="40"/>
  </r>
  <r>
    <m/>
    <n v="41928"/>
    <x v="9"/>
    <n v="90703000"/>
    <n v="8"/>
    <x v="0"/>
    <x v="4"/>
    <x v="4"/>
    <n v="4029910"/>
    <s v="SIN-CODIGO      ; LECHE CONDENSADA; NESTLE-F; LATA 48 X 397G; PARA USO"/>
    <s v="ALIMENTICIO"/>
    <m/>
    <m/>
    <n v="60369.408000000003"/>
    <n v="104607.36"/>
    <n v="1.732788"/>
    <x v="14"/>
  </r>
  <r>
    <m/>
    <n v="41928"/>
    <x v="9"/>
    <n v="90703000"/>
    <n v="8"/>
    <x v="0"/>
    <x v="4"/>
    <x v="4"/>
    <n v="4029910"/>
    <s v="SIN-CODIGO      ; LECHE CONDENSADA; NESTLE-F; LATA 48 X 397G; PARA USO"/>
    <s v="ALIMENTICIO"/>
    <m/>
    <m/>
    <n v="21600"/>
    <n v="40164"/>
    <n v="1.8594440000000001"/>
    <x v="30"/>
  </r>
  <r>
    <m/>
    <n v="41928"/>
    <x v="9"/>
    <n v="90703000"/>
    <n v="8"/>
    <x v="0"/>
    <x v="4"/>
    <x v="4"/>
    <n v="4029910"/>
    <s v="CONDENSADA      ; LECHE CONDENSADA; NESTLE-F; LATA 48 X 397G; PARA USO"/>
    <s v="ALIMENTICIO"/>
    <m/>
    <m/>
    <n v="73175.039999999994"/>
    <n v="125491.2"/>
    <n v="1.7149449999999999"/>
    <x v="26"/>
  </r>
  <r>
    <m/>
    <n v="41928"/>
    <x v="9"/>
    <n v="90703000"/>
    <n v="8"/>
    <x v="0"/>
    <x v="4"/>
    <x v="4"/>
    <n v="4029910"/>
    <s v="SIN-CODIGO      ; LECHE CONDENSADA; NESTLE-F; LATA 48 X 397G; PARA USO"/>
    <s v="ALIMENTICIO"/>
    <m/>
    <m/>
    <n v="10800"/>
    <n v="20244"/>
    <n v="1.874444"/>
    <x v="14"/>
  </r>
  <r>
    <m/>
    <n v="41929"/>
    <x v="9"/>
    <n v="53317875"/>
    <n v="8"/>
    <x v="11"/>
    <x v="4"/>
    <x v="4"/>
    <n v="4029910"/>
    <s v="5331849;                       LECHE; NESTLE; CONDENSADA; 24X397 GRS.;"/>
    <m/>
    <m/>
    <m/>
    <n v="952.8"/>
    <n v="500"/>
    <n v="0.52476900000000004"/>
    <x v="6"/>
  </r>
  <r>
    <m/>
    <n v="41929"/>
    <x v="9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94000"/>
    <n v="296100"/>
    <n v="3.15"/>
    <x v="32"/>
  </r>
  <r>
    <m/>
    <n v="41929"/>
    <x v="9"/>
    <n v="78356210"/>
    <n v="3"/>
    <x v="5"/>
    <x v="2"/>
    <x v="2"/>
    <n v="4022118"/>
    <s v="2234            ;CREMA;26 %;CAJA;1000;NESTLE; PARA BATIR"/>
    <m/>
    <m/>
    <m/>
    <n v="600"/>
    <n v="125"/>
    <n v="0.20833333333333334"/>
    <x v="6"/>
  </r>
  <r>
    <m/>
    <n v="41929"/>
    <x v="9"/>
    <n v="78356210"/>
    <n v="3"/>
    <x v="5"/>
    <x v="10"/>
    <x v="10"/>
    <n v="19019011"/>
    <s v="111270          ;MANJAR;NESTLE;DE LECHE;12X1000"/>
    <m/>
    <m/>
    <m/>
    <n v="840"/>
    <n v="175"/>
    <n v="0.20833299999999999"/>
    <x v="6"/>
  </r>
  <r>
    <m/>
    <n v="41929"/>
    <x v="9"/>
    <n v="78356210"/>
    <n v="3"/>
    <x v="5"/>
    <x v="10"/>
    <x v="10"/>
    <n v="19019011"/>
    <s v="260233          ;MANJAR;NESTLE;DE LECHE;24X500 GRS."/>
    <m/>
    <m/>
    <m/>
    <n v="360"/>
    <n v="75"/>
    <n v="0.20833299999999999"/>
    <x v="6"/>
  </r>
  <r>
    <m/>
    <n v="41929"/>
    <x v="9"/>
    <n v="78356210"/>
    <n v="3"/>
    <x v="5"/>
    <x v="8"/>
    <x v="8"/>
    <n v="4031090"/>
    <s v="308096          ;YOGURT;LONCOLECHE;LIQUIDO;30X200 CC."/>
    <m/>
    <m/>
    <m/>
    <n v="1200"/>
    <n v="360"/>
    <n v="0.3"/>
    <x v="6"/>
  </r>
  <r>
    <m/>
    <n v="41929"/>
    <x v="9"/>
    <n v="78356210"/>
    <n v="3"/>
    <x v="5"/>
    <x v="4"/>
    <x v="4"/>
    <n v="4029910"/>
    <s v="11600           ;LECHE;NESTLE;CONDENSADA;48X397"/>
    <m/>
    <m/>
    <m/>
    <n v="952.8"/>
    <n v="150"/>
    <n v="0.15743099999999999"/>
    <x v="6"/>
  </r>
  <r>
    <m/>
    <n v="41929"/>
    <x v="9"/>
    <n v="78356210"/>
    <n v="3"/>
    <x v="5"/>
    <x v="2"/>
    <x v="2"/>
    <n v="4022118"/>
    <s v="2234            ;CREMA;26 %;CAJA;1000;NESTLE; PARA BATIR"/>
    <m/>
    <m/>
    <m/>
    <n v="600"/>
    <n v="100"/>
    <n v="0.16666666666666666"/>
    <x v="6"/>
  </r>
  <r>
    <m/>
    <n v="41929"/>
    <x v="9"/>
    <n v="78356210"/>
    <n v="3"/>
    <x v="5"/>
    <x v="2"/>
    <x v="2"/>
    <n v="4022118"/>
    <s v="2234            ;CREMA;26 %;CAJA;1000;NESTLE; PARA BATIR"/>
    <m/>
    <m/>
    <m/>
    <n v="600"/>
    <n v="125"/>
    <n v="0.20833299999999999"/>
    <x v="6"/>
  </r>
  <r>
    <m/>
    <n v="41929"/>
    <x v="9"/>
    <n v="78356210"/>
    <n v="3"/>
    <x v="5"/>
    <x v="2"/>
    <x v="2"/>
    <n v="4022118"/>
    <s v="2234            ;CREMA;26 %;CAJA;1000;NESTLE; PARA BATIR"/>
    <m/>
    <m/>
    <m/>
    <n v="1200"/>
    <n v="250"/>
    <n v="0.20833299999999999"/>
    <x v="6"/>
  </r>
  <r>
    <m/>
    <n v="41929"/>
    <x v="9"/>
    <n v="78356210"/>
    <n v="3"/>
    <x v="5"/>
    <x v="10"/>
    <x v="10"/>
    <n v="19019011"/>
    <s v="260233          ;MANJAR;NESTLE;DE LECHE;24X500 GRS."/>
    <m/>
    <m/>
    <m/>
    <n v="120"/>
    <n v="90"/>
    <n v="0.75"/>
    <x v="30"/>
  </r>
  <r>
    <m/>
    <n v="41929"/>
    <x v="9"/>
    <n v="76313289"/>
    <n v="7"/>
    <x v="29"/>
    <x v="6"/>
    <x v="6"/>
    <n v="4022117"/>
    <s v="3001            ;CREMA;NESTLE;DE LECHE;48X236 GRS."/>
    <m/>
    <m/>
    <m/>
    <n v="3964.8"/>
    <n v="4900"/>
    <n v="1.235876"/>
    <x v="30"/>
  </r>
  <r>
    <m/>
    <n v="41929"/>
    <x v="9"/>
    <n v="84356800"/>
    <n v="9"/>
    <x v="13"/>
    <x v="2"/>
    <x v="2"/>
    <n v="4022118"/>
    <s v="308720          ; LECHE; ENTERA; MATERIA GRASA (%): 26; TIPO DE ENVASE"/>
    <s v=": BOLSAS; CAPACIDAD ENVASE (KN"/>
    <s v="): 25 KG; EN POLVO;272-14/0141"/>
    <s v="1/26-09-2014"/>
    <n v="50000"/>
    <n v="227650"/>
    <n v="4.5529999999999999"/>
    <x v="10"/>
  </r>
  <r>
    <m/>
    <n v="41929"/>
    <x v="9"/>
    <n v="81094100"/>
    <n v="6"/>
    <x v="2"/>
    <x v="22"/>
    <x v="22"/>
    <n v="4069010"/>
    <s v="2403005         ; QUESO; COLUN-F; TIPO GOUDA  CHEESE ; PIEZAS DE 3 K"/>
    <s v="GS.APP.;"/>
    <m/>
    <m/>
    <n v="45399.66"/>
    <n v="200953.42"/>
    <n v="4.4263199999999996"/>
    <x v="11"/>
  </r>
  <r>
    <m/>
    <n v="41929"/>
    <x v="9"/>
    <n v="84356800"/>
    <n v="9"/>
    <x v="13"/>
    <x v="2"/>
    <x v="2"/>
    <n v="4022118"/>
    <s v="308720          ; LECHE; ENTERA; MATERIA GRASA (%): 26; TIPO DE ENVASE"/>
    <s v=": BOLSAS; CAPACIDAD ENVASE (KN"/>
    <s v="): 25; EN POLVO;288-14/1425/10"/>
    <s v="-10-2014"/>
    <n v="25000"/>
    <n v="116250"/>
    <n v="4.6500000000000004"/>
    <x v="10"/>
  </r>
  <r>
    <m/>
    <n v="41929"/>
    <x v="9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8728"/>
    <n v="0.85"/>
    <x v="40"/>
  </r>
  <r>
    <m/>
    <n v="41929"/>
    <x v="9"/>
    <n v="90703000"/>
    <n v="8"/>
    <x v="0"/>
    <x v="10"/>
    <x v="10"/>
    <n v="19019011"/>
    <s v="SIN-CODIGO      ; MANJAR; NESTLE; BOLSA 4 X 4.5KG; PREPARACIONES A BAS"/>
    <s v="E DE PRODUCTOS LACTEOS"/>
    <m/>
    <m/>
    <n v="5400"/>
    <n v="10923"/>
    <n v="2.0227780000000002"/>
    <x v="32"/>
  </r>
  <r>
    <m/>
    <n v="41929"/>
    <x v="9"/>
    <n v="90703000"/>
    <n v="8"/>
    <x v="0"/>
    <x v="4"/>
    <x v="4"/>
    <n v="4029910"/>
    <s v="SIN-CODIGO      ; LECHE CONDENSADA; NESTLE-F; LATA 48 X 397G; PARA USO"/>
    <s v="ALIMENTICIO"/>
    <m/>
    <m/>
    <n v="5400"/>
    <n v="10041"/>
    <n v="1.8594440000000001"/>
    <x v="32"/>
  </r>
  <r>
    <m/>
    <n v="41929"/>
    <x v="9"/>
    <n v="90703000"/>
    <n v="8"/>
    <x v="0"/>
    <x v="4"/>
    <x v="4"/>
    <n v="4029910"/>
    <s v="SIN-CODIGO      ; LECHE CONDENSADA; NESTLE-F; LATA 48 X 397G; PARA USO"/>
    <s v="ALIMENTICIO"/>
    <m/>
    <m/>
    <n v="45441.792000000001"/>
    <n v="92135.039999999994"/>
    <n v="2.0275400000000001"/>
    <x v="14"/>
  </r>
  <r>
    <m/>
    <n v="41929"/>
    <x v="9"/>
    <n v="84356800"/>
    <n v="9"/>
    <x v="13"/>
    <x v="2"/>
    <x v="2"/>
    <n v="4022118"/>
    <s v="308720          ; LECHE; ENTERA; MATERIA GRASA (%): 26; TIPO DE ENVASE"/>
    <s v=": BOLSAS; CAPACIDAD ENVASE (KN"/>
    <s v="): 25 KG; EN POLVO;"/>
    <m/>
    <n v="75000"/>
    <n v="315000"/>
    <n v="4.2"/>
    <x v="10"/>
  </r>
  <r>
    <m/>
    <n v="41929"/>
    <x v="9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3782.21"/>
    <n v="116367.17"/>
    <n v="4.8930340000000001"/>
    <x v="11"/>
  </r>
  <r>
    <m/>
    <n v="41930"/>
    <x v="9"/>
    <n v="76018671"/>
    <n v="6"/>
    <x v="6"/>
    <x v="2"/>
    <x v="2"/>
    <n v="4022118"/>
    <s v="3603            ; LECHE NIDO; LECHE NIDO;  MATERIA GRASA (%): 26;  CAP"/>
    <s v="ACIDAD ENVASE (KN): 1600 GRS.;"/>
    <s v="EN POLVO"/>
    <m/>
    <n v="960"/>
    <n v="400"/>
    <n v="0.41666700000000001"/>
    <x v="6"/>
  </r>
  <r>
    <m/>
    <n v="41930"/>
    <x v="9"/>
    <n v="78356210"/>
    <n v="3"/>
    <x v="5"/>
    <x v="2"/>
    <x v="2"/>
    <n v="4022118"/>
    <s v="371400          ;LECHE NIDO;26%;CAJA;1600;EN POLVO"/>
    <m/>
    <m/>
    <m/>
    <n v="480"/>
    <n v="150"/>
    <n v="0.3125"/>
    <x v="6"/>
  </r>
  <r>
    <m/>
    <n v="41929"/>
    <x v="9"/>
    <n v="90703000"/>
    <n v="8"/>
    <x v="0"/>
    <x v="4"/>
    <x v="4"/>
    <n v="4029910"/>
    <s v="SIN-CODIGO      ; LECHE CONDENSADA; NESTLE-F; LATA 48 X 397G; PARA USO"/>
    <s v="ALIMENTICIO"/>
    <m/>
    <m/>
    <n v="60369.408000000003"/>
    <n v="103942.08"/>
    <n v="1.721767"/>
    <x v="30"/>
  </r>
  <r>
    <m/>
    <n v="41929"/>
    <x v="9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n v="41929"/>
    <x v="9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8516"/>
    <n v="117738.6"/>
    <n v="0.85"/>
    <x v="40"/>
  </r>
  <r>
    <m/>
    <n v="41929"/>
    <x v="9"/>
    <n v="96954210"/>
    <n v="2"/>
    <x v="19"/>
    <x v="15"/>
    <x v="15"/>
    <n v="4051000"/>
    <s v="S1636           ; MANTEQUILLA; SURLAT; SIN SAL; EN CAJAS DE 25 KILOGRA"/>
    <s v="MOS, PARA CONSUMO HUMANO"/>
    <m/>
    <m/>
    <n v="25000"/>
    <n v="113750"/>
    <n v="4.55"/>
    <x v="33"/>
  </r>
  <r>
    <m/>
    <n v="41929"/>
    <x v="9"/>
    <n v="81094100"/>
    <n v="6"/>
    <x v="2"/>
    <x v="9"/>
    <x v="9"/>
    <n v="4041000"/>
    <s v="2055392         ; LACTOSUERO; LACTOLUN; EXTRA AGLOMERADO; ENVASE SA"/>
    <s v="COSDE 25 KGS..EN POLVO;"/>
    <m/>
    <m/>
    <n v="22500"/>
    <n v="29845.18"/>
    <n v="1.326452"/>
    <x v="6"/>
  </r>
  <r>
    <m/>
    <n v="41929"/>
    <x v="9"/>
    <n v="76018671"/>
    <n v="6"/>
    <x v="6"/>
    <x v="7"/>
    <x v="7"/>
    <n v="4029120"/>
    <s v="3292            ; CREMA; SOPROLE; DE LECHE; 12X1000 GRS,"/>
    <m/>
    <m/>
    <m/>
    <n v="2400"/>
    <n v="440"/>
    <n v="0.183333"/>
    <x v="6"/>
  </r>
  <r>
    <m/>
    <n v="41929"/>
    <x v="9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n v="41930"/>
    <x v="9"/>
    <n v="53317875"/>
    <n v="8"/>
    <x v="11"/>
    <x v="10"/>
    <x v="10"/>
    <n v="19019011"/>
    <s v="533209          ; MANJAR; NESTLE; DE LECHE; 12X1 KL"/>
    <m/>
    <m/>
    <m/>
    <n v="9240"/>
    <n v="12936"/>
    <n v="1.4"/>
    <x v="30"/>
  </r>
  <r>
    <m/>
    <n v="41930"/>
    <x v="9"/>
    <n v="76181622"/>
    <n v="5"/>
    <x v="8"/>
    <x v="10"/>
    <x v="10"/>
    <n v="19019011"/>
    <s v="761842          ; MANJAR; NESTLE; DE LECHE; 12X1 KL"/>
    <m/>
    <m/>
    <m/>
    <n v="7044"/>
    <n v="9861.6"/>
    <n v="1.4"/>
    <x v="30"/>
  </r>
  <r>
    <m/>
    <n v="41930"/>
    <x v="9"/>
    <n v="76181622"/>
    <n v="5"/>
    <x v="8"/>
    <x v="10"/>
    <x v="10"/>
    <n v="19019011"/>
    <s v="761843          ; MANJAR; NESTLE; DE LECHE; 24X500 GRS"/>
    <m/>
    <m/>
    <m/>
    <n v="2436"/>
    <n v="3410.4"/>
    <n v="1.4"/>
    <x v="30"/>
  </r>
  <r>
    <m/>
    <n v="41930"/>
    <x v="9"/>
    <n v="76181622"/>
    <n v="5"/>
    <x v="8"/>
    <x v="10"/>
    <x v="10"/>
    <n v="19019011"/>
    <s v="761851          ; MANJAR; NESTLE; DE LECHE; 48X200 GRS"/>
    <m/>
    <m/>
    <m/>
    <n v="1104"/>
    <n v="1380"/>
    <n v="1.25"/>
    <x v="30"/>
  </r>
  <r>
    <m/>
    <n v="41930"/>
    <x v="9"/>
    <n v="53317875"/>
    <n v="8"/>
    <x v="11"/>
    <x v="10"/>
    <x v="10"/>
    <n v="19019011"/>
    <s v="533209          ; MANJAR; NESTLE; DE LECHE; 12X1 KL"/>
    <m/>
    <m/>
    <m/>
    <n v="5160"/>
    <n v="7224"/>
    <n v="1.4"/>
    <x v="30"/>
  </r>
  <r>
    <m/>
    <n v="41930"/>
    <x v="9"/>
    <n v="78356210"/>
    <n v="3"/>
    <x v="5"/>
    <x v="2"/>
    <x v="2"/>
    <n v="4022118"/>
    <s v="371500          ;LECHE NIDO;26%;CAJA;1600;INSTANTANEA"/>
    <m/>
    <m/>
    <m/>
    <n v="480"/>
    <n v="150"/>
    <n v="0.3125"/>
    <x v="6"/>
  </r>
  <r>
    <m/>
    <n v="41930"/>
    <x v="9"/>
    <n v="53317875"/>
    <n v="8"/>
    <x v="11"/>
    <x v="10"/>
    <x v="10"/>
    <n v="19019011"/>
    <s v="533209          ; MANJAR; NESTLE; DE LECHE; 12X1 KL"/>
    <m/>
    <m/>
    <m/>
    <n v="1200"/>
    <n v="990"/>
    <n v="0.82499999999999996"/>
    <x v="30"/>
  </r>
  <r>
    <m/>
    <n v="41930"/>
    <x v="9"/>
    <n v="53317875"/>
    <n v="8"/>
    <x v="11"/>
    <x v="10"/>
    <x v="10"/>
    <n v="19019011"/>
    <s v="533209          ; MANJAR; NESTLE; DE LECHE; 12X1 KL"/>
    <m/>
    <m/>
    <m/>
    <n v="840"/>
    <n v="665"/>
    <n v="0.79166700000000001"/>
    <x v="30"/>
  </r>
  <r>
    <m/>
    <n v="41930"/>
    <x v="9"/>
    <n v="53317875"/>
    <n v="8"/>
    <x v="11"/>
    <x v="10"/>
    <x v="10"/>
    <n v="19019011"/>
    <s v="533209          ; MANJAR; NESTLE; DE LECHE; 12X1 KL;"/>
    <m/>
    <m/>
    <m/>
    <n v="504"/>
    <n v="420"/>
    <n v="0.83333299999999999"/>
    <x v="30"/>
  </r>
  <r>
    <m/>
    <n v="41930"/>
    <x v="9"/>
    <n v="76181622"/>
    <n v="5"/>
    <x v="8"/>
    <x v="10"/>
    <x v="10"/>
    <n v="19019011"/>
    <s v="761842          ; MANJAR; NESTLE; DE LECHE; 12X1 KL"/>
    <m/>
    <m/>
    <m/>
    <n v="3600"/>
    <n v="900"/>
    <n v="0.25"/>
    <x v="6"/>
  </r>
  <r>
    <m/>
    <n v="41930"/>
    <x v="9"/>
    <n v="76181622"/>
    <n v="5"/>
    <x v="8"/>
    <x v="10"/>
    <x v="10"/>
    <n v="19019011"/>
    <s v="761836          ; MANJAR; CALO; DE LECHE; 10X1000"/>
    <m/>
    <m/>
    <m/>
    <n v="3000"/>
    <n v="900"/>
    <n v="0.3"/>
    <x v="6"/>
  </r>
  <r>
    <m/>
    <n v="41934"/>
    <x v="9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1920"/>
    <n v="1000"/>
    <n v="0.52083299999999999"/>
    <x v="6"/>
  </r>
  <r>
    <m/>
    <n v="41934"/>
    <x v="9"/>
    <n v="76181622"/>
    <n v="5"/>
    <x v="8"/>
    <x v="2"/>
    <x v="2"/>
    <n v="4022118"/>
    <s v="761869          ; LECHE; MATERIA GRASA (%): 30; TIPO DE ENVASE: EN CAJ"/>
    <s v="AS; CAPACIDAD ENVASE (KN): 6X1"/>
    <s v="600 GRS; INSTANTANEA; NIDO"/>
    <m/>
    <n v="960"/>
    <n v="300"/>
    <n v="0.3125"/>
    <x v="6"/>
  </r>
  <r>
    <m/>
    <n v="41930"/>
    <x v="9"/>
    <n v="53317875"/>
    <n v="8"/>
    <x v="11"/>
    <x v="7"/>
    <x v="7"/>
    <n v="4029120"/>
    <s v="533120          ; CREMA PARA BATIR; NESTLE; DE LECHE; 12X1 LT"/>
    <m/>
    <m/>
    <m/>
    <n v="1560"/>
    <n v="260"/>
    <n v="0.16666700000000001"/>
    <x v="6"/>
  </r>
  <r>
    <m/>
    <n v="41930"/>
    <x v="9"/>
    <n v="53317875"/>
    <n v="8"/>
    <x v="11"/>
    <x v="10"/>
    <x v="10"/>
    <n v="19019011"/>
    <s v="533121          ; MANJAR; CALO; DE LECHE; 10X1 KL"/>
    <m/>
    <m/>
    <m/>
    <n v="1500"/>
    <n v="300"/>
    <n v="0.2"/>
    <x v="6"/>
  </r>
  <r>
    <m/>
    <n v="41930"/>
    <x v="9"/>
    <n v="53317875"/>
    <n v="8"/>
    <x v="11"/>
    <x v="10"/>
    <x v="10"/>
    <n v="19019011"/>
    <s v="533209          ; MANJAR; NESTLE; DE LECHE; 12X1 KL"/>
    <m/>
    <m/>
    <m/>
    <n v="840"/>
    <n v="175"/>
    <n v="0.20833299999999999"/>
    <x v="6"/>
  </r>
  <r>
    <m/>
    <n v="41930"/>
    <x v="9"/>
    <n v="53317875"/>
    <n v="8"/>
    <x v="11"/>
    <x v="7"/>
    <x v="7"/>
    <n v="4029120"/>
    <s v="533120;                         CREMA PARA BATIR; LONCO; DE LECHE; 12X"/>
    <s v="1 LT;"/>
    <m/>
    <m/>
    <n v="1200"/>
    <n v="200"/>
    <n v="0.16666700000000001"/>
    <x v="6"/>
  </r>
  <r>
    <m/>
    <n v="41930"/>
    <x v="9"/>
    <n v="53317875"/>
    <n v="8"/>
    <x v="11"/>
    <x v="7"/>
    <x v="7"/>
    <n v="4029120"/>
    <s v="533226          ; CREMA; NESTLE; DE LECHE; 48X236 GRS"/>
    <m/>
    <m/>
    <m/>
    <n v="1132.8"/>
    <n v="1500"/>
    <n v="1.3241529999999999"/>
    <x v="30"/>
  </r>
  <r>
    <m/>
    <n v="41930"/>
    <x v="9"/>
    <n v="96579200"/>
    <n v="7"/>
    <x v="14"/>
    <x v="10"/>
    <x v="10"/>
    <n v="19019011"/>
    <s v="07032           ; MANJAR; NESTLE; DE LECHE; 12X1 KL"/>
    <m/>
    <m/>
    <m/>
    <n v="1488"/>
    <n v="310"/>
    <n v="0.20833299999999999"/>
    <x v="6"/>
  </r>
  <r>
    <m/>
    <n v="41930"/>
    <x v="9"/>
    <n v="96579200"/>
    <n v="7"/>
    <x v="14"/>
    <x v="10"/>
    <x v="10"/>
    <n v="19019011"/>
    <s v="07033           ; MANJAR; NESTLE; DE LECHE; 24X500 GRS"/>
    <m/>
    <m/>
    <m/>
    <n v="1200"/>
    <n v="400"/>
    <n v="0.33333299999999999"/>
    <x v="6"/>
  </r>
  <r>
    <m/>
    <n v="41930"/>
    <x v="9"/>
    <n v="96579200"/>
    <n v="7"/>
    <x v="14"/>
    <x v="10"/>
    <x v="10"/>
    <n v="19019011"/>
    <s v="07031           ; MANJAR; NESTLE; DE LECHE; 4X12X200 GRS"/>
    <m/>
    <m/>
    <m/>
    <n v="537.6"/>
    <n v="196"/>
    <n v="0.36458299999999999"/>
    <x v="6"/>
  </r>
  <r>
    <m/>
    <n v="41936"/>
    <x v="9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960"/>
    <n v="400"/>
    <n v="0.41666700000000001"/>
    <x v="6"/>
  </r>
  <r>
    <m/>
    <n v="41930"/>
    <x v="9"/>
    <n v="90703000"/>
    <n v="8"/>
    <x v="0"/>
    <x v="10"/>
    <x v="10"/>
    <n v="19019011"/>
    <s v="MANJAR          ; MANJAR; NESTLE; BOLSA 4 X 4.5KG; PREPARACIONES A BAS"/>
    <s v="E DE PRODUCTOS LACTEOS"/>
    <m/>
    <m/>
    <n v="10800"/>
    <n v="21882"/>
    <n v="2.0261110000000002"/>
    <x v="26"/>
  </r>
  <r>
    <m/>
    <n v="41930"/>
    <x v="9"/>
    <n v="90703000"/>
    <n v="8"/>
    <x v="0"/>
    <x v="4"/>
    <x v="4"/>
    <n v="4029910"/>
    <s v="CONDENSADA      ; LECHE CONDENSADA; NESTLE-F; LATA 48 X 397G; PARA USO"/>
    <s v="ALIMENTICIO"/>
    <m/>
    <m/>
    <n v="18293.759999999998"/>
    <n v="31142.400000000001"/>
    <n v="1.7023509999999999"/>
    <x v="26"/>
  </r>
  <r>
    <m/>
    <n v="41930"/>
    <x v="9"/>
    <n v="90703000"/>
    <n v="8"/>
    <x v="0"/>
    <x v="10"/>
    <x v="10"/>
    <n v="19019011"/>
    <s v="MANJAR          ; MANJAR; NESTLE; BOLSA 4 X 4.5KG; PREPARACIONES A BAS"/>
    <s v="E DE PRODUCTOS LACTEOS"/>
    <m/>
    <m/>
    <n v="32400"/>
    <n v="65646"/>
    <n v="2.0261110000000002"/>
    <x v="26"/>
  </r>
  <r>
    <m/>
    <n v="41932"/>
    <x v="9"/>
    <n v="78356210"/>
    <n v="3"/>
    <x v="5"/>
    <x v="4"/>
    <x v="4"/>
    <n v="4029910"/>
    <s v="11600           ;LECHE;NESTLE;CONDENSADA;48X397"/>
    <m/>
    <m/>
    <m/>
    <n v="1905.6"/>
    <n v="320"/>
    <n v="0.16792599999999999"/>
    <x v="6"/>
  </r>
  <r>
    <m/>
    <n v="41932"/>
    <x v="9"/>
    <n v="76181622"/>
    <n v="5"/>
    <x v="8"/>
    <x v="7"/>
    <x v="7"/>
    <n v="4029120"/>
    <s v="761819          ; CREMA PARA BATIR; SOPROLE; DE LECHE; 12X1 LT"/>
    <m/>
    <m/>
    <m/>
    <n v="3600"/>
    <n v="900"/>
    <n v="0.25"/>
    <x v="6"/>
  </r>
  <r>
    <m/>
    <n v="41932"/>
    <x v="9"/>
    <n v="10096780"/>
    <n v="4"/>
    <x v="34"/>
    <x v="16"/>
    <x v="16"/>
    <n v="4061010"/>
    <s v="LAC102          ; QUESO; DAVID GRIFFITHS-F; FRESCOS; APTOS PARA EL CON"/>
    <s v="SUMO HUMANO;"/>
    <m/>
    <m/>
    <n v="6"/>
    <n v="45"/>
    <n v="7.5"/>
    <x v="31"/>
  </r>
  <r>
    <m/>
    <n v="41932"/>
    <x v="9"/>
    <n v="10096780"/>
    <n v="4"/>
    <x v="34"/>
    <x v="1"/>
    <x v="1"/>
    <n v="4021000"/>
    <s v="CAR-102         ; LECHE EL POLVO; GRIFFITHS.-F; ENTERA; GRANULOS O DEM"/>
    <s v="AS FORMAS SOLIDAS;"/>
    <m/>
    <m/>
    <n v="24"/>
    <n v="24"/>
    <n v="1"/>
    <x v="31"/>
  </r>
  <r>
    <m/>
    <n v="41932"/>
    <x v="9"/>
    <n v="89862200"/>
    <n v="2"/>
    <x v="3"/>
    <x v="5"/>
    <x v="5"/>
    <n v="4029990"/>
    <s v="10030297        ; DULCE; LATAM-F; DE LECHE; PARA CONSUMO EN VUELOS COM"/>
    <s v="ERCIALES."/>
    <m/>
    <m/>
    <n v="1.6259999999999999"/>
    <n v="167.06"/>
    <n v="102.74292699999999"/>
    <x v="17"/>
  </r>
  <r>
    <m/>
    <n v="41932"/>
    <x v="9"/>
    <n v="81094100"/>
    <n v="6"/>
    <x v="2"/>
    <x v="22"/>
    <x v="22"/>
    <n v="4069010"/>
    <s v="0002403005      ; QUESO GOUDA; COLUN; SEMIDURO. FRESCO. GRASO ; PIEZA"/>
    <s v="S DE 3 KGS.APP-.;"/>
    <m/>
    <m/>
    <n v="49968.07"/>
    <n v="279327.09999999998"/>
    <n v="5.5901120000000004"/>
    <x v="40"/>
  </r>
  <r>
    <m/>
    <n v="41932"/>
    <x v="9"/>
    <n v="81094100"/>
    <n v="6"/>
    <x v="2"/>
    <x v="9"/>
    <x v="9"/>
    <n v="4041000"/>
    <s v="2055392         ; LACTOSUERO; LACTOLUN; EXTRA AGLOMERADO; ENVASE SAC"/>
    <s v="OSDE 25 KGS..EN POLVO;"/>
    <m/>
    <m/>
    <n v="100000"/>
    <n v="149600"/>
    <n v="1.496"/>
    <x v="10"/>
  </r>
  <r>
    <m/>
    <n v="41932"/>
    <x v="9"/>
    <n v="81094100"/>
    <n v="6"/>
    <x v="2"/>
    <x v="1"/>
    <x v="1"/>
    <n v="4021000"/>
    <s v="2018128         ; LECHE; LECHE;  MATERIA GRASA (%): 26;  TIPO DE ENVA"/>
    <s v="SE: SACOS;  CAPACIDAD ENVASE"/>
    <s v="(KN): 25; EN POLVO;"/>
    <m/>
    <n v="75000"/>
    <n v="312423.48"/>
    <n v="4.1656459999999997"/>
    <x v="10"/>
  </r>
  <r>
    <m/>
    <n v="41932"/>
    <x v="9"/>
    <n v="90703000"/>
    <n v="8"/>
    <x v="0"/>
    <x v="10"/>
    <x v="10"/>
    <n v="19019011"/>
    <s v="MANJAR          ; MANJAR; NESTLE-F; 4X4.5 KG; PREPARACIONES A BASE DE"/>
    <s v="PRODUCTOS LACTEOS"/>
    <m/>
    <m/>
    <n v="10800"/>
    <n v="21846"/>
    <n v="2.0227780000000002"/>
    <x v="20"/>
  </r>
  <r>
    <m/>
    <n v="41933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3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3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3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3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3"/>
    <x v="9"/>
    <n v="81094100"/>
    <n v="6"/>
    <x v="2"/>
    <x v="9"/>
    <x v="9"/>
    <n v="4041000"/>
    <s v="2055392         ; LACTOSUERO; LACTOLUN; EXTRA AGLOMERADO; ENVASE SACO"/>
    <s v="SDE 25 KGS..EN POLVO;"/>
    <m/>
    <m/>
    <n v="25000"/>
    <n v="32500"/>
    <n v="1.3"/>
    <x v="20"/>
  </r>
  <r>
    <m/>
    <n v="41934"/>
    <x v="9"/>
    <n v="78356210"/>
    <n v="3"/>
    <x v="5"/>
    <x v="8"/>
    <x v="8"/>
    <n v="4031090"/>
    <s v="308096          ;YOGURT;LONCOLECHE;LIQUIDO;30X200 CC."/>
    <m/>
    <m/>
    <m/>
    <n v="600"/>
    <n v="160"/>
    <n v="0.26666699999999999"/>
    <x v="6"/>
  </r>
  <r>
    <m/>
    <n v="41934"/>
    <x v="9"/>
    <n v="78356210"/>
    <n v="3"/>
    <x v="5"/>
    <x v="4"/>
    <x v="4"/>
    <n v="4029910"/>
    <s v="11600           ;LECHE;NESTLE;CONDENSADA;48X397"/>
    <m/>
    <m/>
    <m/>
    <n v="3811.2"/>
    <n v="560"/>
    <n v="0.14693500000000001"/>
    <x v="6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9023.96"/>
    <n v="5.2059259999999998"/>
    <x v="4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7355.96"/>
    <n v="5.1944850000000002"/>
    <x v="40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18293.759999999998"/>
    <n v="30931.200000000001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19661.52"/>
    <n v="34179.519999999997"/>
    <n v="1.738397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91468.800000000003"/>
    <n v="156864"/>
    <n v="1.7149449999999999"/>
    <x v="26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91468.800000000003"/>
    <n v="156864"/>
    <n v="1.7149449999999999"/>
    <x v="26"/>
  </r>
  <r>
    <m/>
    <n v="41935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35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35"/>
    <x v="9"/>
    <n v="78875730"/>
    <n v="1"/>
    <x v="30"/>
    <x v="10"/>
    <x v="10"/>
    <n v="19019011"/>
    <s v="0107            ; MANJAR; NESTLE; DE LECHE; 12X1000 GRS"/>
    <m/>
    <m/>
    <m/>
    <n v="120"/>
    <n v="100"/>
    <n v="0.83333299999999999"/>
    <x v="30"/>
  </r>
  <r>
    <m/>
    <n v="41935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35"/>
    <x v="9"/>
    <n v="78875730"/>
    <n v="1"/>
    <x v="30"/>
    <x v="10"/>
    <x v="10"/>
    <n v="19019011"/>
    <s v="0107            ; MANJAR; NESTLE; DE LECHE; 12X1000 GRS"/>
    <m/>
    <m/>
    <m/>
    <n v="360"/>
    <n v="300"/>
    <n v="0.83333299999999999"/>
    <x v="30"/>
  </r>
  <r>
    <m/>
    <n v="41935"/>
    <x v="9"/>
    <n v="78875730"/>
    <n v="1"/>
    <x v="30"/>
    <x v="10"/>
    <x v="10"/>
    <n v="19019011"/>
    <s v="0107            ; MANJAR; NESTLE; DE LECHE; 12X1000 GRS"/>
    <m/>
    <m/>
    <m/>
    <n v="360"/>
    <n v="300"/>
    <n v="0.83333299999999999"/>
    <x v="30"/>
  </r>
  <r>
    <m/>
    <n v="41935"/>
    <x v="9"/>
    <n v="96954210"/>
    <n v="2"/>
    <x v="19"/>
    <x v="23"/>
    <x v="23"/>
    <n v="4011000"/>
    <s v="S3184           ; LECHE DESCREMADA; ANDURI¿A; LARGA VIDA; 0.1% MATERIA"/>
    <s v="GRASA; LIQUIDA, LARGA DURACIO"/>
    <s v="N, EN PACK DE 12 CAJAS DE 1 LI"/>
    <s v="TRO, CON TRATAMIENTO UHT."/>
    <n v="162960"/>
    <n v="135256.79999999999"/>
    <n v="0.83"/>
    <x v="40"/>
  </r>
  <r>
    <m/>
    <n v="41935"/>
    <x v="9"/>
    <n v="96954210"/>
    <n v="2"/>
    <x v="19"/>
    <x v="15"/>
    <x v="15"/>
    <n v="4051000"/>
    <s v="S1631           ; MANTEQUILLA; SURLAT; DE LECHE; SIN SAL, EN CAJAS DE"/>
    <s v="25 KILOGRAMOS, PARA CONSUMO HU"/>
    <s v="MANO"/>
    <m/>
    <n v="75000"/>
    <n v="367500"/>
    <n v="4.9000000000000004"/>
    <x v="40"/>
  </r>
  <r>
    <m/>
    <n v="41936"/>
    <x v="9"/>
    <n v="81094100"/>
    <n v="6"/>
    <x v="2"/>
    <x v="9"/>
    <x v="9"/>
    <n v="4041000"/>
    <s v="2055392         ; LACTOSUERO; LACTOLUN; EXTRA AGLOMERADO; ENVASE SAC"/>
    <s v="OSDE 25 KGS..EN POLVO;"/>
    <m/>
    <m/>
    <n v="46000"/>
    <n v="66568"/>
    <n v="1.44713"/>
    <x v="11"/>
  </r>
  <r>
    <m/>
    <n v="41936"/>
    <x v="9"/>
    <n v="81094100"/>
    <n v="6"/>
    <x v="2"/>
    <x v="9"/>
    <x v="9"/>
    <n v="4041000"/>
    <s v="2055392         ; LACTOSUERO; LACTOLUN; EXTRA AGLOMERADO; ENVASE SAC"/>
    <s v="OSDE 25 KGS..EN POLVO;"/>
    <m/>
    <m/>
    <n v="23000"/>
    <n v="29900"/>
    <n v="1.3"/>
    <x v="2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9023.96"/>
    <n v="5.2059259999999998"/>
    <x v="4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9023.96"/>
    <n v="5.2059259999999998"/>
    <x v="40"/>
  </r>
  <r>
    <m/>
    <n v="41936"/>
    <x v="9"/>
    <n v="90703000"/>
    <n v="8"/>
    <x v="0"/>
    <x v="4"/>
    <x v="4"/>
    <n v="4029910"/>
    <s v="SIN-CODIGO      ; LECHE CONDENSADA; NESTLE-F; LATA 48 X 397G; PARA USO"/>
    <s v="ALIMENTICIO"/>
    <m/>
    <m/>
    <n v="90256.3"/>
    <n v="182380.79999999999"/>
    <n v="2.020699"/>
    <x v="26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7355.96"/>
    <n v="5.1944850000000002"/>
    <x v="4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7355.96"/>
    <n v="5.1944850000000002"/>
    <x v="4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5057.96"/>
    <n v="5.1787239999999999"/>
    <x v="4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7355.96"/>
    <n v="5.1944850000000002"/>
    <x v="40"/>
  </r>
  <r>
    <m/>
    <n v="41936"/>
    <x v="9"/>
    <n v="90703000"/>
    <n v="8"/>
    <x v="0"/>
    <x v="4"/>
    <x v="4"/>
    <n v="4029910"/>
    <s v="SIN-CODIGO      ; LECHE CONDENSADA; NESTLE-F; LATA 48 X 397G; PARA USO"/>
    <s v="ALIMENTICIO"/>
    <m/>
    <m/>
    <n v="75345.407999999996"/>
    <n v="141397.68"/>
    <n v="1.87666"/>
    <x v="30"/>
  </r>
  <r>
    <m/>
    <n v="41939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5057.96"/>
    <n v="5.1787239999999999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36"/>
    <x v="9"/>
    <n v="84356800"/>
    <n v="9"/>
    <x v="13"/>
    <x v="9"/>
    <x v="9"/>
    <n v="4041000"/>
    <s v="308704          ; SUERO EN POLVO; CALO; DE LECHE; BOLSAS DE 25 KLS;180"/>
    <s v="-14/1422/07-10-2014"/>
    <m/>
    <m/>
    <n v="25000"/>
    <n v="35035"/>
    <n v="1.4014"/>
    <x v="30"/>
  </r>
  <r>
    <m/>
    <n v="41936"/>
    <x v="9"/>
    <n v="81094100"/>
    <n v="6"/>
    <x v="2"/>
    <x v="9"/>
    <x v="9"/>
    <n v="4041000"/>
    <s v="2055392         ; LACTOSUERO; LACTOLUN; EXTRA AGLOMERADO; ENVASE SACO"/>
    <s v="SDE 25 KGS..EN POLVO;"/>
    <m/>
    <m/>
    <n v="25000"/>
    <n v="35041.379999999997"/>
    <n v="1.4016550000000001"/>
    <x v="15"/>
  </r>
  <r>
    <m/>
    <n v="41936"/>
    <x v="9"/>
    <n v="81094100"/>
    <n v="6"/>
    <x v="2"/>
    <x v="9"/>
    <x v="9"/>
    <n v="4041000"/>
    <s v="2055392         ; LACTOSUERO; LACTOLUN; EXTRA AGLOMERADO; ENVASE SACO"/>
    <s v="SDE 25 KGS..EN POLVO;"/>
    <m/>
    <m/>
    <n v="50000"/>
    <n v="71503.600000000006"/>
    <n v="1.430072"/>
    <x v="28"/>
  </r>
  <r>
    <m/>
    <n v="41937"/>
    <x v="9"/>
    <n v="90703000"/>
    <n v="8"/>
    <x v="0"/>
    <x v="4"/>
    <x v="4"/>
    <n v="4029910"/>
    <s v="SIN-CODIGO      ; LECHE CONDENSADA; NESTLE-F; LATA 48 X 397G; PARA USO"/>
    <s v="ALIMENTICIO"/>
    <m/>
    <m/>
    <n v="10800"/>
    <n v="20244"/>
    <n v="1.874444"/>
    <x v="14"/>
  </r>
  <r>
    <m/>
    <n v="41937"/>
    <x v="9"/>
    <n v="90703000"/>
    <n v="8"/>
    <x v="0"/>
    <x v="10"/>
    <x v="10"/>
    <n v="19019011"/>
    <s v="SIN-CODIGO      ; MANJAR; NESTLE-F; DISTINTAS VARIEDADES; PREPARACIONE"/>
    <s v="S A BASE DE PRODUCTOS LACTEOS"/>
    <m/>
    <m/>
    <n v="14515.2"/>
    <n v="27276.48"/>
    <n v="1.879167"/>
    <x v="30"/>
  </r>
  <r>
    <m/>
    <n v="41939"/>
    <x v="9"/>
    <n v="78356210"/>
    <n v="3"/>
    <x v="5"/>
    <x v="10"/>
    <x v="10"/>
    <n v="19019011"/>
    <s v="111270          ;MANJAR;NESTLE;DE LECHE;12X1000"/>
    <m/>
    <m/>
    <m/>
    <n v="1200"/>
    <n v="250"/>
    <n v="0.20833299999999999"/>
    <x v="6"/>
  </r>
  <r>
    <m/>
    <n v="41939"/>
    <x v="9"/>
    <n v="78356210"/>
    <n v="3"/>
    <x v="5"/>
    <x v="10"/>
    <x v="10"/>
    <n v="19019011"/>
    <s v="260233          ;MANJAR;NESTLE;DE LECHE;24X500 GRS."/>
    <m/>
    <m/>
    <m/>
    <n v="480"/>
    <n v="84"/>
    <n v="0.17499999999999999"/>
    <x v="6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39"/>
    <x v="9"/>
    <n v="89862200"/>
    <n v="2"/>
    <x v="3"/>
    <x v="5"/>
    <x v="5"/>
    <n v="4029990"/>
    <s v="10030297        ; DULCE; LATAM-F; DE LECHE; PARA CONSUMO EN VUELOS COM"/>
    <s v="ERCIALES."/>
    <m/>
    <m/>
    <n v="2.1882999999999999"/>
    <n v="41.77"/>
    <n v="19.087876000000001"/>
    <x v="30"/>
  </r>
  <r>
    <m/>
    <n v="41939"/>
    <x v="9"/>
    <n v="89862200"/>
    <n v="2"/>
    <x v="3"/>
    <x v="3"/>
    <x v="3"/>
    <n v="4022911"/>
    <s v="10029141        ; LECHE; SOPROLE-F; SABOR CHOCOLATE; PARA CONSUMO A BO"/>
    <s v="RDO"/>
    <m/>
    <m/>
    <n v="55.5214"/>
    <n v="53.28"/>
    <n v="0.95962999999999998"/>
    <x v="30"/>
  </r>
  <r>
    <m/>
    <n v="41939"/>
    <x v="9"/>
    <n v="81094100"/>
    <n v="6"/>
    <x v="2"/>
    <x v="9"/>
    <x v="9"/>
    <n v="4041000"/>
    <s v="2055392         ; LACTOSUERO; LACTOLUN; EXTRA AGLOMERADO; ENVASE SACO"/>
    <s v="SDE 25 KGS..EN POLVO;"/>
    <m/>
    <m/>
    <n v="100000"/>
    <n v="149600"/>
    <n v="1.496"/>
    <x v="10"/>
  </r>
  <r>
    <m/>
    <n v="41940"/>
    <x v="9"/>
    <n v="10976631"/>
    <n v="3"/>
    <x v="33"/>
    <x v="10"/>
    <x v="10"/>
    <n v="19019011"/>
    <s v="10202           ; MANJAR; NESTLE; DE LECHE; 12X1000"/>
    <m/>
    <m/>
    <m/>
    <n v="1020"/>
    <n v="850"/>
    <n v="0.83333299999999999"/>
    <x v="30"/>
  </r>
  <r>
    <m/>
    <n v="41940"/>
    <x v="9"/>
    <n v="78356210"/>
    <n v="3"/>
    <x v="5"/>
    <x v="10"/>
    <x v="10"/>
    <n v="19019011"/>
    <s v="111270          ;MANJAR;NESTLE;DE LECHE;12X1000"/>
    <m/>
    <m/>
    <m/>
    <n v="1200"/>
    <n v="900"/>
    <n v="0.75"/>
    <x v="30"/>
  </r>
  <r>
    <m/>
    <n v="41940"/>
    <x v="9"/>
    <n v="78356210"/>
    <n v="3"/>
    <x v="5"/>
    <x v="10"/>
    <x v="10"/>
    <n v="19019011"/>
    <s v="111270          ;MANJAR;NESTLE;DE LECHE;12X1000"/>
    <m/>
    <m/>
    <m/>
    <n v="360"/>
    <n v="261"/>
    <n v="0.72499999999999998"/>
    <x v="30"/>
  </r>
  <r>
    <m/>
    <n v="41940"/>
    <x v="9"/>
    <n v="76018671"/>
    <n v="6"/>
    <x v="6"/>
    <x v="10"/>
    <x v="10"/>
    <n v="19019011"/>
    <s v="0107            ; MANJAR; NESTLE; DE LECHE; 12X1000 GRS."/>
    <m/>
    <m/>
    <m/>
    <n v="2400"/>
    <n v="600"/>
    <n v="0.25"/>
    <x v="6"/>
  </r>
  <r>
    <m/>
    <n v="41940"/>
    <x v="9"/>
    <n v="76018671"/>
    <n v="6"/>
    <x v="6"/>
    <x v="7"/>
    <x v="7"/>
    <n v="4029120"/>
    <s v="P458            ; CREMA; NESTLE; DE LECHE; 48X236 GRS."/>
    <m/>
    <m/>
    <m/>
    <n v="1132.8"/>
    <n v="400"/>
    <n v="0.353107"/>
    <x v="6"/>
  </r>
  <r>
    <m/>
    <n v="41940"/>
    <x v="9"/>
    <n v="76018671"/>
    <n v="6"/>
    <x v="6"/>
    <x v="10"/>
    <x v="10"/>
    <n v="19019011"/>
    <s v="0107            ; MANJAR; NESTLE; DE LECHE; 12X1000 GRS."/>
    <m/>
    <m/>
    <m/>
    <n v="3600"/>
    <n v="900"/>
    <n v="0.25"/>
    <x v="6"/>
  </r>
  <r>
    <m/>
    <n v="41940"/>
    <x v="9"/>
    <n v="76018671"/>
    <n v="6"/>
    <x v="6"/>
    <x v="10"/>
    <x v="10"/>
    <n v="19019011"/>
    <s v="7478            ; MANJAR; CALO; DE LECHE; 10X1000 GRS."/>
    <m/>
    <m/>
    <m/>
    <n v="3000"/>
    <n v="660"/>
    <n v="0.22"/>
    <x v="6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5057.96"/>
    <n v="5.1787240054869681"/>
    <x v="40"/>
  </r>
  <r>
    <m/>
    <n v="41940"/>
    <x v="9"/>
    <n v="76018671"/>
    <n v="6"/>
    <x v="6"/>
    <x v="10"/>
    <x v="10"/>
    <n v="19019011"/>
    <s v="0107            ; MANJAR; NESTLE; DE LECHE; 12X1000 GRS."/>
    <m/>
    <m/>
    <m/>
    <n v="1800"/>
    <n v="375"/>
    <n v="0.20833299999999999"/>
    <x v="6"/>
  </r>
  <r>
    <m/>
    <n v="41940"/>
    <x v="9"/>
    <n v="76018671"/>
    <n v="6"/>
    <x v="6"/>
    <x v="10"/>
    <x v="10"/>
    <n v="19019011"/>
    <s v="7478            ; MANJAR; CALO; DE LECHE; 10X1000 GRS."/>
    <m/>
    <m/>
    <m/>
    <n v="1000"/>
    <n v="250"/>
    <n v="0.25"/>
    <x v="6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178.96"/>
    <n v="5.2069887517146771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178.96"/>
    <n v="5.2069887517146771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5057.96"/>
    <n v="5.1787240054869681"/>
    <x v="40"/>
  </r>
  <r>
    <m/>
    <n v="41940"/>
    <x v="9"/>
    <n v="76018671"/>
    <n v="6"/>
    <x v="6"/>
    <x v="10"/>
    <x v="10"/>
    <n v="19019011"/>
    <s v="0107            ; MANJAR; NESTLE; DE LECHE; 12X1000 GRS."/>
    <m/>
    <m/>
    <m/>
    <n v="1200"/>
    <n v="280"/>
    <n v="0.23333300000000001"/>
    <x v="6"/>
  </r>
  <r>
    <m/>
    <n v="41940"/>
    <x v="9"/>
    <n v="76018671"/>
    <n v="6"/>
    <x v="6"/>
    <x v="8"/>
    <x v="8"/>
    <n v="4031090"/>
    <s v="6474            ; YOGURT LIQUIDO; YOGU YOGU; CON SABOR; 30X200 GRS"/>
    <m/>
    <m/>
    <m/>
    <n v="1200"/>
    <n v="340"/>
    <n v="0.283333"/>
    <x v="6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40"/>
    <x v="9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n v="41940"/>
    <x v="9"/>
    <n v="76018671"/>
    <n v="6"/>
    <x v="6"/>
    <x v="8"/>
    <x v="8"/>
    <n v="4031090"/>
    <s v="6474            ; YOGURT LIQUIDO; YOGU YOGU; CON SABOR; 30X200 GRS"/>
    <m/>
    <m/>
    <m/>
    <n v="600"/>
    <n v="160"/>
    <n v="0.26666699999999999"/>
    <x v="6"/>
  </r>
  <r>
    <m/>
    <n v="41940"/>
    <x v="9"/>
    <n v="78356210"/>
    <n v="3"/>
    <x v="5"/>
    <x v="10"/>
    <x v="10"/>
    <n v="19019011"/>
    <s v="308150          ;MANJAR;WATTS;DE LECHE;10X1000"/>
    <m/>
    <m/>
    <m/>
    <n v="1500"/>
    <n v="300"/>
    <n v="0.2"/>
    <x v="6"/>
  </r>
  <r>
    <m/>
    <n v="41940"/>
    <x v="9"/>
    <n v="78356210"/>
    <n v="3"/>
    <x v="5"/>
    <x v="8"/>
    <x v="8"/>
    <n v="4031090"/>
    <s v="308096          ;YOGURT;LONCOLECHE;LIQUIDO;30X200 CC."/>
    <m/>
    <m/>
    <m/>
    <n v="720"/>
    <n v="192"/>
    <n v="0.26666699999999999"/>
    <x v="6"/>
  </r>
  <r>
    <m/>
    <n v="41940"/>
    <x v="9"/>
    <n v="78356210"/>
    <n v="3"/>
    <x v="5"/>
    <x v="4"/>
    <x v="4"/>
    <n v="4029910"/>
    <s v="11600           ;LECHE;NESTLE;CONDENSADA;48X397"/>
    <m/>
    <m/>
    <m/>
    <n v="952.8"/>
    <n v="160"/>
    <n v="0.16792599999999999"/>
    <x v="6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48600"/>
    <n v="256607.99"/>
    <n v="5.28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72900"/>
    <n v="384911.98"/>
    <n v="5.28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48600"/>
    <n v="256607.99"/>
    <n v="5.28"/>
    <x v="40"/>
  </r>
  <r>
    <m/>
    <n v="41940"/>
    <x v="9"/>
    <n v="90703000"/>
    <n v="8"/>
    <x v="0"/>
    <x v="10"/>
    <x v="10"/>
    <n v="19019011"/>
    <s v="SIN-CODIGO      ; MANJAR; NESTLE; BOLSA 4 X 4.5KG; PREPARACIONES A BAS"/>
    <s v="E DE PRODUCTOS LACTEOS"/>
    <m/>
    <m/>
    <n v="28454.400000000001"/>
    <n v="53164.800000000003"/>
    <n v="1.8684210000000001"/>
    <x v="12"/>
  </r>
  <r>
    <m/>
    <n v="41940"/>
    <x v="9"/>
    <n v="90703000"/>
    <n v="8"/>
    <x v="0"/>
    <x v="4"/>
    <x v="4"/>
    <n v="4029910"/>
    <s v="SIN-CODIGO      ; LECHE CONDENSADA; NESTLE-F; LATA 48 X 397G; PARA USO"/>
    <s v="ALIMENTICIO"/>
    <m/>
    <m/>
    <n v="44208"/>
    <n v="101520.3"/>
    <n v="2.296424"/>
    <x v="12"/>
  </r>
  <r>
    <m/>
    <n v="41940"/>
    <x v="9"/>
    <n v="90703000"/>
    <n v="8"/>
    <x v="0"/>
    <x v="10"/>
    <x v="10"/>
    <n v="19019011"/>
    <s v="SIN-CODIGO      ; MANJAR; NESTLE; BOLSA 4 X 4.5KG; PREPARACIONES A BAS"/>
    <s v="E DE PRODUCTOS LACTEOS"/>
    <m/>
    <m/>
    <n v="21600"/>
    <n v="43692"/>
    <n v="2.0227780000000002"/>
    <x v="26"/>
  </r>
  <r>
    <m/>
    <n v="41940"/>
    <x v="9"/>
    <n v="90703000"/>
    <n v="8"/>
    <x v="0"/>
    <x v="4"/>
    <x v="4"/>
    <n v="4029910"/>
    <s v="SIN-CODIGO      ; LECHE CONDENSADA; NESTLE-F; LATA 48 X 397G; PARA USO"/>
    <s v="ALIMENTICIO"/>
    <m/>
    <m/>
    <n v="54881.279999999999"/>
    <n v="94118.399999999994"/>
    <n v="1.7149449999999999"/>
    <x v="26"/>
  </r>
  <r>
    <m/>
    <n v="41940"/>
    <x v="9"/>
    <n v="90703000"/>
    <n v="8"/>
    <x v="0"/>
    <x v="10"/>
    <x v="10"/>
    <n v="19019011"/>
    <s v="SIN-CODIGO      ; MANJAR; NESTLE; BOLSA 4 X 4.5KG; PREPARACIONES A BAS"/>
    <s v="E DE PRODUCTOS LACTEOS"/>
    <m/>
    <m/>
    <n v="35020.800000000003"/>
    <n v="65433.599999999999"/>
    <n v="1.8684210000000001"/>
    <x v="17"/>
  </r>
  <r>
    <m/>
    <n v="41940"/>
    <x v="9"/>
    <n v="90703000"/>
    <n v="8"/>
    <x v="0"/>
    <x v="4"/>
    <x v="4"/>
    <n v="4029910"/>
    <s v="SIN-CODIGO      ; LECHE CONDENSADA; NESTLE-F; LATA 48 X 397G; PARA USO"/>
    <s v="ALIMENTICIO"/>
    <m/>
    <m/>
    <n v="52137.216"/>
    <n v="93078.720000000001"/>
    <n v="1.785264"/>
    <x v="17"/>
  </r>
  <r>
    <m/>
    <n v="41940"/>
    <x v="9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716.799999999999"/>
    <n v="1.8684210000000001"/>
    <x v="17"/>
  </r>
  <r>
    <m/>
    <n v="41940"/>
    <x v="9"/>
    <n v="90703000"/>
    <n v="8"/>
    <x v="0"/>
    <x v="4"/>
    <x v="4"/>
    <n v="4029910"/>
    <s v="SIN-CODIGO      ; LECHE CONDENSADA; NESTLE-F; LATA 48 X 397G; PARA USO"/>
    <s v="ALIMENTICIO"/>
    <m/>
    <m/>
    <n v="34758.144"/>
    <n v="62052.480000000003"/>
    <n v="1.785264"/>
    <x v="17"/>
  </r>
  <r>
    <m/>
    <n v="41940"/>
    <x v="9"/>
    <n v="86527400"/>
    <n v="9"/>
    <x v="38"/>
    <x v="10"/>
    <x v="10"/>
    <n v="19019011"/>
    <s v="0018504060      ; MANJAR; CORCORAN-F; DE LECHE; ENVASES DE 200 GRAMOS;"/>
    <m/>
    <m/>
    <m/>
    <n v="38.4"/>
    <n v="144"/>
    <n v="3.75"/>
    <x v="37"/>
  </r>
  <r>
    <m/>
    <n v="41940"/>
    <x v="9"/>
    <n v="86527400"/>
    <n v="9"/>
    <x v="38"/>
    <x v="27"/>
    <x v="27"/>
    <n v="4061030"/>
    <s v="04061030        ; QUESO; CORCORAN-F; MOZARELLA; BRIE;ENVASES DE 300 GR"/>
    <s v="AMOS;"/>
    <m/>
    <m/>
    <n v="75.319999999999993"/>
    <n v="813.16"/>
    <n v="10.79607"/>
    <x v="37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55000"/>
    <n v="286353"/>
    <n v="5.2064180000000002"/>
    <x v="40"/>
  </r>
  <r>
    <m/>
    <n v="41940"/>
    <x v="9"/>
    <n v="86527400"/>
    <n v="9"/>
    <x v="38"/>
    <x v="10"/>
    <x v="10"/>
    <n v="19019011"/>
    <s v="1901901100000000; MANJAR; CORCORAN-F; DE LECHE; EN POTE DE 24X200 GRS;"/>
    <m/>
    <m/>
    <m/>
    <n v="19.2"/>
    <n v="80.64"/>
    <n v="4.2"/>
    <x v="37"/>
  </r>
  <r>
    <m/>
    <n v="41940"/>
    <x v="9"/>
    <n v="86527400"/>
    <n v="9"/>
    <x v="38"/>
    <x v="8"/>
    <x v="8"/>
    <n v="4031090"/>
    <s v="0403109000000000; YOGURT; CORCORAN-F; BATIDO; SABORIZADO, ENV. DE 4X12"/>
    <s v="5 GR"/>
    <m/>
    <m/>
    <n v="51"/>
    <n v="186.24"/>
    <n v="3.6517650000000001"/>
    <x v="37"/>
  </r>
  <r>
    <m/>
    <n v="41940"/>
    <x v="9"/>
    <n v="77844340"/>
    <n v="6"/>
    <x v="37"/>
    <x v="10"/>
    <x v="10"/>
    <n v="19019011"/>
    <s v="17-01-008       ; MANJAR; COLUN; DE LECHE; ENVASES DE 200 Y 400 GRAMOS"/>
    <s v=";"/>
    <m/>
    <m/>
    <n v="48"/>
    <n v="195.3"/>
    <n v="4.0687499999999996"/>
    <x v="37"/>
  </r>
  <r>
    <m/>
    <n v="41940"/>
    <x v="9"/>
    <n v="77844340"/>
    <n v="6"/>
    <x v="37"/>
    <x v="29"/>
    <x v="29"/>
    <n v="4061020"/>
    <s v="04061020        ; QUESO; COLUN; PHIDADELPHIA; ENVASES DE 225 GRAMOS;"/>
    <m/>
    <m/>
    <m/>
    <n v="150"/>
    <n v="2404.8000000000002"/>
    <n v="16.032"/>
    <x v="37"/>
  </r>
  <r>
    <m/>
    <n v="41940"/>
    <x v="9"/>
    <n v="77844340"/>
    <n v="6"/>
    <x v="37"/>
    <x v="19"/>
    <x v="19"/>
    <n v="4015090"/>
    <s v="06-01-006       ; LECHE; COLUN; ENTERA; LIQUIDA, 31% MATERIA GRASA, EN"/>
    <s v="VASE TETRA;"/>
    <m/>
    <m/>
    <n v="2400"/>
    <n v="3015.2"/>
    <n v="1.2563329999999999"/>
    <x v="37"/>
  </r>
  <r>
    <m/>
    <n v="41940"/>
    <x v="9"/>
    <n v="77844340"/>
    <n v="6"/>
    <x v="37"/>
    <x v="13"/>
    <x v="13"/>
    <n v="4015040"/>
    <s v="84-03-045       ; LECHE; NIDO LEP; ENTERA; INSTANTANEA, 6X1"/>
    <m/>
    <m/>
    <m/>
    <n v="110"/>
    <n v="1217.3"/>
    <n v="11.066364"/>
    <x v="37"/>
  </r>
  <r>
    <m/>
    <n v="41940"/>
    <x v="9"/>
    <n v="77844340"/>
    <n v="6"/>
    <x v="37"/>
    <x v="11"/>
    <x v="11"/>
    <n v="4012000"/>
    <s v="01-01-062       ; LECHE SEMIDESCREMADA; COLUN; LIQUIDA; ENVASE TETRA;"/>
    <m/>
    <m/>
    <m/>
    <n v="4850"/>
    <n v="5498.1"/>
    <n v="1.133629"/>
    <x v="37"/>
  </r>
  <r>
    <m/>
    <n v="41940"/>
    <x v="9"/>
    <n v="77844340"/>
    <n v="6"/>
    <x v="37"/>
    <x v="10"/>
    <x v="10"/>
    <n v="19019011"/>
    <s v="17-01-008       ; MANJAR; COLUN; DE LECHE; ENVASES DE  400 GRAMOS;"/>
    <m/>
    <m/>
    <m/>
    <n v="60"/>
    <n v="226.3"/>
    <n v="3.7716669999999999"/>
    <x v="37"/>
  </r>
  <r>
    <m/>
    <n v="41940"/>
    <x v="9"/>
    <n v="77844340"/>
    <n v="6"/>
    <x v="37"/>
    <x v="17"/>
    <x v="17"/>
    <n v="4069090"/>
    <s v="04069090        ; QUESO; COLUN; RANCO; LAMINADO;"/>
    <m/>
    <m/>
    <m/>
    <n v="25"/>
    <n v="290.8"/>
    <n v="11.632"/>
    <x v="37"/>
  </r>
  <r>
    <m/>
    <n v="41940"/>
    <x v="9"/>
    <n v="77844340"/>
    <n v="6"/>
    <x v="37"/>
    <x v="17"/>
    <x v="17"/>
    <n v="4069090"/>
    <s v="01-01-016       ; QUESO; COLUN; CAMEMBERT; ENVASES DE 100 GRAMOS;"/>
    <m/>
    <m/>
    <m/>
    <n v="10"/>
    <n v="189.3"/>
    <n v="18.93"/>
    <x v="37"/>
  </r>
  <r>
    <m/>
    <n v="41940"/>
    <x v="9"/>
    <n v="77844340"/>
    <n v="6"/>
    <x v="37"/>
    <x v="17"/>
    <x v="17"/>
    <n v="4069090"/>
    <s v="0406909000      ; QUESO; INAL-F; BRIE; ENVASES DE 140 GRAMOS"/>
    <m/>
    <m/>
    <m/>
    <n v="10"/>
    <n v="184.6"/>
    <n v="18.46"/>
    <x v="37"/>
  </r>
  <r>
    <m/>
    <n v="41940"/>
    <x v="9"/>
    <n v="77844340"/>
    <n v="6"/>
    <x v="37"/>
    <x v="22"/>
    <x v="22"/>
    <n v="4069010"/>
    <s v="04-01-019       ; QUESO; COLUN; GOUDA; LAMINADO, ENVASE DE 250 GRAMOS;"/>
    <m/>
    <m/>
    <m/>
    <n v="25"/>
    <n v="290.8"/>
    <n v="11.632"/>
    <x v="37"/>
  </r>
  <r>
    <m/>
    <n v="41940"/>
    <x v="9"/>
    <n v="77844340"/>
    <n v="6"/>
    <x v="37"/>
    <x v="15"/>
    <x v="15"/>
    <n v="4051000"/>
    <s v="0405100000      ; MANTEQUILLA; COLUN; DE LECHE; CON SAL, ENVASES DE 25"/>
    <s v="0 GRAMOS;"/>
    <m/>
    <m/>
    <n v="90"/>
    <n v="597"/>
    <n v="6.6333330000000004"/>
    <x v="37"/>
  </r>
  <r>
    <m/>
    <n v="41940"/>
    <x v="9"/>
    <n v="77844340"/>
    <n v="6"/>
    <x v="37"/>
    <x v="8"/>
    <x v="8"/>
    <n v="4031090"/>
    <s v="01-01-004       ; YOGUR; COLUN; BATIDO; ENVASES DE 125 GRAMOS;"/>
    <m/>
    <m/>
    <m/>
    <n v="400"/>
    <n v="902.7"/>
    <n v="2.2567499999999998"/>
    <x v="37"/>
  </r>
  <r>
    <m/>
    <n v="41940"/>
    <x v="9"/>
    <n v="77844340"/>
    <n v="6"/>
    <x v="37"/>
    <x v="19"/>
    <x v="19"/>
    <n v="4015090"/>
    <s v="06-01-006       ; LECHE; COLUN; ENTERA; LIQUIDA, 31% MATERIA GRASA, EN"/>
    <s v="VASE TETRA;"/>
    <m/>
    <m/>
    <n v="1750"/>
    <n v="5671.5"/>
    <n v="3.2408570000000001"/>
    <x v="37"/>
  </r>
  <r>
    <m/>
    <n v="41940"/>
    <x v="9"/>
    <n v="86527400"/>
    <n v="9"/>
    <x v="38"/>
    <x v="10"/>
    <x v="10"/>
    <n v="19019011"/>
    <s v="0018504060      ; MANJAR; CORCORAN-F; DE LECHE; ENVASES DE 200 GRAMOS"/>
    <m/>
    <m/>
    <m/>
    <n v="24"/>
    <n v="89.48"/>
    <n v="3.7283330000000001"/>
    <x v="37"/>
  </r>
  <r>
    <m/>
    <n v="41940"/>
    <x v="9"/>
    <n v="86527400"/>
    <n v="9"/>
    <x v="38"/>
    <x v="15"/>
    <x v="15"/>
    <n v="4051000"/>
    <s v="0012040301      ; MANTEQUILLA; KERRYGOLD; DE LECHE; SIN SAL, ENVASES D"/>
    <s v="E 227 GRAMOS"/>
    <m/>
    <m/>
    <n v="100.4"/>
    <n v="920"/>
    <n v="9.1633469999999999"/>
    <x v="37"/>
  </r>
  <r>
    <m/>
    <n v="41940"/>
    <x v="9"/>
    <n v="86527400"/>
    <n v="9"/>
    <x v="38"/>
    <x v="8"/>
    <x v="8"/>
    <n v="4031090"/>
    <s v="04031090        ; YOGUR; BOLSA; DE LECHE; BATIDO; SABORES SURTIDOS"/>
    <m/>
    <m/>
    <m/>
    <n v="378.12"/>
    <n v="474.95"/>
    <n v="1.2560830000000001"/>
    <x v="37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153.96"/>
    <n v="5.206817"/>
    <x v="40"/>
  </r>
  <r>
    <m/>
    <n v="41940"/>
    <x v="9"/>
    <n v="86527400"/>
    <n v="9"/>
    <x v="38"/>
    <x v="1"/>
    <x v="1"/>
    <n v="4021000"/>
    <s v="0018512404      ; LECHE; COLUN; VARIEDAD DE SABORES; ENVASES DE 6X200C"/>
    <s v="C;"/>
    <m/>
    <m/>
    <n v="343"/>
    <n v="640.79999999999995"/>
    <n v="1.868222"/>
    <x v="37"/>
  </r>
  <r>
    <m/>
    <n v="41940"/>
    <x v="9"/>
    <n v="86527400"/>
    <n v="9"/>
    <x v="38"/>
    <x v="19"/>
    <x v="19"/>
    <n v="4015090"/>
    <s v="0018512062      ; CREMA; COLUN; BASELINE; DE LECHE"/>
    <m/>
    <m/>
    <m/>
    <n v="122.4"/>
    <n v="408.48"/>
    <n v="3.3372549999999999"/>
    <x v="37"/>
  </r>
  <r>
    <m/>
    <n v="41940"/>
    <x v="9"/>
    <n v="86527400"/>
    <n v="9"/>
    <x v="38"/>
    <x v="10"/>
    <x v="10"/>
    <n v="19019011"/>
    <s v="1901901100000000; MANJAR; CORCORAN-F; DE LECHE; EN POTE DE 24X200 GRS"/>
    <m/>
    <m/>
    <m/>
    <n v="9.6"/>
    <n v="40.32"/>
    <n v="4.2"/>
    <x v="37"/>
  </r>
  <r>
    <m/>
    <n v="41940"/>
    <x v="9"/>
    <n v="86527400"/>
    <n v="9"/>
    <x v="38"/>
    <x v="8"/>
    <x v="8"/>
    <n v="4031090"/>
    <s v="0403109000000000; YOGUR; CORCORAN-F; BATIDO; SABORIZADO, ENV. DE 4X125"/>
    <s v="CC"/>
    <m/>
    <m/>
    <n v="85.2"/>
    <n v="326.39999999999998"/>
    <n v="3.8309859999999998"/>
    <x v="37"/>
  </r>
  <r>
    <m/>
    <n v="41940"/>
    <x v="9"/>
    <n v="86527400"/>
    <n v="9"/>
    <x v="38"/>
    <x v="25"/>
    <x v="25"/>
    <n v="4031010"/>
    <s v="0403101000000000; YOGURT; CORCORAN-F; C/TROZOS FRESAS; ENV. DE 48X125C"/>
    <s v="C."/>
    <m/>
    <m/>
    <n v="27"/>
    <n v="95.04"/>
    <n v="3.52"/>
    <x v="37"/>
  </r>
  <r>
    <m/>
    <n v="41941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178.96"/>
    <n v="5.2069890000000001"/>
    <x v="40"/>
  </r>
  <r>
    <m/>
    <n v="41941"/>
    <x v="9"/>
    <n v="90703000"/>
    <n v="8"/>
    <x v="0"/>
    <x v="2"/>
    <x v="2"/>
    <n v="4022118"/>
    <s v="SIN-CODIGO      ; LECHE ENTERA; MATERIA GRASA (%): 26; TIPO DE ENVASE:"/>
    <s v="BOLSAS; CAPACIDAD ENVASE: 25"/>
    <s v="KN;  , EN POLVO."/>
    <m/>
    <n v="145800"/>
    <n v="759178.96"/>
    <n v="5.2069887517146771"/>
    <x v="40"/>
  </r>
  <r>
    <m/>
    <n v="41940"/>
    <x v="9"/>
    <n v="77844340"/>
    <n v="6"/>
    <x v="37"/>
    <x v="19"/>
    <x v="19"/>
    <n v="4015090"/>
    <s v="04-02-011       ; CREMA; COLUN; DE LECHE; ENVASE TETRA,"/>
    <m/>
    <m/>
    <m/>
    <n v="300"/>
    <n v="945.25"/>
    <n v="3.150833"/>
    <x v="37"/>
  </r>
  <r>
    <m/>
    <n v="41940"/>
    <x v="9"/>
    <n v="77844340"/>
    <n v="6"/>
    <x v="37"/>
    <x v="12"/>
    <x v="12"/>
    <n v="4015030"/>
    <s v="01-01-052       ; LECHE SEMIDESCREMADA; COLUN; 15% MATERIA GRASA; ENVA"/>
    <s v="SE TETRA"/>
    <m/>
    <m/>
    <n v="600"/>
    <n v="654"/>
    <n v="1.0900000000000001"/>
    <x v="37"/>
  </r>
  <r>
    <m/>
    <n v="41940"/>
    <x v="9"/>
    <n v="86527400"/>
    <n v="9"/>
    <x v="38"/>
    <x v="10"/>
    <x v="10"/>
    <n v="19019011"/>
    <s v="0018504060      ; MANJAR; CORCORAN-F; DE LECHE; ENVASES DE 400 GRAMOS"/>
    <m/>
    <m/>
    <m/>
    <n v="192"/>
    <n v="702.3"/>
    <n v="3.657813"/>
    <x v="37"/>
  </r>
  <r>
    <m/>
    <n v="41942"/>
    <x v="9"/>
    <n v="90703000"/>
    <n v="8"/>
    <x v="0"/>
    <x v="2"/>
    <x v="2"/>
    <n v="4022118"/>
    <s v="SIN-CODIGO      ; LECHE ENTERA; MATERIA GRASA (%): 26; TIPO DE ENVASE:"/>
    <s v="BOLSAS; CAPACIDAD ENVASE: 25"/>
    <s v="KN;  , EN POLVO."/>
    <m/>
    <n v="121500"/>
    <n v="632559.96"/>
    <n v="5.2062548148148142"/>
    <x v="40"/>
  </r>
  <r>
    <m/>
    <n v="41941"/>
    <x v="9"/>
    <n v="89862200"/>
    <n v="2"/>
    <x v="3"/>
    <x v="3"/>
    <x v="3"/>
    <n v="4022911"/>
    <s v="10029141        ; LECHE; SOPROLE-F; SABOR CHOCOLATE; PARA CONSUMO A BO"/>
    <s v="RDO"/>
    <m/>
    <m/>
    <n v="4.1143999999999998"/>
    <n v="14.32"/>
    <n v="3.4804590000000002"/>
    <x v="30"/>
  </r>
  <r>
    <m/>
    <n v="41942"/>
    <x v="9"/>
    <n v="90703000"/>
    <n v="8"/>
    <x v="0"/>
    <x v="2"/>
    <x v="2"/>
    <n v="4022118"/>
    <s v="SIN-CODIGO      ; LECHE ENTERA; MATERIA GRASA (%): 26; TIPO DE ENVASE:"/>
    <s v="BOLSAS; CAPACIDAD ENVASE: 25"/>
    <s v="KN;  , EN POLVO."/>
    <m/>
    <n v="145800"/>
    <n v="759178.96"/>
    <n v="5.2069887517146771"/>
    <x v="40"/>
  </r>
  <r>
    <m/>
    <n v="41942"/>
    <x v="9"/>
    <n v="81094100"/>
    <n v="6"/>
    <x v="2"/>
    <x v="2"/>
    <x v="2"/>
    <n v="4022118"/>
    <s v="SIN-CODIGO      ; LECHE; COLUN-F; ENTERA CON UN CONTENIDO DE GRASA I"/>
    <s v="GUAL O SUPERIOR A 26%; EN POLV"/>
    <s v="O"/>
    <m/>
    <n v="200000"/>
    <n v="660000"/>
    <n v="3.3"/>
    <x v="7"/>
  </r>
  <r>
    <m/>
    <n v="41942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120"/>
    <n v="80"/>
    <n v="0.66666700000000001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180"/>
    <n v="1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120"/>
    <n v="80"/>
    <n v="0.66666700000000001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180"/>
    <n v="1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42"/>
    <x v="9"/>
    <n v="92347000"/>
    <s v="K"/>
    <x v="1"/>
    <x v="1"/>
    <x v="1"/>
    <n v="4021000"/>
    <s v="SIN-CODIGO      ; LECHE DESCREMADA;"/>
    <s v="PROLESUR-F;"/>
    <s v="EN POLVO;"/>
    <s v="EN SACOS DE 25 KILOS;"/>
    <n v="20000"/>
    <n v="84000"/>
    <n v="4.2"/>
    <x v="10"/>
  </r>
  <r>
    <m/>
    <n v="41942"/>
    <x v="9"/>
    <n v="90703000"/>
    <n v="8"/>
    <x v="0"/>
    <x v="1"/>
    <x v="1"/>
    <n v="4021000"/>
    <s v="SIN-CODIGO      ; LECHE DESCREMADA; NESTLE-F;  POLVO PUREZA TECNICA; C"/>
    <s v="ON UN CONTENIDO DE MATERIAS GR"/>
    <s v="ASA INFERIOR AL 1,50% EN PESO"/>
    <m/>
    <n v="336"/>
    <n v="2050.5"/>
    <n v="6.1026790000000002"/>
    <x v="26"/>
  </r>
  <r>
    <m/>
    <n v="41942"/>
    <x v="9"/>
    <n v="89862200"/>
    <n v="2"/>
    <x v="3"/>
    <x v="3"/>
    <x v="3"/>
    <n v="4022911"/>
    <s v="10029141        ; LECHE; SOPROLE-F; SABOR CHOCOLATE; PARA CONSUMO A BO"/>
    <s v="RDO"/>
    <m/>
    <m/>
    <n v="50.549100000000003"/>
    <n v="159.84"/>
    <n v="3.1620740000000001"/>
    <x v="30"/>
  </r>
  <r>
    <m/>
    <n v="41930"/>
    <x v="9"/>
    <n v="53317875"/>
    <n v="8"/>
    <x v="11"/>
    <x v="20"/>
    <x v="20"/>
    <n v="4022916"/>
    <s v="533230          ; LECHE; NESTLE ; EN POLVO; 6X1600 GRS; NIDO ETAPA 3+"/>
    <m/>
    <m/>
    <m/>
    <n v="192"/>
    <n v="70"/>
    <n v="0.36458299999999999"/>
    <x v="6"/>
  </r>
  <r>
    <m/>
    <n v="41942"/>
    <x v="9"/>
    <n v="84356800"/>
    <n v="9"/>
    <x v="13"/>
    <x v="9"/>
    <x v="9"/>
    <n v="4041000"/>
    <s v="308704          ; SUERO EN POLVO; CALO; DE LECHE; BOLSAS DE 25 KLS"/>
    <m/>
    <m/>
    <m/>
    <n v="25000"/>
    <n v="36250"/>
    <n v="1.45"/>
    <x v="10"/>
  </r>
  <r>
    <m/>
    <n v="41919"/>
    <x v="9"/>
    <n v="77844340"/>
    <n v="6"/>
    <x v="37"/>
    <x v="20"/>
    <x v="20"/>
    <n v="4022918"/>
    <s v="01-09-002       ; LECHE SABORADA; COLUN; LIQUIDA; ENVASE TETRA,"/>
    <m/>
    <m/>
    <m/>
    <n v="86.6"/>
    <n v="268.58"/>
    <n v="3.1013860000000002"/>
    <x v="37"/>
  </r>
  <r>
    <m/>
    <n v="41942"/>
    <x v="9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716.799999999999"/>
    <n v="1.8684210000000001"/>
    <x v="17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04274.432"/>
    <n v="186157.44"/>
    <n v="1.785264"/>
    <x v="17"/>
  </r>
  <r>
    <m/>
    <n v="41942"/>
    <x v="9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716.799999999999"/>
    <n v="1.8684210000000001"/>
    <x v="17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34758.144"/>
    <n v="62052.480000000003"/>
    <n v="1.785264"/>
    <x v="17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00615.67999999999"/>
    <n v="173236.8"/>
    <n v="1.721767"/>
    <x v="30"/>
  </r>
  <r>
    <m/>
    <n v="41942"/>
    <x v="9"/>
    <n v="90703000"/>
    <n v="8"/>
    <x v="0"/>
    <x v="4"/>
    <x v="4"/>
    <n v="4029910"/>
    <s v="SIN-CODIGO      ; LECHE CONDENSADA; NESTLE-F; BOLSA 4 X 4.5 KG; PARA U"/>
    <s v="SO ALIMENTICIO"/>
    <m/>
    <m/>
    <n v="10800"/>
    <n v="20244"/>
    <n v="1.874444"/>
    <x v="14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8201.599999999999"/>
    <n v="32505.599999999999"/>
    <n v="1.785865"/>
    <x v="22"/>
  </r>
  <r>
    <m/>
    <n v="41942"/>
    <x v="9"/>
    <n v="90703000"/>
    <n v="8"/>
    <x v="0"/>
    <x v="10"/>
    <x v="10"/>
    <n v="19019011"/>
    <s v="SIN-CODIGO      ; MANJAR; NESTLE; BOLSA 4 X 4.5KG; PREPARACIONES A BAS"/>
    <s v="E DE PRODUCTOS LACTEOS"/>
    <m/>
    <m/>
    <n v="52531.199999999997"/>
    <n v="98150.399999999994"/>
    <n v="1.8684210000000001"/>
    <x v="17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7379.072"/>
    <n v="31026.240000000002"/>
    <n v="1.785264"/>
    <x v="17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0800"/>
    <n v="20082"/>
    <n v="1.8594440000000001"/>
    <x v="30"/>
  </r>
  <r>
    <m/>
    <n v="41942"/>
    <x v="9"/>
    <n v="92347000"/>
    <s v="K"/>
    <x v="1"/>
    <x v="22"/>
    <x v="22"/>
    <n v="4069010"/>
    <s v="SIN-CODIGO      ;   QUESO;"/>
    <s v="PROLESUR-F;"/>
    <s v="GOUDA;"/>
    <s v="EN PIEZAS DE 8.4 KILOS"/>
    <n v="37888.559999999998"/>
    <n v="158679.93"/>
    <n v="4.1880699999999997"/>
    <x v="26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20738.81600000001"/>
    <n v="207884.16"/>
    <n v="1.721767"/>
    <x v="30"/>
  </r>
  <r>
    <m/>
    <n v="41942"/>
    <x v="9"/>
    <n v="92347000"/>
    <s v="K"/>
    <x v="1"/>
    <x v="1"/>
    <x v="1"/>
    <n v="4021000"/>
    <s v="SIN-CODIGO      ; 165 TM DE LECHE EN POLVO DESCREMADA;"/>
    <s v="PROLESUR-F;"/>
    <s v="PORCENTAJE MATERIA GRASA"/>
    <s v="INFERIOR O IGUAL A 1,5%EN PESO"/>
    <n v="165000"/>
    <n v="792772.4"/>
    <n v="4.8046810000000004"/>
    <x v="40"/>
  </r>
  <r>
    <m/>
    <n v="41942"/>
    <x v="9"/>
    <n v="84356800"/>
    <n v="9"/>
    <x v="13"/>
    <x v="22"/>
    <x v="22"/>
    <n v="4069010"/>
    <s v="308439          ; QUESO; WATT'S; GOUDA; 6X3 KG EN CAJAS;296-14/1433/21"/>
    <s v="-10-2014"/>
    <m/>
    <m/>
    <n v="24530.42"/>
    <n v="143496.35999999999"/>
    <n v="5.8497310000000002"/>
    <x v="26"/>
  </r>
  <r>
    <m/>
    <n v="41942"/>
    <x v="9"/>
    <n v="84356800"/>
    <n v="9"/>
    <x v="13"/>
    <x v="9"/>
    <x v="9"/>
    <n v="4041000"/>
    <s v="308704          ; SUERO EN POLVO; CALO; DE LECHE; BOLSAS DE 25 KLS;286"/>
    <s v="-14/1428/17-10-2014"/>
    <m/>
    <m/>
    <n v="25000"/>
    <n v="35925"/>
    <n v="1.4370000000000001"/>
    <x v="30"/>
  </r>
  <r>
    <m/>
    <n v="41942"/>
    <x v="9"/>
    <n v="81094100"/>
    <n v="6"/>
    <x v="2"/>
    <x v="9"/>
    <x v="9"/>
    <n v="4041000"/>
    <s v="2055392         ; LACTOSUERO; LACTOLUN; EXTRA AGLOMERADO; ENVASE SACO"/>
    <s v="SDE 25 KGS..EN POLVO;"/>
    <m/>
    <m/>
    <n v="50000"/>
    <n v="80750"/>
    <n v="1.615"/>
    <x v="30"/>
  </r>
  <r>
    <m/>
    <n v="41929"/>
    <x v="9"/>
    <n v="84356800"/>
    <n v="9"/>
    <x v="13"/>
    <x v="20"/>
    <x v="20"/>
    <n v="4022918"/>
    <s v="308496          ; LECHE; WATT'S; EN POLVO; CALO INST ENVASE 14X400;244"/>
    <s v="-14/1427/17-10-2014"/>
    <m/>
    <m/>
    <n v="3360"/>
    <n v="20577.57"/>
    <n v="6.1242770000000002"/>
    <x v="28"/>
  </r>
  <r>
    <m/>
    <n v="41929"/>
    <x v="9"/>
    <n v="84356800"/>
    <n v="9"/>
    <x v="13"/>
    <x v="20"/>
    <x v="20"/>
    <n v="4022918"/>
    <s v="309000          ; LECHE; WATT'S; EN POLVO; CALO INST ENVASE 20X900; 24"/>
    <s v="4-14/1427/17-10-2014;"/>
    <m/>
    <m/>
    <n v="12600"/>
    <n v="77175.77"/>
    <n v="6.1250609999999996"/>
    <x v="28"/>
  </r>
  <r>
    <m/>
    <n v="41956"/>
    <x v="10"/>
    <n v="90703000"/>
    <n v="8"/>
    <x v="0"/>
    <x v="4"/>
    <x v="4"/>
    <n v="4029910"/>
    <s v="SIN-CODIGO      ; LECHE CONDENSADA; NESTLE-F; LATA 4 X 4.5KG; PARA USO"/>
    <s v="ALIMENTICIO"/>
    <m/>
    <m/>
    <n v="20056.439999999999"/>
    <n v="34711.449999999997"/>
    <n v="1.730688"/>
    <x v="3"/>
  </r>
  <r>
    <m/>
    <n v="41956"/>
    <x v="10"/>
    <n v="90703000"/>
    <n v="8"/>
    <x v="0"/>
    <x v="4"/>
    <x v="4"/>
    <n v="4029910"/>
    <s v="SIN-CODIGO      ; LECHE CONDENSADA; NESTLE-F; LATA 4 X 4.5KG; PARA USO"/>
    <s v="ALIMENTICIO"/>
    <m/>
    <m/>
    <n v="20123.135999999999"/>
    <n v="34826.879999999997"/>
    <n v="1.730688"/>
    <x v="3"/>
  </r>
  <r>
    <m/>
    <n v="41956"/>
    <x v="10"/>
    <n v="90703000"/>
    <n v="8"/>
    <x v="0"/>
    <x v="4"/>
    <x v="4"/>
    <n v="4029910"/>
    <s v="SIN-CODIGO      ; LECHE CONDENSADA; NESTLE-F; LATA 4 X 4.5KG; PARA USO"/>
    <s v="ALIMENTICIO"/>
    <m/>
    <m/>
    <n v="20123.135999999999"/>
    <n v="34826.879999999997"/>
    <n v="1.730688"/>
    <x v="3"/>
  </r>
  <r>
    <m/>
    <n v="41956"/>
    <x v="10"/>
    <n v="90703000"/>
    <n v="8"/>
    <x v="0"/>
    <x v="4"/>
    <x v="4"/>
    <n v="4029910"/>
    <s v="SIN-CODIGO      ; LECHE CONDENSADA; NESTLE-F; LATA 4 X 4.5KG; PARA USO"/>
    <s v="ALIMENTICIO"/>
    <m/>
    <m/>
    <n v="18293.759999999998"/>
    <n v="31660.799999999999"/>
    <n v="1.730688"/>
    <x v="3"/>
  </r>
  <r>
    <m/>
    <n v="41946"/>
    <x v="10"/>
    <n v="89862200"/>
    <n v="2"/>
    <x v="3"/>
    <x v="3"/>
    <x v="3"/>
    <n v="4022911"/>
    <s v="10029141        ; LECHE; SOPROLE-F; SABOR CHOCOLATE; PARA CONSUMO A BO"/>
    <s v="RDO"/>
    <m/>
    <m/>
    <n v="69.845100000000002"/>
    <n v="180.18"/>
    <n v="2.5797089999999998"/>
    <x v="3"/>
  </r>
  <r>
    <m/>
    <n v="41971"/>
    <x v="10"/>
    <n v="90703000"/>
    <n v="8"/>
    <x v="0"/>
    <x v="4"/>
    <x v="4"/>
    <n v="4029910"/>
    <s v="SIN-CODIGO      ; LECHE CONDENSADA; NESTLE-F; TARRO 96 X 100G; PARA US"/>
    <s v="O ALIMENTICIO"/>
    <m/>
    <m/>
    <n v="18201.599999999999"/>
    <n v="32140.799999999999"/>
    <n v="1.7658229999999999"/>
    <x v="3"/>
  </r>
  <r>
    <m/>
    <n v="41971"/>
    <x v="10"/>
    <n v="90703000"/>
    <n v="8"/>
    <x v="0"/>
    <x v="4"/>
    <x v="4"/>
    <n v="4029910"/>
    <s v="SIN-CODIGO      ; LECHE CONDENSADA; NESTLE-F; TARRO 96 X 100G; PARA US"/>
    <s v="O ALIMENTICIO"/>
    <m/>
    <m/>
    <n v="18201.599999999999"/>
    <n v="32140.799999999999"/>
    <n v="1.7658229999999999"/>
    <x v="3"/>
  </r>
  <r>
    <m/>
    <n v="41971"/>
    <x v="10"/>
    <n v="90703000"/>
    <n v="8"/>
    <x v="0"/>
    <x v="4"/>
    <x v="4"/>
    <n v="4029910"/>
    <s v="SIN-CODIGO      ; LECHE CONDENSADA; NESTLE-F; TARRO 96 X 100G; PARA US"/>
    <s v="O ALIMENTICIO"/>
    <m/>
    <m/>
    <n v="18201.599999999999"/>
    <n v="32140.799999999999"/>
    <n v="1.7658229999999999"/>
    <x v="3"/>
  </r>
  <r>
    <m/>
    <n v="41971"/>
    <x v="10"/>
    <n v="90703000"/>
    <n v="8"/>
    <x v="0"/>
    <x v="4"/>
    <x v="4"/>
    <n v="4029910"/>
    <s v="SIN-CODIGO      ; LECHE CONDENSADA; NESTLE-F; LATA 24 X 14 OZ; PARA US"/>
    <s v="O ALIMENTICIO"/>
    <m/>
    <m/>
    <n v="20123.135999999999"/>
    <n v="34826.879999999997"/>
    <n v="1.730688"/>
    <x v="3"/>
  </r>
  <r>
    <m/>
    <n v="41971"/>
    <x v="10"/>
    <n v="90703000"/>
    <n v="8"/>
    <x v="0"/>
    <x v="4"/>
    <x v="4"/>
    <n v="4029910"/>
    <s v="SIN-CODIGO      ; LECHE CONDENSADA; NESTLE-F; LATA 24 X 14 OZ; PARA US"/>
    <s v="O ALIMENTICIO"/>
    <m/>
    <m/>
    <n v="20123.135999999999"/>
    <n v="34826.879999999997"/>
    <n v="1.730688"/>
    <x v="3"/>
  </r>
  <r>
    <m/>
    <n v="41960"/>
    <x v="10"/>
    <n v="89862200"/>
    <n v="2"/>
    <x v="3"/>
    <x v="14"/>
    <x v="14"/>
    <n v="4022113"/>
    <s v="10031215        ; LECHE EN POLVO; LAN-F; CON UN CONTENIDO DE MATERIA G"/>
    <s v="RASA DE 12%; SIN ADICCION DE A"/>
    <s v="ZUCAR."/>
    <m/>
    <n v="97.075000000000003"/>
    <n v="1696.66"/>
    <n v="17.477826"/>
    <x v="3"/>
  </r>
  <r>
    <m/>
    <n v="41947"/>
    <x v="10"/>
    <n v="84356800"/>
    <n v="9"/>
    <x v="13"/>
    <x v="8"/>
    <x v="8"/>
    <n v="4031090"/>
    <s v="308543          ; YOGURT; YOGU YOGU; BEBIDA LACTEA; DE SABOR DAMASCO;"/>
    <s v="DE 12 X 1 LT;287-14/1444/28-10"/>
    <s v="-2014;"/>
    <m/>
    <n v="204"/>
    <n v="209.95"/>
    <n v="1.0291669999999999"/>
    <x v="41"/>
  </r>
  <r>
    <m/>
    <n v="41947"/>
    <x v="10"/>
    <n v="84356800"/>
    <n v="9"/>
    <x v="13"/>
    <x v="8"/>
    <x v="8"/>
    <n v="4031090"/>
    <s v="308098          ; YOGURT; YOGU YOGU; BEBIDA LACTEA; DE SABOR PIÑA; DE3"/>
    <s v="0 X 200 CC;287-14/1445/28-10-2"/>
    <s v="014;"/>
    <m/>
    <n v="204"/>
    <n v="209.95"/>
    <n v="1.0291669999999999"/>
    <x v="41"/>
  </r>
  <r>
    <m/>
    <n v="41947"/>
    <x v="10"/>
    <n v="84356800"/>
    <n v="9"/>
    <x v="13"/>
    <x v="8"/>
    <x v="8"/>
    <n v="4031090"/>
    <s v="308098          ; YOGURT; YOGU YOGU; BEBIDA LACTEA; DE SABOR PIÑA; DE3"/>
    <s v="0 X 200 CC;287-14/1444/28-10-2"/>
    <s v="014;"/>
    <m/>
    <n v="102"/>
    <n v="137.36000000000001"/>
    <n v="1.3466670000000001"/>
    <x v="41"/>
  </r>
  <r>
    <m/>
    <n v="41947"/>
    <x v="10"/>
    <n v="84356800"/>
    <n v="9"/>
    <x v="13"/>
    <x v="8"/>
    <x v="8"/>
    <n v="4031090"/>
    <s v="308195          ; YOGURT; YOGU YOGU; BEBIDA LACTEA; DE SABOR CHIRIMOYA"/>
    <s v="; DE 30 X 200 CC;287-14/1444/2"/>
    <s v="8-10-2014;"/>
    <m/>
    <n v="102"/>
    <n v="137.36000000000001"/>
    <n v="1.3466670000000001"/>
    <x v="41"/>
  </r>
  <r>
    <m/>
    <n v="41947"/>
    <x v="10"/>
    <n v="84356800"/>
    <n v="9"/>
    <x v="13"/>
    <x v="8"/>
    <x v="8"/>
    <n v="4031090"/>
    <s v="308097          ; YOGURT; YOGU YOGU; BEBIDA LACTEA; DE SABOR DAMASCO;"/>
    <s v="DE 30 X 200 CC;287-14/1444/28-"/>
    <s v="10-2014;"/>
    <m/>
    <n v="102"/>
    <n v="137.36000000000001"/>
    <n v="1.3466670000000001"/>
    <x v="41"/>
  </r>
  <r>
    <m/>
    <n v="41947"/>
    <x v="10"/>
    <n v="84356800"/>
    <n v="9"/>
    <x v="13"/>
    <x v="8"/>
    <x v="8"/>
    <n v="4031090"/>
    <s v="308100          ; YOGURT; YOGU YOGU; BEBIDA LACTEA; DE SABOR MORA; DE3"/>
    <s v="0 X 200 CC;287-14/1444/28-10-2"/>
    <s v="014;"/>
    <m/>
    <n v="102"/>
    <n v="137.36000000000001"/>
    <n v="1.3466670000000001"/>
    <x v="41"/>
  </r>
  <r>
    <m/>
    <n v="41947"/>
    <x v="10"/>
    <n v="84356800"/>
    <n v="9"/>
    <x v="13"/>
    <x v="8"/>
    <x v="8"/>
    <n v="4031090"/>
    <s v="308096          ; YOGURT; YOGU YOGU; BEBIDA LACTEA; DE SABOR FRUTILLA;"/>
    <s v="DE 30 X 200 CC;287-14/1444/28"/>
    <s v="-10-2014;"/>
    <m/>
    <n v="102"/>
    <n v="137.36000000000001"/>
    <n v="1.3466670000000001"/>
    <x v="41"/>
  </r>
  <r>
    <m/>
    <n v="41947"/>
    <x v="10"/>
    <n v="84356800"/>
    <n v="9"/>
    <x v="13"/>
    <x v="8"/>
    <x v="8"/>
    <n v="4031090"/>
    <s v="308768          ; YOGURT; SHAKE SHAKE; BEBIDA LACTEA; DE SABOR MANJAR;"/>
    <s v="DE 30 X 170 CC;287-14/1444/28"/>
    <s v="-10-2014;"/>
    <m/>
    <n v="86.7"/>
    <n v="137.36000000000001"/>
    <n v="1.584314"/>
    <x v="41"/>
  </r>
  <r>
    <m/>
    <n v="41947"/>
    <x v="10"/>
    <n v="84356800"/>
    <n v="9"/>
    <x v="13"/>
    <x v="8"/>
    <x v="8"/>
    <n v="4031090"/>
    <s v="308103          ; YOGURT; SHAKE SHAKE; BEBIDA LACTEA; DE SABOR MANJAR;"/>
    <s v="DE 30 X 170 CC; 287-14/1444/2"/>
    <s v="8-10-2014;"/>
    <m/>
    <n v="86.7"/>
    <n v="137.36000000000001"/>
    <n v="1.584314"/>
    <x v="41"/>
  </r>
  <r>
    <m/>
    <n v="41947"/>
    <x v="10"/>
    <n v="84356800"/>
    <n v="9"/>
    <x v="13"/>
    <x v="8"/>
    <x v="8"/>
    <n v="4031090"/>
    <s v="308102          ; YOGURT; SHAKE SHAKE; BEBIDA LACTEA; DE SABOR FRUTILL"/>
    <s v="A; DE 30 X 170 CC;287-14/1444/"/>
    <s v="28-10-2014;"/>
    <m/>
    <n v="86.7"/>
    <n v="137.36000000000001"/>
    <n v="1.584314"/>
    <x v="41"/>
  </r>
  <r>
    <m/>
    <n v="41947"/>
    <x v="10"/>
    <n v="84356800"/>
    <n v="9"/>
    <x v="13"/>
    <x v="8"/>
    <x v="8"/>
    <n v="4031090"/>
    <s v="308101          ; YOGURT; SHAKE SHAKE; BEBIDA LACTEA; DE SABOR CHOCOLA"/>
    <s v="TE; DE 30 X 170 CC;287-14/1444"/>
    <s v="/28-10-2014;"/>
    <m/>
    <n v="86.7"/>
    <n v="137.36000000000001"/>
    <n v="1.584314"/>
    <x v="41"/>
  </r>
  <r>
    <m/>
    <n v="41947"/>
    <x v="10"/>
    <n v="84356800"/>
    <n v="9"/>
    <x v="13"/>
    <x v="19"/>
    <x v="19"/>
    <n v="4015090"/>
    <s v="308201          ; LECHE; LONCOLECHE; LECHE LIQUIDA ENTERA; 31% MATERIA"/>
    <s v="GRASA; ACONDICIONADO EN CAJAS;"/>
    <s v="DE 12 X 1000 CC;287-14/1443/2"/>
    <s v="8-10-2014"/>
    <n v="950"/>
    <n v="1410.1"/>
    <n v="1.484316"/>
    <x v="41"/>
  </r>
  <r>
    <m/>
    <n v="41947"/>
    <x v="10"/>
    <n v="84356800"/>
    <n v="9"/>
    <x v="13"/>
    <x v="19"/>
    <x v="19"/>
    <n v="4015090"/>
    <s v="308205          ; LECHE; LONCOLECHE; LIQUIDA; NATURAL; ACONDICIONADO E"/>
    <s v="N CAJAS; DE 12 X 1000 CC;287-1"/>
    <s v="4/1444/28-10-2014;"/>
    <m/>
    <n v="408"/>
    <n v="403.92"/>
    <n v="0.99"/>
    <x v="41"/>
  </r>
  <r>
    <m/>
    <n v="41947"/>
    <x v="10"/>
    <n v="84356800"/>
    <n v="9"/>
    <x v="13"/>
    <x v="19"/>
    <x v="19"/>
    <n v="4015090"/>
    <s v="308616          ; LECHE; LONCOLECHE; LIQUIDA; NATURAL; ACONDICIONADADE"/>
    <s v="N CAJAS; DE 200 ML;287-14/1444"/>
    <s v="/28-10-2014;"/>
    <m/>
    <n v="102"/>
    <n v="145.35"/>
    <n v="1.425"/>
    <x v="41"/>
  </r>
  <r>
    <m/>
    <n v="41947"/>
    <x v="10"/>
    <n v="84356800"/>
    <n v="9"/>
    <x v="13"/>
    <x v="23"/>
    <x v="23"/>
    <n v="4011000"/>
    <s v="308203          ; LECHE; LONCOLECHE; LECHE LIQUIDA; DESCREMADA; ACONDI"/>
    <s v="CIONADO EN CAJAS; DE 12 X 1000"/>
    <s v="CC; 287-14/1444/28-10-2014;"/>
    <m/>
    <n v="612"/>
    <n v="532.95000000000005"/>
    <n v="0.87083299999999997"/>
    <x v="41"/>
  </r>
  <r>
    <m/>
    <n v="41947"/>
    <x v="10"/>
    <n v="84356800"/>
    <n v="9"/>
    <x v="13"/>
    <x v="23"/>
    <x v="23"/>
    <n v="4011000"/>
    <s v="308202          ; LECHE; LONCOLECHE; LIQUIDA; SEMIDESCREMADA; DE 12 X1"/>
    <s v="000 CC"/>
    <m/>
    <m/>
    <n v="612"/>
    <n v="470"/>
    <n v="0.76797400000000005"/>
    <x v="41"/>
  </r>
  <r>
    <m/>
    <n v="41947"/>
    <x v="10"/>
    <n v="84356800"/>
    <n v="9"/>
    <x v="13"/>
    <x v="23"/>
    <x v="23"/>
    <n v="4011000"/>
    <s v="308204          ; LECHE; LONCOLECHE; LIQUIDA; DESCREMADA; EXTRACALCIO;"/>
    <s v="ACONDICIONADA EN CAJAS; DE 12"/>
    <s v="X 1000 CC; 287-14/1444/28-10-2"/>
    <s v="014;"/>
    <n v="408"/>
    <n v="387.6"/>
    <n v="0.95"/>
    <x v="41"/>
  </r>
  <r>
    <m/>
    <n v="41947"/>
    <x v="10"/>
    <n v="84356800"/>
    <n v="9"/>
    <x v="13"/>
    <x v="23"/>
    <x v="23"/>
    <n v="4011000"/>
    <s v="308219          ; LECHE; LONCOLECHE; LIQUIDA; DESCREMADA; BIO FIBRAS;"/>
    <s v="ACONDICIONADA EN CAJAS; DE 12X"/>
    <s v="1000 CC;287-14/1444/28-10-2014"/>
    <s v=";"/>
    <n v="408"/>
    <n v="338.88"/>
    <n v="0.83058799999999999"/>
    <x v="41"/>
  </r>
  <r>
    <m/>
    <n v="41970"/>
    <x v="10"/>
    <n v="90703000"/>
    <n v="8"/>
    <x v="0"/>
    <x v="4"/>
    <x v="4"/>
    <n v="4029910"/>
    <s v="CONDENSADA      ; LECHE CONDENSADA; NESTLE-F; TARRO 48 X 397G; PARA US"/>
    <s v="O ALIMENTICIO"/>
    <m/>
    <m/>
    <n v="20123.135999999999"/>
    <n v="35724.480000000003"/>
    <n v="1.7752939999999999"/>
    <x v="4"/>
  </r>
  <r>
    <m/>
    <n v="41956"/>
    <x v="10"/>
    <n v="78356210"/>
    <n v="3"/>
    <x v="5"/>
    <x v="10"/>
    <x v="10"/>
    <n v="19019011"/>
    <s v="111270          ;MANJAR;NESTLE;DE LECHE;12X1000"/>
    <m/>
    <m/>
    <m/>
    <n v="2400"/>
    <n v="500"/>
    <n v="0.20833299999999999"/>
    <x v="6"/>
  </r>
  <r>
    <m/>
    <n v="41956"/>
    <x v="10"/>
    <n v="78356210"/>
    <n v="3"/>
    <x v="5"/>
    <x v="2"/>
    <x v="2"/>
    <n v="4022118"/>
    <s v="308215          ;CREMA PARA BATIR;35 % MATERIA GRASA;TETRA;1000;DE LEC"/>
    <s v="HE"/>
    <m/>
    <m/>
    <n v="1800"/>
    <n v="375"/>
    <n v="0.20833299999999999"/>
    <x v="6"/>
  </r>
  <r>
    <m/>
    <n v="41956"/>
    <x v="10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56"/>
    <x v="10"/>
    <n v="78356210"/>
    <n v="3"/>
    <x v="5"/>
    <x v="2"/>
    <x v="2"/>
    <n v="4022118"/>
    <s v="2234            ;CREMA;26 %;CAJA;1000;NESTLE; PARA BATIR"/>
    <m/>
    <m/>
    <m/>
    <n v="744"/>
    <n v="155"/>
    <n v="0.20833299999999999"/>
    <x v="6"/>
  </r>
  <r>
    <m/>
    <n v="41956"/>
    <x v="10"/>
    <n v="78356210"/>
    <n v="3"/>
    <x v="5"/>
    <x v="2"/>
    <x v="2"/>
    <n v="4022118"/>
    <s v="371400          ;LECHE NIDO;26%;CAJA;1600;EN POLVO"/>
    <m/>
    <m/>
    <m/>
    <n v="480"/>
    <n v="150"/>
    <n v="0.3125"/>
    <x v="6"/>
  </r>
  <r>
    <m/>
    <n v="41956"/>
    <x v="10"/>
    <n v="78356210"/>
    <n v="3"/>
    <x v="5"/>
    <x v="6"/>
    <x v="6"/>
    <n v="4022117"/>
    <s v="13400           ;CREMA;NESTLE;DE LECHE;48X236"/>
    <m/>
    <m/>
    <m/>
    <n v="1699.2"/>
    <n v="450"/>
    <n v="0.26483099999999998"/>
    <x v="6"/>
  </r>
  <r>
    <m/>
    <n v="41956"/>
    <x v="10"/>
    <n v="78356210"/>
    <n v="3"/>
    <x v="5"/>
    <x v="19"/>
    <x v="19"/>
    <n v="4015090"/>
    <s v="030018          ;LECHE NATURAL;SOPROLE;LIQUIDA;31% MATERIA GRASA"/>
    <m/>
    <m/>
    <m/>
    <n v="1200"/>
    <n v="200"/>
    <n v="0.16666700000000001"/>
    <x v="6"/>
  </r>
  <r>
    <m/>
    <n v="41946"/>
    <x v="10"/>
    <n v="76018671"/>
    <n v="6"/>
    <x v="6"/>
    <x v="10"/>
    <x v="10"/>
    <n v="19019011"/>
    <s v="7478            ; MANJAR; CALO; DE LECHE; 10X1000 GRS."/>
    <m/>
    <m/>
    <m/>
    <n v="2000"/>
    <n v="400"/>
    <n v="0.2"/>
    <x v="6"/>
  </r>
  <r>
    <m/>
    <n v="41946"/>
    <x v="10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n v="41946"/>
    <x v="10"/>
    <n v="76018671"/>
    <n v="6"/>
    <x v="6"/>
    <x v="7"/>
    <x v="7"/>
    <n v="4029120"/>
    <s v="P458            ; CREMA; NESTLE; DE LECHE; 48X236 GRS."/>
    <m/>
    <m/>
    <m/>
    <n v="1676.54"/>
    <n v="429.2"/>
    <n v="0.25600299999999998"/>
    <x v="6"/>
  </r>
  <r>
    <m/>
    <n v="41946"/>
    <x v="10"/>
    <n v="76018671"/>
    <n v="6"/>
    <x v="6"/>
    <x v="10"/>
    <x v="10"/>
    <n v="19019011"/>
    <s v="0107            ; MANJAR; NESTLE; DE LECHE; 12X1000 GRS."/>
    <m/>
    <m/>
    <m/>
    <n v="1200"/>
    <n v="280"/>
    <n v="0.23333300000000001"/>
    <x v="6"/>
  </r>
  <r>
    <m/>
    <n v="41946"/>
    <x v="10"/>
    <n v="76018671"/>
    <n v="6"/>
    <x v="6"/>
    <x v="10"/>
    <x v="10"/>
    <n v="19019011"/>
    <s v="7478            ; MANJAR; CALO; DE LECHE; 10X1000 GRS."/>
    <m/>
    <m/>
    <m/>
    <n v="2000"/>
    <n v="500"/>
    <n v="0.25"/>
    <x v="6"/>
  </r>
  <r>
    <m/>
    <n v="41946"/>
    <x v="10"/>
    <n v="76018671"/>
    <n v="6"/>
    <x v="6"/>
    <x v="10"/>
    <x v="10"/>
    <n v="19019011"/>
    <s v="0107            ; MANJAR; NESTLE; DE LECHE; 12X1000 GRS."/>
    <m/>
    <m/>
    <m/>
    <n v="768"/>
    <n v="179.2"/>
    <n v="0.23333300000000001"/>
    <x v="6"/>
  </r>
  <r>
    <m/>
    <n v="41946"/>
    <x v="10"/>
    <n v="76018671"/>
    <n v="6"/>
    <x v="6"/>
    <x v="8"/>
    <x v="8"/>
    <n v="4031090"/>
    <s v="6474            ; YOGURT LIQUIDO; YOGU YOGU; CON SABOR; 30X200 GRS"/>
    <m/>
    <m/>
    <m/>
    <n v="1200"/>
    <n v="340"/>
    <n v="0.283333"/>
    <x v="6"/>
  </r>
  <r>
    <m/>
    <n v="41946"/>
    <x v="10"/>
    <n v="78356210"/>
    <n v="3"/>
    <x v="5"/>
    <x v="10"/>
    <x v="10"/>
    <n v="19019011"/>
    <s v="308150          ;MANJAR;WATTS;DE LECHE;10X1000"/>
    <m/>
    <m/>
    <m/>
    <n v="1500"/>
    <n v="300"/>
    <n v="0.2"/>
    <x v="6"/>
  </r>
  <r>
    <m/>
    <n v="41946"/>
    <x v="10"/>
    <n v="78356210"/>
    <n v="3"/>
    <x v="5"/>
    <x v="8"/>
    <x v="8"/>
    <n v="4031090"/>
    <s v="308096          ;YOGURT;LONCOLECHE;LIQUIDO;30X200 CC."/>
    <m/>
    <m/>
    <m/>
    <n v="720"/>
    <n v="192"/>
    <n v="0.26666699999999999"/>
    <x v="6"/>
  </r>
  <r>
    <m/>
    <n v="41946"/>
    <x v="10"/>
    <n v="78356210"/>
    <n v="3"/>
    <x v="5"/>
    <x v="4"/>
    <x v="4"/>
    <n v="4029910"/>
    <s v="11600           ;LECHE;NESTLE;CONDENSADA;48X397"/>
    <m/>
    <m/>
    <m/>
    <n v="952.8"/>
    <n v="160"/>
    <n v="0.16792599999999999"/>
    <x v="6"/>
  </r>
  <r>
    <m/>
    <n v="41946"/>
    <x v="10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46"/>
    <x v="10"/>
    <n v="78356210"/>
    <n v="3"/>
    <x v="5"/>
    <x v="2"/>
    <x v="2"/>
    <n v="4022118"/>
    <s v="2234            ;CREMA;26 %;CAJA;1000;NESTLE; PARA BATIR"/>
    <m/>
    <m/>
    <m/>
    <n v="1200"/>
    <n v="250"/>
    <n v="0.20833299999999999"/>
    <x v="6"/>
  </r>
  <r>
    <m/>
    <n v="41946"/>
    <x v="10"/>
    <n v="78356210"/>
    <n v="3"/>
    <x v="5"/>
    <x v="6"/>
    <x v="6"/>
    <n v="4022117"/>
    <s v="13400           ;CREMA;NESTLE;DE LECHE;48X236"/>
    <m/>
    <m/>
    <m/>
    <n v="1699.2"/>
    <n v="450"/>
    <n v="0.26483099999999998"/>
    <x v="6"/>
  </r>
  <r>
    <m/>
    <n v="41946"/>
    <x v="10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299999999999"/>
    <x v="6"/>
  </r>
  <r>
    <m/>
    <n v="41946"/>
    <x v="10"/>
    <n v="78356210"/>
    <n v="3"/>
    <x v="5"/>
    <x v="2"/>
    <x v="2"/>
    <n v="4022118"/>
    <s v="371400          ;LECHE NIDO;26%;CAJA;1600;EN POLVO"/>
    <m/>
    <m/>
    <m/>
    <n v="480"/>
    <n v="150"/>
    <n v="0.3125"/>
    <x v="6"/>
  </r>
  <r>
    <m/>
    <n v="41948"/>
    <x v="10"/>
    <n v="78356210"/>
    <n v="3"/>
    <x v="5"/>
    <x v="10"/>
    <x v="10"/>
    <n v="19019011"/>
    <s v="111270          ;MANJAR;NESTLE;DE LECHE;12X1000"/>
    <m/>
    <m/>
    <m/>
    <n v="4800"/>
    <n v="800"/>
    <n v="0.16666700000000001"/>
    <x v="6"/>
  </r>
  <r>
    <m/>
    <n v="41948"/>
    <x v="10"/>
    <n v="78356210"/>
    <n v="3"/>
    <x v="5"/>
    <x v="10"/>
    <x v="10"/>
    <n v="19019011"/>
    <s v="260233          ;MANJAR;NESTLE;DE LECHE;24X500 GRS."/>
    <m/>
    <m/>
    <m/>
    <n v="360"/>
    <n v="60"/>
    <n v="0.16666700000000001"/>
    <x v="6"/>
  </r>
  <r>
    <m/>
    <n v="41948"/>
    <x v="10"/>
    <n v="78356210"/>
    <n v="3"/>
    <x v="5"/>
    <x v="2"/>
    <x v="2"/>
    <n v="4022118"/>
    <s v="308215          ;CREMA PARA BATIR;35 % MATERIA GRASA;TETRA;1000;DE LEC"/>
    <s v="HE"/>
    <m/>
    <m/>
    <n v="3600"/>
    <n v="600"/>
    <n v="0.16666700000000001"/>
    <x v="6"/>
  </r>
  <r>
    <m/>
    <n v="41948"/>
    <x v="10"/>
    <n v="78356210"/>
    <n v="3"/>
    <x v="5"/>
    <x v="2"/>
    <x v="2"/>
    <n v="4022118"/>
    <s v="07-001          ;CREMA PARA BATIR;35 % MATERIA GRASA;TETRA;1000 ML.;DE"/>
    <s v="LECHE"/>
    <m/>
    <m/>
    <n v="600"/>
    <n v="100"/>
    <n v="0.16666700000000001"/>
    <x v="6"/>
  </r>
  <r>
    <m/>
    <n v="41948"/>
    <x v="10"/>
    <n v="78356210"/>
    <n v="3"/>
    <x v="5"/>
    <x v="2"/>
    <x v="2"/>
    <n v="4022118"/>
    <s v="2234            ;CREMA;26 %;CAJA;1000;NESTLE; PARA BATIR"/>
    <m/>
    <m/>
    <m/>
    <n v="600"/>
    <n v="100"/>
    <n v="0.16666700000000001"/>
    <x v="6"/>
  </r>
  <r>
    <m/>
    <n v="41956"/>
    <x v="10"/>
    <n v="78356210"/>
    <n v="3"/>
    <x v="5"/>
    <x v="10"/>
    <x v="10"/>
    <n v="19019011"/>
    <s v="308150          ;MANJAR;WATTS;DE LECHE;10X1000"/>
    <m/>
    <m/>
    <m/>
    <n v="6500"/>
    <n v="1300"/>
    <n v="0.2"/>
    <x v="6"/>
  </r>
  <r>
    <m/>
    <n v="41956"/>
    <x v="10"/>
    <n v="78356210"/>
    <n v="3"/>
    <x v="5"/>
    <x v="10"/>
    <x v="10"/>
    <n v="19019011"/>
    <s v="111270          ;MANJAR;NESTLE;DE LECHE;12X1000"/>
    <m/>
    <m/>
    <m/>
    <n v="2640"/>
    <n v="506"/>
    <n v="0.191667"/>
    <x v="6"/>
  </r>
  <r>
    <m/>
    <n v="41956"/>
    <x v="10"/>
    <n v="78356210"/>
    <n v="3"/>
    <x v="5"/>
    <x v="10"/>
    <x v="10"/>
    <n v="19019011"/>
    <s v="260233          ;MANJAR;NESTLE;DE LECHE;24X500 GRS."/>
    <m/>
    <m/>
    <m/>
    <n v="600"/>
    <n v="115"/>
    <n v="0.191667"/>
    <x v="6"/>
  </r>
  <r>
    <m/>
    <n v="41956"/>
    <x v="10"/>
    <n v="78356210"/>
    <n v="3"/>
    <x v="5"/>
    <x v="4"/>
    <x v="4"/>
    <n v="4029910"/>
    <s v="11600           ;LECHE;NESTLE;CONDENSADA;48X397"/>
    <m/>
    <m/>
    <m/>
    <n v="1905.6"/>
    <n v="300"/>
    <n v="0.15743099999999999"/>
    <x v="6"/>
  </r>
  <r>
    <m/>
    <n v="41956"/>
    <x v="10"/>
    <n v="78356210"/>
    <n v="3"/>
    <x v="5"/>
    <x v="2"/>
    <x v="2"/>
    <n v="4022118"/>
    <s v="07-001          ;CREMA PARA BATIR;35 % MATERIA GRASA;TETRA;1000 ML.;DE"/>
    <s v="LECHE"/>
    <m/>
    <m/>
    <n v="3000"/>
    <n v="550"/>
    <n v="0.183333"/>
    <x v="6"/>
  </r>
  <r>
    <m/>
    <n v="41956"/>
    <x v="10"/>
    <n v="78356210"/>
    <n v="3"/>
    <x v="5"/>
    <x v="2"/>
    <x v="2"/>
    <n v="4022118"/>
    <s v="308215          ;CREMA PARA BATIR;35 % MATERIA GRASA;TETRA;1000;DE LEC"/>
    <s v="HE"/>
    <m/>
    <m/>
    <n v="2040"/>
    <n v="374"/>
    <n v="0.183333"/>
    <x v="6"/>
  </r>
  <r>
    <m/>
    <n v="41956"/>
    <x v="10"/>
    <n v="78356210"/>
    <n v="3"/>
    <x v="5"/>
    <x v="6"/>
    <x v="6"/>
    <n v="4022117"/>
    <s v="017493          ;CREMA;NESTLE;DE LECHE;48X236"/>
    <m/>
    <m/>
    <m/>
    <n v="1132.8"/>
    <n v="280"/>
    <n v="0.24717500000000001"/>
    <x v="6"/>
  </r>
  <r>
    <m/>
    <n v="41956"/>
    <x v="10"/>
    <n v="78356210"/>
    <n v="3"/>
    <x v="5"/>
    <x v="10"/>
    <x v="10"/>
    <n v="19019011"/>
    <s v="111270          ;MANJAR;NESTLE;DE LECHE;12X1000"/>
    <m/>
    <m/>
    <m/>
    <n v="1800"/>
    <n v="375"/>
    <n v="0.20833299999999999"/>
    <x v="6"/>
  </r>
  <r>
    <m/>
    <n v="41950"/>
    <x v="10"/>
    <n v="90703000"/>
    <n v="8"/>
    <x v="0"/>
    <x v="4"/>
    <x v="4"/>
    <n v="4029910"/>
    <s v="CONDENSADA      ; LECHE CONDENSADA; NESTLE-F; 48 X 397G; PARA USO ALIM"/>
    <s v="ENTICIO"/>
    <m/>
    <m/>
    <n v="20123.135999999999"/>
    <n v="35828.160000000003"/>
    <n v="1.780446"/>
    <x v="6"/>
  </r>
  <r>
    <m/>
    <n v="41951"/>
    <x v="10"/>
    <n v="90703000"/>
    <n v="8"/>
    <x v="0"/>
    <x v="4"/>
    <x v="4"/>
    <n v="4029910"/>
    <s v="SIN-CODIGO      ; LECHE CONDENSADA; NESTLE-F; 48 X 397G; PARA USO ALIM"/>
    <s v="ENTICIO"/>
    <m/>
    <m/>
    <n v="20136.135999999999"/>
    <n v="34436.160000000003"/>
    <n v="1.710167"/>
    <x v="6"/>
  </r>
  <r>
    <m/>
    <n v="41955"/>
    <x v="10"/>
    <n v="90703000"/>
    <n v="8"/>
    <x v="0"/>
    <x v="10"/>
    <x v="10"/>
    <n v="19019011"/>
    <s v="SIN-CODIGO      ; MANJAR; NESTLE; 12 X 1KG; PREPARACIONES A BASE DE PR"/>
    <s v="ODUCTOS LACTEOS"/>
    <m/>
    <m/>
    <n v="7920"/>
    <n v="13577.52"/>
    <n v="1.7143330000000001"/>
    <x v="6"/>
  </r>
  <r>
    <m/>
    <n v="41955"/>
    <x v="10"/>
    <n v="90703000"/>
    <n v="8"/>
    <x v="0"/>
    <x v="10"/>
    <x v="10"/>
    <n v="19019011"/>
    <s v="SIN-CODIGO      ; MANJAR; NESTLE; 12 X 1KG; PREPARACIONES A BASE DE PR"/>
    <s v="ODUCTOS LACTEOS"/>
    <m/>
    <m/>
    <n v="7560"/>
    <n v="12669.3"/>
    <n v="1.6758329999999999"/>
    <x v="6"/>
  </r>
  <r>
    <m/>
    <n v="41961"/>
    <x v="10"/>
    <n v="53317875"/>
    <n v="8"/>
    <x v="11"/>
    <x v="10"/>
    <x v="10"/>
    <n v="19019011"/>
    <s v="533121          ; MANJAR; CALO; DE LECHE; 10X1 KL"/>
    <m/>
    <m/>
    <m/>
    <n v="2500"/>
    <n v="500"/>
    <n v="0.2"/>
    <x v="6"/>
  </r>
  <r>
    <m/>
    <n v="41961"/>
    <x v="10"/>
    <n v="53317875"/>
    <n v="8"/>
    <x v="11"/>
    <x v="10"/>
    <x v="10"/>
    <n v="19019011"/>
    <s v="533209          ; MANJAR; NESTLE; DE LECHE; 12X1 KL"/>
    <m/>
    <m/>
    <m/>
    <n v="1200"/>
    <n v="250"/>
    <n v="0.20833299999999999"/>
    <x v="6"/>
  </r>
  <r>
    <m/>
    <n v="41961"/>
    <x v="10"/>
    <n v="53317875"/>
    <n v="8"/>
    <x v="11"/>
    <x v="7"/>
    <x v="7"/>
    <n v="4029120"/>
    <s v="533120          ; CREMA PARA BATIR; LONCO LECHE; DE LECHE; 12X1 LT"/>
    <m/>
    <m/>
    <m/>
    <n v="12000"/>
    <n v="2000"/>
    <n v="0.16666700000000001"/>
    <x v="6"/>
  </r>
  <r>
    <m/>
    <n v="41961"/>
    <x v="10"/>
    <n v="76181622"/>
    <n v="5"/>
    <x v="8"/>
    <x v="10"/>
    <x v="10"/>
    <n v="19019011"/>
    <s v="761842          ; MANJAR; NESTLE; DE LECHE; 12X1 KL"/>
    <m/>
    <m/>
    <m/>
    <n v="4800"/>
    <n v="1200"/>
    <n v="0.25"/>
    <x v="6"/>
  </r>
  <r>
    <m/>
    <n v="41961"/>
    <x v="10"/>
    <n v="76181622"/>
    <n v="5"/>
    <x v="8"/>
    <x v="10"/>
    <x v="10"/>
    <n v="19019011"/>
    <s v="761836          ; MANJAR; CALO; DE LECHE; 10X1"/>
    <m/>
    <m/>
    <m/>
    <n v="3000"/>
    <n v="600"/>
    <n v="0.2"/>
    <x v="6"/>
  </r>
  <r>
    <m/>
    <n v="41961"/>
    <x v="10"/>
    <n v="76181622"/>
    <n v="5"/>
    <x v="8"/>
    <x v="10"/>
    <x v="10"/>
    <n v="19019011"/>
    <s v="761843          ; MANJAR; NESTLE; DE LECHE; 24X500 GRS"/>
    <m/>
    <m/>
    <m/>
    <n v="1776"/>
    <n v="444"/>
    <n v="0.25"/>
    <x v="6"/>
  </r>
  <r>
    <m/>
    <n v="41961"/>
    <x v="10"/>
    <n v="76181622"/>
    <n v="5"/>
    <x v="8"/>
    <x v="7"/>
    <x v="7"/>
    <n v="4029120"/>
    <s v="761828          ; CREMA; LONCO; DE LECHE; 12X1 LT"/>
    <m/>
    <m/>
    <m/>
    <n v="4140"/>
    <n v="1035"/>
    <n v="0.25"/>
    <x v="6"/>
  </r>
  <r>
    <m/>
    <n v="41961"/>
    <x v="10"/>
    <n v="76181622"/>
    <n v="5"/>
    <x v="8"/>
    <x v="7"/>
    <x v="7"/>
    <n v="4029120"/>
    <s v="761819          ; CREMA ESPESA; SOPROLE; DE LECHE; 12X1 LT"/>
    <m/>
    <m/>
    <m/>
    <n v="1800"/>
    <n v="450"/>
    <n v="0.25"/>
    <x v="6"/>
  </r>
  <r>
    <m/>
    <n v="41961"/>
    <x v="10"/>
    <n v="76181622"/>
    <n v="5"/>
    <x v="8"/>
    <x v="7"/>
    <x v="7"/>
    <n v="4029120"/>
    <s v="761820          ; CREMA; SOPROLE; DE LECHE; 12X250 GRS"/>
    <m/>
    <m/>
    <m/>
    <n v="150"/>
    <n v="100"/>
    <n v="0.66666700000000001"/>
    <x v="6"/>
  </r>
  <r>
    <m/>
    <n v="41961"/>
    <x v="10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500"/>
    <n v="0.52083299999999999"/>
    <x v="6"/>
  </r>
  <r>
    <m/>
    <n v="41961"/>
    <x v="10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500"/>
    <n v="0.52083299999999999"/>
    <x v="6"/>
  </r>
  <r>
    <m/>
    <n v="41961"/>
    <x v="10"/>
    <n v="96579200"/>
    <n v="7"/>
    <x v="14"/>
    <x v="10"/>
    <x v="10"/>
    <n v="19019011"/>
    <s v="07032           ; MANJAR; NESTLE; DE LECHE; 12X1 KL"/>
    <m/>
    <m/>
    <m/>
    <n v="840"/>
    <n v="140"/>
    <n v="0.16666700000000001"/>
    <x v="6"/>
  </r>
  <r>
    <m/>
    <n v="41961"/>
    <x v="10"/>
    <n v="96579200"/>
    <n v="7"/>
    <x v="14"/>
    <x v="10"/>
    <x v="10"/>
    <n v="19019011"/>
    <s v="07033           ; MANJAR; NESTLE; DE LECHE; 24X500 GRS"/>
    <m/>
    <m/>
    <m/>
    <n v="360"/>
    <n v="60"/>
    <n v="0.16666700000000001"/>
    <x v="6"/>
  </r>
  <r>
    <m/>
    <n v="41961"/>
    <x v="10"/>
    <n v="2386598"/>
    <s v="K"/>
    <x v="7"/>
    <x v="10"/>
    <x v="10"/>
    <n v="19019011"/>
    <s v="19019011        ;DULCE DE LECHE;CALO;MANJAR;X 1 KILO"/>
    <m/>
    <m/>
    <m/>
    <n v="100"/>
    <n v="73"/>
    <n v="0.73"/>
    <x v="6"/>
  </r>
  <r>
    <m/>
    <n v="41961"/>
    <x v="10"/>
    <n v="2386598"/>
    <s v="K"/>
    <x v="7"/>
    <x v="17"/>
    <x v="17"/>
    <n v="4069040"/>
    <s v="04069040        ;QUESO;OLAECHEA-F;PARMESANO;EN TROZOS"/>
    <m/>
    <m/>
    <m/>
    <n v="42"/>
    <n v="84"/>
    <n v="2"/>
    <x v="6"/>
  </r>
  <r>
    <m/>
    <n v="41961"/>
    <x v="10"/>
    <n v="2386598"/>
    <s v="K"/>
    <x v="7"/>
    <x v="6"/>
    <x v="6"/>
    <n v="4022120"/>
    <s v="04022120        ;CREMA DE LECHE;OLAECHEA-F;CONCENTRADA;PARA BATIR"/>
    <m/>
    <m/>
    <m/>
    <n v="307.06"/>
    <n v="349.32"/>
    <n v="1.1376280000000001"/>
    <x v="6"/>
  </r>
  <r>
    <m/>
    <n v="41961"/>
    <x v="10"/>
    <n v="2386598"/>
    <s v="K"/>
    <x v="7"/>
    <x v="19"/>
    <x v="19"/>
    <n v="4015090"/>
    <s v="04015090        ;LECHE SIN LACTOSA;LONCOLECHE;1 LT;LIQUIDA"/>
    <m/>
    <m/>
    <m/>
    <n v="173.38"/>
    <n v="26.88"/>
    <n v="0.15503500000000001"/>
    <x v="6"/>
  </r>
  <r>
    <m/>
    <n v="41961"/>
    <x v="10"/>
    <n v="2386598"/>
    <s v="K"/>
    <x v="7"/>
    <x v="13"/>
    <x v="13"/>
    <n v="4015040"/>
    <s v="04015040        ;LECHE ENTERA;OLAECHEA-F;26% MATERIA GRASA;LIQUIDA"/>
    <m/>
    <m/>
    <m/>
    <n v="668.74"/>
    <n v="73.319999999999993"/>
    <n v="0.109639"/>
    <x v="6"/>
  </r>
  <r>
    <m/>
    <n v="41961"/>
    <x v="10"/>
    <n v="2386598"/>
    <s v="K"/>
    <x v="7"/>
    <x v="12"/>
    <x v="12"/>
    <n v="4015030"/>
    <s v="04015030        ;LECHE LIQUIDA;OLAECHEA-F;SEMI DESCREMADA;15% MAT,GRAS"/>
    <s v="A"/>
    <m/>
    <m/>
    <n v="61.92"/>
    <n v="7.8"/>
    <n v="0.125969"/>
    <x v="6"/>
  </r>
  <r>
    <m/>
    <n v="41961"/>
    <x v="10"/>
    <n v="2386598"/>
    <s v="K"/>
    <x v="7"/>
    <x v="11"/>
    <x v="11"/>
    <n v="4012000"/>
    <s v="04012000        ;LECHE DESCREMADA;OLAECHEA-F;1% MAT.GRASA;LIQUIDA"/>
    <m/>
    <m/>
    <m/>
    <n v="61.92"/>
    <n v="7.8"/>
    <n v="0.125969"/>
    <x v="6"/>
  </r>
  <r>
    <m/>
    <n v="41961"/>
    <x v="10"/>
    <n v="78356210"/>
    <n v="3"/>
    <x v="5"/>
    <x v="10"/>
    <x v="10"/>
    <n v="19019011"/>
    <s v="111270          ;MANJAR;NESTLE;DE LECHE;12X1000"/>
    <m/>
    <m/>
    <m/>
    <n v="2400"/>
    <n v="500"/>
    <n v="0.20833299999999999"/>
    <x v="6"/>
  </r>
  <r>
    <m/>
    <n v="41961"/>
    <x v="10"/>
    <n v="78356210"/>
    <n v="3"/>
    <x v="5"/>
    <x v="2"/>
    <x v="2"/>
    <n v="4022118"/>
    <s v="308215          ;CREMA PARA BATIR;35 % MATERIA GRASA;TETRA;1000;DE LEC"/>
    <s v="HE"/>
    <m/>
    <m/>
    <n v="2400"/>
    <n v="500"/>
    <n v="0.20833299999999999"/>
    <x v="6"/>
  </r>
  <r>
    <m/>
    <n v="41961"/>
    <x v="10"/>
    <n v="78356210"/>
    <n v="3"/>
    <x v="5"/>
    <x v="6"/>
    <x v="6"/>
    <n v="4022117"/>
    <s v="13400           ;CREMA;NESTLE;DE LECHE;48X236"/>
    <m/>
    <m/>
    <m/>
    <n v="1132.8"/>
    <n v="300"/>
    <n v="0.26483099999999998"/>
    <x v="6"/>
  </r>
  <r>
    <m/>
    <n v="41964"/>
    <x v="10"/>
    <n v="76181622"/>
    <n v="5"/>
    <x v="8"/>
    <x v="10"/>
    <x v="10"/>
    <n v="19019011"/>
    <s v="761842          ; MANJAR; NESTLE; DE LECHE; 12X1 KL"/>
    <m/>
    <m/>
    <m/>
    <n v="13344"/>
    <n v="3336"/>
    <n v="0.25"/>
    <x v="6"/>
  </r>
  <r>
    <m/>
    <n v="41964"/>
    <x v="10"/>
    <n v="76181622"/>
    <n v="5"/>
    <x v="8"/>
    <x v="10"/>
    <x v="10"/>
    <n v="19019011"/>
    <s v="761843          ; MANJAR; NESTLE; DE LECHE; 24X500 GRS"/>
    <m/>
    <m/>
    <m/>
    <n v="2544"/>
    <n v="636"/>
    <n v="0.25"/>
    <x v="6"/>
  </r>
  <r>
    <m/>
    <n v="41964"/>
    <x v="10"/>
    <n v="76181622"/>
    <n v="5"/>
    <x v="8"/>
    <x v="4"/>
    <x v="4"/>
    <n v="4029910"/>
    <s v="761821          ; LECHE; NESTLE; CONDENSADA; 48X397 GRS"/>
    <m/>
    <m/>
    <m/>
    <n v="1905.6"/>
    <n v="500"/>
    <n v="0.26238499999999998"/>
    <x v="6"/>
  </r>
  <r>
    <m/>
    <n v="41964"/>
    <x v="10"/>
    <n v="76181622"/>
    <n v="5"/>
    <x v="8"/>
    <x v="7"/>
    <x v="7"/>
    <n v="4029120"/>
    <s v="761828          ; CREMA PARA BATIR; LONCOLECHE; DE LECHE; 12X1 LT"/>
    <m/>
    <m/>
    <m/>
    <n v="4320"/>
    <n v="1080"/>
    <n v="0.25"/>
    <x v="6"/>
  </r>
  <r>
    <m/>
    <n v="41964"/>
    <x v="10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500"/>
    <n v="0.52083299999999999"/>
    <x v="6"/>
  </r>
  <r>
    <m/>
    <n v="41964"/>
    <x v="10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960"/>
    <n v="300"/>
    <n v="0.3125"/>
    <x v="6"/>
  </r>
  <r>
    <m/>
    <n v="41964"/>
    <x v="10"/>
    <n v="53317875"/>
    <n v="8"/>
    <x v="11"/>
    <x v="10"/>
    <x v="10"/>
    <n v="19019011"/>
    <s v="533121          ; MANJAR; CALO; DE LECHE; 10X1 KL"/>
    <m/>
    <m/>
    <m/>
    <n v="2500"/>
    <n v="500"/>
    <n v="0.2"/>
    <x v="6"/>
  </r>
  <r>
    <m/>
    <n v="41964"/>
    <x v="10"/>
    <n v="53317875"/>
    <n v="8"/>
    <x v="11"/>
    <x v="10"/>
    <x v="10"/>
    <n v="19019011"/>
    <s v="533210          ; MANJAR; NESTLE; DE LECHE; 24X500 GRS"/>
    <m/>
    <m/>
    <m/>
    <n v="1080"/>
    <n v="225"/>
    <n v="0.20833299999999999"/>
    <x v="6"/>
  </r>
  <r>
    <m/>
    <n v="41964"/>
    <x v="10"/>
    <n v="53317875"/>
    <n v="8"/>
    <x v="11"/>
    <x v="7"/>
    <x v="7"/>
    <n v="4029120"/>
    <s v="533120          ; CREMA PARA BATIR; LONCO; DE LECHE; 12X1 LT"/>
    <m/>
    <m/>
    <m/>
    <n v="12000"/>
    <n v="2000"/>
    <n v="0.16666700000000001"/>
    <x v="6"/>
  </r>
  <r>
    <m/>
    <n v="41968"/>
    <x v="10"/>
    <n v="76018671"/>
    <n v="6"/>
    <x v="6"/>
    <x v="10"/>
    <x v="10"/>
    <n v="19019011"/>
    <s v="0107            ; MANJAR; NESTLE; DE LECHE; 12X1000 GRS."/>
    <m/>
    <m/>
    <m/>
    <n v="2400"/>
    <n v="600"/>
    <n v="0.25"/>
    <x v="6"/>
  </r>
  <r>
    <m/>
    <n v="41968"/>
    <x v="10"/>
    <n v="76018671"/>
    <n v="6"/>
    <x v="6"/>
    <x v="8"/>
    <x v="8"/>
    <n v="4031090"/>
    <s v="6474            ; YOGURT LIQUIDO; YOGU YOGU; CON SABOR; 30X200 GRS"/>
    <m/>
    <m/>
    <m/>
    <n v="546"/>
    <n v="136.5"/>
    <n v="0.25"/>
    <x v="6"/>
  </r>
  <r>
    <m/>
    <n v="41968"/>
    <x v="10"/>
    <n v="76018671"/>
    <n v="6"/>
    <x v="6"/>
    <x v="7"/>
    <x v="7"/>
    <n v="4029120"/>
    <s v="1232            ; CREMA; LONCO; DE LECHE; 12X1000 GRS."/>
    <m/>
    <m/>
    <m/>
    <n v="2400"/>
    <n v="800"/>
    <n v="0.33333299999999999"/>
    <x v="6"/>
  </r>
  <r>
    <m/>
    <n v="41968"/>
    <x v="10"/>
    <n v="76018671"/>
    <n v="6"/>
    <x v="6"/>
    <x v="10"/>
    <x v="10"/>
    <n v="19019011"/>
    <s v="0107            ; MANJAR; NESTLE; DE LECHE; 12X1000 GRS."/>
    <m/>
    <m/>
    <m/>
    <n v="3600"/>
    <n v="900"/>
    <n v="0.25"/>
    <x v="6"/>
  </r>
  <r>
    <m/>
    <n v="41968"/>
    <x v="10"/>
    <n v="76018671"/>
    <n v="6"/>
    <x v="6"/>
    <x v="7"/>
    <x v="7"/>
    <n v="4029120"/>
    <s v="1232            ; CREMA; LONCO; DE LECHE; 12X1000 GRS."/>
    <m/>
    <m/>
    <m/>
    <n v="1800"/>
    <n v="450"/>
    <n v="0.25"/>
    <x v="6"/>
  </r>
  <r>
    <m/>
    <n v="41968"/>
    <x v="10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n v="41968"/>
    <x v="10"/>
    <n v="76018671"/>
    <n v="6"/>
    <x v="6"/>
    <x v="10"/>
    <x v="10"/>
    <n v="19019011"/>
    <s v="0107            ; MANJAR; NESTLE; DE LECHE; 12X1000 GRS."/>
    <m/>
    <m/>
    <m/>
    <n v="2400"/>
    <n v="600"/>
    <n v="0.25"/>
    <x v="6"/>
  </r>
  <r>
    <m/>
    <n v="41968"/>
    <x v="10"/>
    <n v="78356210"/>
    <n v="3"/>
    <x v="5"/>
    <x v="8"/>
    <x v="8"/>
    <n v="4031090"/>
    <s v="308096          ;YOGURT;LONCOLECHE;LIQUIDO;30X200 CC."/>
    <m/>
    <m/>
    <m/>
    <n v="780"/>
    <n v="208"/>
    <n v="0.26666699999999999"/>
    <x v="6"/>
  </r>
  <r>
    <m/>
    <n v="41968"/>
    <x v="10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68"/>
    <x v="10"/>
    <n v="78356210"/>
    <n v="3"/>
    <x v="5"/>
    <x v="2"/>
    <x v="2"/>
    <n v="4022118"/>
    <s v="308215          ;CREMA PARA BATIR;35 % MATERIA GRASA;TETRA;1000;DE LEC"/>
    <s v="HE"/>
    <m/>
    <m/>
    <n v="600"/>
    <n v="125"/>
    <n v="0.20833299999999999"/>
    <x v="6"/>
  </r>
  <r>
    <m/>
    <n v="41969"/>
    <x v="10"/>
    <n v="90703000"/>
    <n v="8"/>
    <x v="0"/>
    <x v="6"/>
    <x v="6"/>
    <n v="4022120"/>
    <s v="12094276        ; CREMA DE LECHE; NESTLE; LIQUIDA; SIN SABORIZANTES AP"/>
    <s v="TA PARA CONSUMO HUMANO"/>
    <m/>
    <m/>
    <n v="12234.24"/>
    <n v="31255.200000000001"/>
    <n v="2.554732"/>
    <x v="6"/>
  </r>
  <r>
    <m/>
    <n v="41971"/>
    <x v="10"/>
    <n v="76018671"/>
    <n v="6"/>
    <x v="6"/>
    <x v="10"/>
    <x v="10"/>
    <n v="19019011"/>
    <s v="0107            ; MANJAR; NESTLE; DE LECHE; 12X1000 GRS."/>
    <m/>
    <m/>
    <m/>
    <n v="2400"/>
    <n v="580"/>
    <n v="0.24166699999999999"/>
    <x v="6"/>
  </r>
  <r>
    <m/>
    <n v="41971"/>
    <x v="10"/>
    <n v="76018671"/>
    <n v="6"/>
    <x v="6"/>
    <x v="2"/>
    <x v="2"/>
    <n v="4022118"/>
    <s v="3603            ; LECHE NIDO; LECHE NIDO;  MATERIA GRASA (%): 26;  CAP"/>
    <s v="ACIDAD ENVASE (KN): 1600 GRS.;"/>
    <s v="EN POLVO"/>
    <m/>
    <n v="960"/>
    <n v="400"/>
    <n v="0.41666700000000001"/>
    <x v="6"/>
  </r>
  <r>
    <m/>
    <n v="41971"/>
    <x v="10"/>
    <n v="78356210"/>
    <n v="3"/>
    <x v="5"/>
    <x v="10"/>
    <x v="10"/>
    <n v="19019011"/>
    <s v="111270          ;MANJAR;NESTLE;DE LECHE;12X1000"/>
    <m/>
    <m/>
    <m/>
    <n v="1800"/>
    <n v="375"/>
    <n v="0.20833299999999999"/>
    <x v="6"/>
  </r>
  <r>
    <m/>
    <n v="41971"/>
    <x v="10"/>
    <n v="78356210"/>
    <n v="3"/>
    <x v="5"/>
    <x v="10"/>
    <x v="10"/>
    <n v="19019011"/>
    <s v="260233          ;MANJAR;NESTLE;DE LECHE;24X500 GRS."/>
    <m/>
    <m/>
    <m/>
    <n v="1104"/>
    <n v="230"/>
    <n v="0.20833299999999999"/>
    <x v="6"/>
  </r>
  <r>
    <m/>
    <n v="41971"/>
    <x v="10"/>
    <n v="78356210"/>
    <n v="3"/>
    <x v="5"/>
    <x v="4"/>
    <x v="4"/>
    <n v="4029910"/>
    <s v="11600           ;LECHE;NESTLE;CONDENSADA;48X397"/>
    <m/>
    <m/>
    <m/>
    <n v="952.8"/>
    <n v="150"/>
    <n v="0.15743099999999999"/>
    <x v="6"/>
  </r>
  <r>
    <m/>
    <n v="41971"/>
    <x v="10"/>
    <n v="78356210"/>
    <n v="3"/>
    <x v="5"/>
    <x v="2"/>
    <x v="2"/>
    <n v="4022118"/>
    <s v="371400          ;LECHE NIDO;26%;CAJA;1600;EN POLVO"/>
    <m/>
    <m/>
    <m/>
    <n v="960"/>
    <n v="310"/>
    <n v="0.32291700000000001"/>
    <x v="6"/>
  </r>
  <r>
    <m/>
    <n v="41971"/>
    <x v="10"/>
    <n v="78356210"/>
    <n v="3"/>
    <x v="5"/>
    <x v="2"/>
    <x v="2"/>
    <n v="4022118"/>
    <s v="17300           ;LECHE NIDO;26 %;CAJA;1600 GRS.;INSTANTANEA"/>
    <m/>
    <m/>
    <m/>
    <n v="960"/>
    <n v="280"/>
    <n v="0.29166700000000001"/>
    <x v="6"/>
  </r>
  <r>
    <m/>
    <n v="41971"/>
    <x v="10"/>
    <n v="78356210"/>
    <n v="3"/>
    <x v="5"/>
    <x v="2"/>
    <x v="2"/>
    <n v="4022118"/>
    <s v="2234            ;CREMA;26 %;CAJA;1000;NESTLE; PARA BATIR"/>
    <m/>
    <m/>
    <m/>
    <n v="960"/>
    <n v="200"/>
    <n v="0.20833299999999999"/>
    <x v="6"/>
  </r>
  <r>
    <m/>
    <n v="41971"/>
    <x v="10"/>
    <n v="78356210"/>
    <n v="3"/>
    <x v="5"/>
    <x v="6"/>
    <x v="6"/>
    <n v="4022117"/>
    <s v="017493          ;CREMA;NESTLE;DE LECHE;48X236"/>
    <m/>
    <m/>
    <m/>
    <n v="339.84"/>
    <n v="90"/>
    <n v="0.26483099999999998"/>
    <x v="6"/>
  </r>
  <r>
    <m/>
    <n v="41971"/>
    <x v="10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n v="41971"/>
    <x v="10"/>
    <n v="76018671"/>
    <n v="6"/>
    <x v="6"/>
    <x v="8"/>
    <x v="8"/>
    <n v="4031090"/>
    <s v="6474            ; YOGURT LIQUIDO; YOGU YOGU; CON SABOR; 30X200 GRS"/>
    <m/>
    <m/>
    <m/>
    <n v="1200"/>
    <n v="380"/>
    <n v="0.31666699999999998"/>
    <x v="6"/>
  </r>
  <r>
    <m/>
    <n v="41971"/>
    <x v="10"/>
    <n v="76018671"/>
    <n v="6"/>
    <x v="6"/>
    <x v="4"/>
    <x v="4"/>
    <n v="4029910"/>
    <s v="2385            ; LECHE; NESTLE; CONDENSADA; 48X397 GRS."/>
    <m/>
    <m/>
    <m/>
    <n v="952.8"/>
    <n v="200"/>
    <n v="0.20990800000000001"/>
    <x v="6"/>
  </r>
  <r>
    <m/>
    <n v="41971"/>
    <x v="10"/>
    <n v="76018671"/>
    <n v="6"/>
    <x v="6"/>
    <x v="7"/>
    <x v="7"/>
    <n v="4029120"/>
    <s v="1232            ; CREMA; LONCO; DE LECHE; 12X1000 GRS."/>
    <m/>
    <m/>
    <m/>
    <n v="2592"/>
    <n v="604.79999999999995"/>
    <n v="0.23333300000000001"/>
    <x v="6"/>
  </r>
  <r>
    <m/>
    <n v="41971"/>
    <x v="10"/>
    <n v="76018671"/>
    <n v="6"/>
    <x v="6"/>
    <x v="7"/>
    <x v="7"/>
    <n v="4029120"/>
    <s v="1405            ; CREMA; NESTLE; DE LECHE; 12X1000 GRS."/>
    <m/>
    <m/>
    <m/>
    <n v="1200"/>
    <n v="280"/>
    <n v="0.23333300000000001"/>
    <x v="6"/>
  </r>
  <r>
    <m/>
    <n v="41971"/>
    <x v="10"/>
    <n v="76018671"/>
    <n v="6"/>
    <x v="6"/>
    <x v="2"/>
    <x v="2"/>
    <n v="4022118"/>
    <s v="3603            ; LECHE NIDO; LECHE NIDO;  MATERIA GRASA (%): 26;  CAP"/>
    <s v="ACIDAD ENVASE (KN): 1600 GRS.;"/>
    <s v="EN POLVO"/>
    <m/>
    <n v="1440"/>
    <n v="600"/>
    <n v="0.41666700000000001"/>
    <x v="6"/>
  </r>
  <r>
    <m/>
    <n v="41964"/>
    <x v="10"/>
    <n v="90703000"/>
    <n v="8"/>
    <x v="0"/>
    <x v="4"/>
    <x v="4"/>
    <n v="4029910"/>
    <s v="SIN-CODIGO      ; LECHE CONDENSADA; NESTLE-F; LATA 48 X 397G; PARA USO"/>
    <s v="ALIMENTICIO"/>
    <m/>
    <m/>
    <n v="20123.135999999999"/>
    <n v="34436.160000000003"/>
    <n v="1.7112719999999999"/>
    <x v="6"/>
  </r>
  <r>
    <m/>
    <n v="41964"/>
    <x v="10"/>
    <n v="90703000"/>
    <n v="8"/>
    <x v="0"/>
    <x v="4"/>
    <x v="4"/>
    <n v="4029910"/>
    <s v="SIN-CODIGO      ; LECHE CONDENSADA; NESTLE-F; LATA 48 X 397G; PARA USO"/>
    <s v="ALIMENTICIO"/>
    <m/>
    <m/>
    <n v="20123.135999999999"/>
    <n v="34436.160000000003"/>
    <n v="1.7112719999999999"/>
    <x v="6"/>
  </r>
  <r>
    <m/>
    <n v="41946"/>
    <x v="10"/>
    <n v="81094100"/>
    <n v="6"/>
    <x v="2"/>
    <x v="2"/>
    <x v="2"/>
    <n v="4022118"/>
    <s v="SIN-CODIGO      ; LECHE; COLUN-F; ENTERA CON UN CONTENIDO DE GRASA I"/>
    <s v="GUAL O SUPERIOR A 26%; EN POLV"/>
    <s v="O"/>
    <m/>
    <n v="200000"/>
    <n v="660000"/>
    <n v="3.3"/>
    <x v="7"/>
  </r>
  <r>
    <m/>
    <n v="41956"/>
    <x v="10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94375"/>
    <n v="3.7749999999999999"/>
    <x v="7"/>
  </r>
  <r>
    <m/>
    <n v="41956"/>
    <x v="10"/>
    <n v="81094100"/>
    <n v="6"/>
    <x v="2"/>
    <x v="2"/>
    <x v="2"/>
    <n v="4022118"/>
    <s v="2018128         ; LECHE; LECHE;  MATERIA GRASA (%): 26;  TIPO DE ENV"/>
    <s v="ASE: SACOS;  CAPACIDAD ENVASE"/>
    <s v="(KN): 25; EN POLVO;"/>
    <m/>
    <n v="300000"/>
    <n v="968100"/>
    <n v="3.2269999999999999"/>
    <x v="7"/>
  </r>
  <r>
    <m/>
    <n v="41960"/>
    <x v="10"/>
    <n v="89862200"/>
    <n v="2"/>
    <x v="3"/>
    <x v="14"/>
    <x v="14"/>
    <n v="4022113"/>
    <s v="10031215        ; LECHE EN POLVO; LAN-F; CON UN CONTENIDO DE MATERIA G"/>
    <s v="RASA DE 12%; SIN ADICCION DE A"/>
    <s v="ZUCAR."/>
    <m/>
    <n v="655"/>
    <n v="6532.17"/>
    <n v="9.9727789999999992"/>
    <x v="7"/>
  </r>
  <r>
    <m/>
    <n v="41961"/>
    <x v="10"/>
    <n v="81094100"/>
    <n v="6"/>
    <x v="2"/>
    <x v="2"/>
    <x v="2"/>
    <n v="4022118"/>
    <s v="2018128         ; LECHE ENTERA ; COLUN-F; MATERIA GRASA (%) 26;  EN"/>
    <s v="POLVO;"/>
    <m/>
    <m/>
    <n v="200000"/>
    <n v="660000"/>
    <n v="3.3"/>
    <x v="7"/>
  </r>
  <r>
    <m/>
    <n v="41964"/>
    <x v="10"/>
    <n v="77975380"/>
    <n v="8"/>
    <x v="17"/>
    <x v="10"/>
    <x v="10"/>
    <n v="19019011"/>
    <s v="MAN             ; DULCE DE LECHE (MANJAR); CARLOS BRIONES-F; COLUN, EN"/>
    <s v="ENVASE DE 250 GRAMOS; PARA CO"/>
    <s v="NSUMO HUMANO"/>
    <m/>
    <n v="151.46"/>
    <n v="566.16"/>
    <n v="3.7380170000000001"/>
    <x v="8"/>
  </r>
  <r>
    <m/>
    <n v="41969"/>
    <x v="10"/>
    <n v="76050644"/>
    <n v="3"/>
    <x v="18"/>
    <x v="10"/>
    <x v="10"/>
    <n v="19019011"/>
    <s v="Y-MANJ.1K       ; MANJAR; C.C.D.-F; DE 1 K; DULCE DE LECHE"/>
    <m/>
    <m/>
    <m/>
    <n v="1620"/>
    <n v="4816.8"/>
    <n v="2.9733329999999998"/>
    <x v="8"/>
  </r>
  <r>
    <m/>
    <n v="41947"/>
    <x v="10"/>
    <n v="84356800"/>
    <n v="9"/>
    <x v="13"/>
    <x v="11"/>
    <x v="11"/>
    <n v="4012000"/>
    <s v="308533          ; LECHE; LONCOLECHE; LECHE LIQUIDA ENTERA; 3 % MATERIA"/>
    <s v="GRASA; EN CAJAS; DE 12 X 1000C"/>
    <s v="C;304-14/1442/28-10-2014"/>
    <m/>
    <n v="48720"/>
    <n v="47908"/>
    <n v="0.98333300000000001"/>
    <x v="9"/>
  </r>
  <r>
    <m/>
    <n v="41947"/>
    <x v="10"/>
    <n v="84356800"/>
    <n v="9"/>
    <x v="13"/>
    <x v="11"/>
    <x v="11"/>
    <n v="4012000"/>
    <s v="308659          ; LECHE; LONCOLECHE; LECHE LIQUIDA ENTERA; 3 % MATERIA"/>
    <s v="GRASA; EN CAJAS; DE 30 X 200CC"/>
    <s v=";304-14/1442/28-10-2014"/>
    <m/>
    <n v="9336"/>
    <n v="14004"/>
    <n v="1.5"/>
    <x v="9"/>
  </r>
  <r>
    <m/>
    <n v="41948"/>
    <x v="10"/>
    <n v="92347000"/>
    <s v="K"/>
    <x v="1"/>
    <x v="2"/>
    <x v="2"/>
    <n v="4022118"/>
    <s v="SIN-CODIGO      ;  LECHE ENTERA ;"/>
    <s v="PROLESU-F;"/>
    <s v="EN POLVO"/>
    <s v="CONTENIDO DE M. GRASA SUPERIOR"/>
    <n v="21600"/>
    <n v="88560"/>
    <n v="4.0999999999999996"/>
    <x v="10"/>
  </r>
  <r>
    <m/>
    <n v="41949"/>
    <x v="10"/>
    <n v="89862200"/>
    <n v="2"/>
    <x v="3"/>
    <x v="3"/>
    <x v="3"/>
    <n v="4022911"/>
    <s v="10029141        ; LECHE; SOPROLE-F; SABOR CHOCOLATE; PARA CONSUMO A BO"/>
    <s v="RDO"/>
    <m/>
    <m/>
    <n v="99.929199999999994"/>
    <n v="207.9"/>
    <n v="2.080473"/>
    <x v="10"/>
  </r>
  <r>
    <m/>
    <n v="41953"/>
    <x v="10"/>
    <n v="89862200"/>
    <n v="2"/>
    <x v="3"/>
    <x v="3"/>
    <x v="3"/>
    <n v="4022911"/>
    <s v="10029141        ; LECHE; SOPROLE-F; SABOR CHOCOLATE; PARA CONSUMO A BO"/>
    <s v="RDO"/>
    <m/>
    <m/>
    <n v="84.4465"/>
    <n v="279.72000000000003"/>
    <n v="3.3123930000000001"/>
    <x v="10"/>
  </r>
  <r>
    <m/>
    <n v="41946"/>
    <x v="10"/>
    <n v="81094100"/>
    <n v="6"/>
    <x v="2"/>
    <x v="2"/>
    <x v="2"/>
    <n v="4022118"/>
    <s v="2018128         ; LECHE; LECHE;  MATERIA GRASA (%): 26;  TIPO DE ENV"/>
    <s v="ASE: SACOS;  CAPACIDAD ENVASE"/>
    <s v="(KN): 25; EN POLVO;"/>
    <m/>
    <n v="75000"/>
    <n v="312423.48"/>
    <n v="4.1656459999999997"/>
    <x v="10"/>
  </r>
  <r>
    <m/>
    <n v="41947"/>
    <x v="10"/>
    <n v="84356800"/>
    <n v="9"/>
    <x v="13"/>
    <x v="2"/>
    <x v="2"/>
    <n v="4022118"/>
    <s v="308720          ; LECHE; ENTERA; MATERIA GRASA (%): 26; TIPO DE ENVASE"/>
    <s v=": BOLSAS; CAPACIDAD ENVASE (KN"/>
    <s v="): 25; EN POLVO;282-14/1426/10"/>
    <s v="-10-2014"/>
    <n v="25000"/>
    <n v="107500"/>
    <n v="4.3"/>
    <x v="10"/>
  </r>
  <r>
    <m/>
    <n v="41947"/>
    <x v="10"/>
    <n v="81094100"/>
    <n v="6"/>
    <x v="2"/>
    <x v="2"/>
    <x v="2"/>
    <n v="4022118"/>
    <s v="SIN-CODIGO      ; LECHE EN POLVO;COLUN;CON UN CONTENIDO DE GRASA 26%"/>
    <s v=";ENTERA;"/>
    <m/>
    <m/>
    <n v="50000"/>
    <n v="208263.99"/>
    <n v="4.1652800000000001"/>
    <x v="10"/>
  </r>
  <r>
    <m/>
    <n v="41947"/>
    <x v="10"/>
    <n v="81094100"/>
    <n v="6"/>
    <x v="2"/>
    <x v="9"/>
    <x v="9"/>
    <n v="4041000"/>
    <s v="2055392         ; LACTOSUERO; LACTOLUN; EXTRA AGLOMERADO; ENVASE SAC"/>
    <s v="OSDE 25 KGS..EN POLVO;"/>
    <m/>
    <m/>
    <n v="50000"/>
    <n v="74800"/>
    <n v="1.496"/>
    <x v="10"/>
  </r>
  <r>
    <m/>
    <n v="41947"/>
    <x v="10"/>
    <n v="81094100"/>
    <n v="6"/>
    <x v="2"/>
    <x v="2"/>
    <x v="2"/>
    <n v="4022118"/>
    <s v="2018128         ; LECHE; COLUN-F;  ENTERA.MATERIA GRASA (%) 26; EN PO"/>
    <s v="LVO"/>
    <m/>
    <m/>
    <n v="25000"/>
    <n v="103500"/>
    <n v="4.1399999999999997"/>
    <x v="10"/>
  </r>
  <r>
    <m/>
    <n v="41948"/>
    <x v="10"/>
    <n v="84356800"/>
    <n v="9"/>
    <x v="13"/>
    <x v="9"/>
    <x v="9"/>
    <n v="4041000"/>
    <s v="308704          ; SUERO EN POLVO; CALO; DE LECHE; BOLSAS DE 25 KLS;297"/>
    <s v="-14/1438/24-10-2014"/>
    <m/>
    <m/>
    <n v="50000"/>
    <n v="71500"/>
    <n v="1.43"/>
    <x v="10"/>
  </r>
  <r>
    <m/>
    <n v="41949"/>
    <x v="10"/>
    <n v="84356800"/>
    <n v="9"/>
    <x v="13"/>
    <x v="9"/>
    <x v="9"/>
    <n v="4041000"/>
    <s v="308704          ; SUERO EN POLVO; CALO; DE LECHE; BOLSAS DE 25 KLS;285"/>
    <s v="-14/01436/23-10-2014"/>
    <m/>
    <m/>
    <n v="25000"/>
    <n v="36250"/>
    <n v="1.45"/>
    <x v="10"/>
  </r>
  <r>
    <m/>
    <n v="41950"/>
    <x v="10"/>
    <n v="84356800"/>
    <n v="9"/>
    <x v="13"/>
    <x v="9"/>
    <x v="9"/>
    <n v="4041000"/>
    <s v="308704          ; SUERO EN POLVO; CALO; DE LECHE; BOLSAS DE 25 KLS;269"/>
    <s v="-14/1439/24-10-2014"/>
    <m/>
    <m/>
    <n v="25000"/>
    <n v="35450"/>
    <n v="1.4179999999999999"/>
    <x v="10"/>
  </r>
  <r>
    <m/>
    <n v="41950"/>
    <x v="10"/>
    <n v="84356800"/>
    <n v="9"/>
    <x v="13"/>
    <x v="9"/>
    <x v="9"/>
    <n v="4041000"/>
    <s v="308704          ; SUERO EN POLVO; CALO; DE LECHE; BOLSAS DE 25 KLS;298"/>
    <s v="-14/1437/24-10-2014"/>
    <m/>
    <m/>
    <n v="25000"/>
    <n v="36200"/>
    <n v="1.448"/>
    <x v="10"/>
  </r>
  <r>
    <m/>
    <n v="41950"/>
    <x v="10"/>
    <n v="84356800"/>
    <n v="9"/>
    <x v="13"/>
    <x v="2"/>
    <x v="2"/>
    <n v="4022118"/>
    <s v="308720          ; LECHE; ENTERA; MATERIA GRASA (%): 26; TIPO DE ENVASE"/>
    <s v=": BOLSAS; CAPACIDAD ENVASE (KN"/>
    <s v="): 25 KG; EN POLVO;289-14/1432"/>
    <s v="/21-10-2014"/>
    <n v="50000"/>
    <n v="215400"/>
    <n v="4.3079999999999998"/>
    <x v="10"/>
  </r>
  <r>
    <m/>
    <n v="41950"/>
    <x v="10"/>
    <n v="84356800"/>
    <n v="9"/>
    <x v="13"/>
    <x v="9"/>
    <x v="9"/>
    <n v="4041000"/>
    <s v="308704          ; SUERO EN POLVO; CALO; DE LECHE; BOLSAS DE 25 KLS;305"/>
    <s v="-14/1440/27-10-2014"/>
    <m/>
    <m/>
    <n v="50000"/>
    <n v="70800"/>
    <n v="1.4159999999999999"/>
    <x v="10"/>
  </r>
  <r>
    <m/>
    <n v="41960"/>
    <x v="10"/>
    <n v="92347000"/>
    <s v="K"/>
    <x v="1"/>
    <x v="1"/>
    <x v="1"/>
    <n v="4021000"/>
    <s v="SIN-CODIGO      ; LECHE DESCREMADA;"/>
    <s v="PROLESUR-F;"/>
    <s v="EN POLVO;"/>
    <s v="EN SACOS DE 25 KILOS;"/>
    <n v="20000"/>
    <n v="84000"/>
    <n v="4.2"/>
    <x v="10"/>
  </r>
  <r>
    <m/>
    <n v="41962"/>
    <x v="10"/>
    <n v="89862200"/>
    <n v="2"/>
    <x v="3"/>
    <x v="3"/>
    <x v="3"/>
    <n v="4022911"/>
    <s v="10029141        ; LECHE; SOPROLE-F; SABOR CHOCOLATE; PARA CONSUMO A BO"/>
    <s v="RDO"/>
    <m/>
    <m/>
    <n v="60.135100000000001"/>
    <n v="69.3"/>
    <n v="1.1524049999999999"/>
    <x v="10"/>
  </r>
  <r>
    <m/>
    <n v="41960"/>
    <x v="10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75000"/>
    <n v="312423.48"/>
    <n v="4.1656459999999997"/>
    <x v="10"/>
  </r>
  <r>
    <m/>
    <n v="41960"/>
    <x v="10"/>
    <n v="81094100"/>
    <n v="6"/>
    <x v="2"/>
    <x v="9"/>
    <x v="9"/>
    <n v="4041000"/>
    <s v="2055392         ; LACTOSUERO; LACTOLUN; EXTRA AGLOMERADO; ENVASE SACO"/>
    <s v="SDE 25 KGS..EN POLVO;"/>
    <m/>
    <m/>
    <n v="100000"/>
    <n v="149600"/>
    <n v="1.496"/>
    <x v="10"/>
  </r>
  <r>
    <m/>
    <n v="41960"/>
    <x v="10"/>
    <n v="92347000"/>
    <s v="K"/>
    <x v="1"/>
    <x v="2"/>
    <x v="2"/>
    <n v="4022118"/>
    <s v="SIN-CODIGO      ;  LECHE ENTERA ;"/>
    <s v="PROLESU-F;"/>
    <s v="EN POLVO"/>
    <s v="CONTENIDO DE M. GRASA SUPERIOR"/>
    <n v="100000"/>
    <n v="310000"/>
    <n v="3.1"/>
    <x v="10"/>
  </r>
  <r>
    <m/>
    <n v="41964"/>
    <x v="10"/>
    <n v="84356800"/>
    <n v="9"/>
    <x v="13"/>
    <x v="2"/>
    <x v="2"/>
    <n v="4022118"/>
    <s v="308720          ; LECHE; ENTERA EN POLVO ; MATERIA GRASA (%): 26; TIPO"/>
    <s v="DE ENVASE: BOLSAS; CAPACIDAD"/>
    <s v="ENVASE (KN): 25; EN POLVO;"/>
    <m/>
    <n v="50000"/>
    <n v="198500"/>
    <n v="3.97"/>
    <x v="10"/>
  </r>
  <r>
    <m/>
    <n v="41969"/>
    <x v="10"/>
    <n v="84356800"/>
    <n v="9"/>
    <x v="13"/>
    <x v="2"/>
    <x v="2"/>
    <n v="4022118"/>
    <s v="308720          ; LECHE; ENTERA; MATERIA GRASA (%): 26; TIPO DE ENVASE"/>
    <s v=": BOLSAS; CAPACIDAD ENVASE (KN"/>
    <s v="): 25 KG; EN POLVO; 317-14/145"/>
    <s v="8/20-11-2014;"/>
    <n v="50000"/>
    <n v="210000"/>
    <n v="4.2"/>
    <x v="10"/>
  </r>
  <r>
    <m/>
    <n v="41970"/>
    <x v="10"/>
    <n v="92347000"/>
    <s v="K"/>
    <x v="1"/>
    <x v="2"/>
    <x v="2"/>
    <n v="4022118"/>
    <s v="SIN-CODIGO      ;  LECHE ENTERA ;"/>
    <s v="PROLESU-F;"/>
    <s v="EN POLVO"/>
    <s v="CONTENIDO DE M. GRASA SUPERIOR"/>
    <n v="50000"/>
    <n v="155000"/>
    <n v="3.1"/>
    <x v="10"/>
  </r>
  <r>
    <m/>
    <n v="41970"/>
    <x v="10"/>
    <n v="92347000"/>
    <s v="K"/>
    <x v="1"/>
    <x v="2"/>
    <x v="2"/>
    <n v="4022118"/>
    <s v="SIN-CODIGO      ;  LECHE ENTERA ;"/>
    <s v="PROLESU-F;"/>
    <s v="EN POLVO"/>
    <s v="CONTENIDO DE M. GRASA SUPERIOR"/>
    <n v="25000"/>
    <n v="77500"/>
    <n v="3.1"/>
    <x v="10"/>
  </r>
  <r>
    <m/>
    <n v="41971"/>
    <x v="10"/>
    <n v="81094100"/>
    <n v="6"/>
    <x v="2"/>
    <x v="2"/>
    <x v="2"/>
    <n v="4022118"/>
    <s v="2018128         ; LECHE ENTERA ; COLUN;  MATERIA GRASA (%) 26; EN PO"/>
    <s v="LVO;"/>
    <m/>
    <m/>
    <n v="75000"/>
    <n v="281717.48"/>
    <n v="3.7562329999999999"/>
    <x v="10"/>
  </r>
  <r>
    <m/>
    <n v="41971"/>
    <x v="10"/>
    <n v="92347000"/>
    <s v="K"/>
    <x v="1"/>
    <x v="2"/>
    <x v="2"/>
    <n v="4022118"/>
    <s v="SIN-CODIGO      ;  LECHE ENTERA ;"/>
    <s v="PROLESU-F;"/>
    <s v="EN POLVO"/>
    <s v="CONTENIDO DE M. GRASA SUPERIOR"/>
    <n v="25000"/>
    <n v="77500"/>
    <n v="3.1"/>
    <x v="10"/>
  </r>
  <r>
    <m/>
    <n v="41971"/>
    <x v="10"/>
    <n v="81094100"/>
    <n v="6"/>
    <x v="2"/>
    <x v="2"/>
    <x v="2"/>
    <n v="4022118"/>
    <s v="2018128         ; LECHE; LECHE;  MATERIA GRASA (%): 26;  TIPO DE ENV"/>
    <s v="ASE: SACOS;  CAPACIDAD ENVASE"/>
    <s v="(KN): 25; EN POLVO.ENRERA ;"/>
    <m/>
    <n v="50000"/>
    <n v="187793.3"/>
    <n v="3.7558660000000001"/>
    <x v="10"/>
  </r>
  <r>
    <m/>
    <n v="41971"/>
    <x v="10"/>
    <n v="81094100"/>
    <n v="6"/>
    <x v="2"/>
    <x v="9"/>
    <x v="9"/>
    <n v="4041000"/>
    <s v="2055392         ; LACTOSUERO; LACTOLUN; EXTRA AGLOMERADO; ENVASE SAC"/>
    <s v="OSDE 25 KGS..EN POLVO;"/>
    <m/>
    <m/>
    <n v="100000"/>
    <n v="149600"/>
    <n v="1.496"/>
    <x v="10"/>
  </r>
  <r>
    <m/>
    <n v="41947"/>
    <x v="10"/>
    <n v="81094100"/>
    <n v="6"/>
    <x v="2"/>
    <x v="9"/>
    <x v="9"/>
    <n v="4041000"/>
    <s v="2055392         ; LACTOSUERO; LACTOLUN; EXTRA AGLOMERADO; ENVASE SAC"/>
    <s v="OSDE 25 KGS..EN POLVO;"/>
    <m/>
    <m/>
    <n v="23000"/>
    <n v="33499"/>
    <n v="1.4564779999999999"/>
    <x v="11"/>
  </r>
  <r>
    <m/>
    <n v="41947"/>
    <x v="10"/>
    <n v="81094100"/>
    <n v="6"/>
    <x v="2"/>
    <x v="10"/>
    <x v="10"/>
    <n v="19019011"/>
    <s v="2241560         ; MANJAR; COLUN; DULCE DE LECHE"/>
    <m/>
    <m/>
    <m/>
    <n v="20000"/>
    <n v="50272"/>
    <n v="2.5135999999999998"/>
    <x v="11"/>
  </r>
  <r>
    <m/>
    <n v="41947"/>
    <x v="10"/>
    <n v="81094100"/>
    <n v="6"/>
    <x v="2"/>
    <x v="9"/>
    <x v="9"/>
    <n v="4041000"/>
    <s v="2055392         ; LACTOSUERO; LACTOLUN; EXTRA AGLOMERADO; ENVASE SAC"/>
    <s v="OSDE 25 KGS..EN POLVO;"/>
    <m/>
    <m/>
    <n v="23000"/>
    <n v="33269"/>
    <n v="1.4464779999999999"/>
    <x v="11"/>
  </r>
  <r>
    <m/>
    <n v="41969"/>
    <x v="10"/>
    <n v="81094100"/>
    <n v="6"/>
    <x v="2"/>
    <x v="22"/>
    <x v="22"/>
    <n v="4069010"/>
    <s v="0002401304      ; QUESO; COLUN-F; TIPO GOUDA CHEESE ; PIEZAS DE 3 KG."/>
    <s v="APP.;"/>
    <m/>
    <m/>
    <n v="45402.14"/>
    <n v="201004.81"/>
    <n v="4.4272099999999996"/>
    <x v="11"/>
  </r>
  <r>
    <m/>
    <n v="41971"/>
    <x v="10"/>
    <n v="81094100"/>
    <n v="6"/>
    <x v="2"/>
    <x v="10"/>
    <x v="10"/>
    <n v="19019011"/>
    <s v="2241560         ; MANJAR; COLUN;  DULCE DE LECHE"/>
    <m/>
    <m/>
    <m/>
    <n v="12000"/>
    <n v="30948"/>
    <n v="2.5790000000000002"/>
    <x v="11"/>
  </r>
  <r>
    <m/>
    <n v="41951"/>
    <x v="10"/>
    <n v="90703000"/>
    <n v="8"/>
    <x v="0"/>
    <x v="4"/>
    <x v="4"/>
    <n v="4029910"/>
    <s v="SIN-CODIGO      ; LECHE CONDENSADA; NESTLE-F; 4X4.5KG; PARA USO ALIMEN"/>
    <s v="TICIO"/>
    <m/>
    <m/>
    <n v="124185.60000000001"/>
    <n v="238888.8"/>
    <n v="1.923643"/>
    <x v="12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72806.399999999994"/>
    <n v="132864"/>
    <n v="1.8248949999999999"/>
    <x v="12"/>
  </r>
  <r>
    <m/>
    <n v="41954"/>
    <x v="10"/>
    <n v="90703000"/>
    <n v="8"/>
    <x v="0"/>
    <x v="10"/>
    <x v="10"/>
    <n v="19019011"/>
    <s v="SIN-CODIGO      ; MANJAR; NESTLE; DISTINTAS VARIEDADES; PREPARACIONES"/>
    <s v="A BASE DE PRODUCTOS LACTEOS"/>
    <m/>
    <m/>
    <n v="2076"/>
    <n v="3714.31"/>
    <n v="1.789167"/>
    <x v="12"/>
  </r>
  <r>
    <m/>
    <n v="41954"/>
    <x v="10"/>
    <n v="90703000"/>
    <n v="8"/>
    <x v="0"/>
    <x v="4"/>
    <x v="4"/>
    <n v="4029910"/>
    <s v="SIN-CODIGO      ; LECHE CONDENSADA; NESTLE-F; BOLSA 4 X 4.5KG; PARA US"/>
    <s v="O ALIMENTICIO"/>
    <m/>
    <m/>
    <n v="18360"/>
    <n v="34017"/>
    <n v="1.852778"/>
    <x v="12"/>
  </r>
  <r>
    <m/>
    <n v="41957"/>
    <x v="10"/>
    <n v="90703000"/>
    <n v="8"/>
    <x v="0"/>
    <x v="4"/>
    <x v="4"/>
    <n v="4029910"/>
    <s v="CONDENSADA      ; LECHE CONDENSADA; NESTLE-F; LATA 48 X 395G; PARA USO"/>
    <s v="ALIMENTICIO"/>
    <m/>
    <m/>
    <n v="109209.60000000001"/>
    <n v="199296"/>
    <n v="1.8248949999999999"/>
    <x v="12"/>
  </r>
  <r>
    <m/>
    <n v="41961"/>
    <x v="10"/>
    <n v="90703000"/>
    <n v="8"/>
    <x v="0"/>
    <x v="10"/>
    <x v="10"/>
    <n v="19019011"/>
    <s v="SIN-CODIGO      ; MANJAR; NESTLE; BOLSA 4 X 4.5KG; PREPARACIONES A BAS"/>
    <s v="E DE PRODUCTOS LACTEOS"/>
    <m/>
    <m/>
    <n v="27872.639999999999"/>
    <n v="54310.080000000002"/>
    <n v="1.948509"/>
    <x v="12"/>
  </r>
  <r>
    <m/>
    <n v="41961"/>
    <x v="10"/>
    <n v="90703000"/>
    <n v="8"/>
    <x v="0"/>
    <x v="4"/>
    <x v="4"/>
    <n v="4029910"/>
    <s v="SIN-CODIGO      ; LECHE CONDENSADA; NESTLE-F; LATA 48 X 397G; PARA USO"/>
    <s v="ALIMENTICIO"/>
    <m/>
    <m/>
    <n v="34416"/>
    <n v="75908.399999999994"/>
    <n v="2.2056140000000002"/>
    <x v="12"/>
  </r>
  <r>
    <m/>
    <n v="41967"/>
    <x v="10"/>
    <n v="90703000"/>
    <n v="8"/>
    <x v="0"/>
    <x v="10"/>
    <x v="10"/>
    <n v="19019011"/>
    <s v="SIN-CODIGO      ; MANJAR; NESTLE-F; DISTINTAS VARIEDADES; PREPARACIONE"/>
    <s v="S A BASE DE PRODUCTOS LACTEOS"/>
    <m/>
    <m/>
    <n v="3793.92"/>
    <n v="7234.24"/>
    <n v="1.906798"/>
    <x v="12"/>
  </r>
  <r>
    <m/>
    <n v="41967"/>
    <x v="10"/>
    <n v="90703000"/>
    <n v="8"/>
    <x v="0"/>
    <x v="4"/>
    <x v="4"/>
    <n v="4029910"/>
    <s v="SIN-CODIGO      ; LECHE CONDENSADA; NESTLE-F; TARRO 96 X 100G; PARA US"/>
    <s v="O ALIMENTICIO"/>
    <m/>
    <m/>
    <n v="47232"/>
    <n v="111201.60000000001"/>
    <n v="2.3543699999999999"/>
    <x v="12"/>
  </r>
  <r>
    <m/>
    <n v="41967"/>
    <x v="10"/>
    <n v="76006727"/>
    <s v="K"/>
    <x v="20"/>
    <x v="15"/>
    <x v="15"/>
    <n v="4051000"/>
    <s v="851324591       ; MANTEQUILLA (MANTECA); INVERS. VALLE VERDE-F; PANIFI"/>
    <s v="CADA; PARA CONSUMO HUMANO"/>
    <m/>
    <m/>
    <n v="23995"/>
    <n v="120025"/>
    <n v="5.002084"/>
    <x v="13"/>
  </r>
  <r>
    <m/>
    <n v="41967"/>
    <x v="10"/>
    <n v="78437490"/>
    <n v="4"/>
    <x v="23"/>
    <x v="15"/>
    <x v="15"/>
    <n v="4051000"/>
    <s v="0002205203      ; MANTEQUILLA; OSKU; MINIDOSIS 8 GRS.;"/>
    <m/>
    <m/>
    <m/>
    <n v="30187.01"/>
    <n v="209894.04"/>
    <n v="6.953125"/>
    <x v="13"/>
  </r>
  <r>
    <m/>
    <n v="41947"/>
    <x v="10"/>
    <n v="89862200"/>
    <n v="2"/>
    <x v="3"/>
    <x v="3"/>
    <x v="3"/>
    <n v="4022911"/>
    <s v="10029141        ; LECHE; SOPROLE-F; SABOR CHOCOLATE; PARA CONSUMO A BO"/>
    <s v="RDO"/>
    <m/>
    <m/>
    <n v="83.531499999999994"/>
    <n v="173.16"/>
    <n v="2.0729899999999999"/>
    <x v="14"/>
  </r>
  <r>
    <m/>
    <n v="41947"/>
    <x v="10"/>
    <n v="89862200"/>
    <n v="2"/>
    <x v="3"/>
    <x v="3"/>
    <x v="3"/>
    <n v="4022911"/>
    <s v="10029141        ; LECHE; SOPROLE-F; SABOR CHOCOLATE; PARA CONSUMO A BO"/>
    <s v="RDO"/>
    <m/>
    <m/>
    <n v="119.3897"/>
    <n v="346.5"/>
    <n v="2.9022600000000001"/>
    <x v="14"/>
  </r>
  <r>
    <m/>
    <n v="41949"/>
    <x v="10"/>
    <n v="89862200"/>
    <n v="2"/>
    <x v="3"/>
    <x v="3"/>
    <x v="3"/>
    <n v="4022911"/>
    <s v="10029141        ; LECHE; SOPROLE-F; SABOR CHOCOLATE; PARA CONSUMO A BO"/>
    <s v="RDO"/>
    <m/>
    <m/>
    <n v="121.2619"/>
    <n v="249.48"/>
    <n v="2.0573649999999999"/>
    <x v="14"/>
  </r>
  <r>
    <m/>
    <n v="41950"/>
    <x v="10"/>
    <n v="89862200"/>
    <n v="2"/>
    <x v="3"/>
    <x v="3"/>
    <x v="3"/>
    <n v="4022911"/>
    <s v="10029141        ; LECHE; SOPROLE-F; SABOR CHOCOLATE; PARA CONSUMO A BO"/>
    <s v="RDO"/>
    <m/>
    <m/>
    <n v="190.8552"/>
    <n v="651.41999999999996"/>
    <n v="3.4131629999999999"/>
    <x v="14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40017.599999999999"/>
    <n v="70854"/>
    <n v="1.7705709999999999"/>
    <x v="14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5216"/>
    <n v="44787.5"/>
    <n v="2.9434480000000001"/>
    <x v="14"/>
  </r>
  <r>
    <m/>
    <n v="41954"/>
    <x v="10"/>
    <n v="90703000"/>
    <n v="8"/>
    <x v="0"/>
    <x v="4"/>
    <x v="4"/>
    <n v="4029910"/>
    <s v="SIN-CODIGO      ; LECHE CONDENSADA; NESTLE-F; BOLSA 4 X 4.5KG; PARA US"/>
    <s v="O ALIMENTICIO"/>
    <m/>
    <m/>
    <n v="29087.135999999999"/>
    <n v="52357.26"/>
    <n v="1.800014"/>
    <x v="14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14976"/>
    <n v="39109.199999999997"/>
    <n v="2.6114579999999998"/>
    <x v="14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15552"/>
    <n v="55046.400000000001"/>
    <n v="3.5395059999999998"/>
    <x v="14"/>
  </r>
  <r>
    <m/>
    <n v="41960"/>
    <x v="10"/>
    <n v="89862200"/>
    <n v="2"/>
    <x v="3"/>
    <x v="14"/>
    <x v="14"/>
    <n v="4022113"/>
    <s v="10031215        ; LECHE EN POLVO; LAN-F; CON UN CONTENIDO DE MATERIA G"/>
    <s v="RASA DE 12%; SIN ADICCION DE A"/>
    <s v="ZUCAR."/>
    <m/>
    <n v="8.6699000000000002"/>
    <n v="848.32"/>
    <n v="97.846573000000006"/>
    <x v="14"/>
  </r>
  <r>
    <m/>
    <n v="41960"/>
    <x v="10"/>
    <n v="89862200"/>
    <n v="2"/>
    <x v="3"/>
    <x v="14"/>
    <x v="14"/>
    <n v="4022113"/>
    <s v="10031215        ; LECHE EN POLVO; LAN-F; CON UN CONTENIDO DE MATERIA G"/>
    <s v="RASA DE 12%; SIN ADICCION DE A"/>
    <s v="ZUCAR."/>
    <m/>
    <n v="238.9503"/>
    <n v="2120.83"/>
    <n v="8.8756109999999993"/>
    <x v="14"/>
  </r>
  <r>
    <m/>
    <n v="41950"/>
    <x v="10"/>
    <n v="81094100"/>
    <n v="6"/>
    <x v="2"/>
    <x v="9"/>
    <x v="9"/>
    <n v="4041000"/>
    <s v="2055392         ; LACTOSUERO; LACTOLUN; EXTRA AGLOMERADO; ENVASE SA"/>
    <s v="COSDE 25 KGS..EN POLVO;"/>
    <m/>
    <m/>
    <n v="25000"/>
    <n v="35041.379999999997"/>
    <n v="1.4016550000000001"/>
    <x v="15"/>
  </r>
  <r>
    <m/>
    <n v="41946"/>
    <x v="10"/>
    <n v="90703000"/>
    <n v="8"/>
    <x v="0"/>
    <x v="4"/>
    <x v="4"/>
    <n v="4029910"/>
    <s v="SIN-CODIGO      ; LECHE CONDENSADA; NESTLE-F; 48 X 35G; PARA USO ALIME"/>
    <s v="NTICIO"/>
    <m/>
    <m/>
    <n v="18201.599999999999"/>
    <n v="32505.599999999999"/>
    <n v="1.785865"/>
    <x v="20"/>
  </r>
  <r>
    <m/>
    <n v="41950"/>
    <x v="10"/>
    <n v="81094100"/>
    <n v="6"/>
    <x v="2"/>
    <x v="22"/>
    <x v="22"/>
    <n v="4069010"/>
    <s v="0002403005      ; QUESO GOUDA; COLUN; DE PASTA SEMIDURA; PIEZAS DE"/>
    <s v="10 KGS"/>
    <m/>
    <m/>
    <n v="20009.66"/>
    <n v="95952.18"/>
    <n v="4.795293"/>
    <x v="20"/>
  </r>
  <r>
    <m/>
    <n v="41954"/>
    <x v="10"/>
    <n v="90703000"/>
    <n v="8"/>
    <x v="0"/>
    <x v="4"/>
    <x v="4"/>
    <n v="4029910"/>
    <s v="SIN-CODIGO      ; LECHE CONDENSADA; NESTLE-F; 24 X 14OZ; PARA USO ALIM"/>
    <s v="ENTICIO"/>
    <m/>
    <m/>
    <n v="18201.599999999999"/>
    <n v="33216"/>
    <n v="1.8248949999999999"/>
    <x v="20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8201.599999999999"/>
    <n v="33216"/>
    <n v="1.8248949999999999"/>
    <x v="22"/>
  </r>
  <r>
    <m/>
    <n v="41954"/>
    <x v="10"/>
    <n v="90703000"/>
    <n v="8"/>
    <x v="0"/>
    <x v="10"/>
    <x v="10"/>
    <n v="19019011"/>
    <s v="SIN-CODIGO      ; MANJAR; NESTLE; BAG 4 X 4.5KG; PREPARACIONES A BASE"/>
    <s v="DE PRODUCTOS LACTEOS"/>
    <m/>
    <m/>
    <n v="5690.88"/>
    <n v="10851.36"/>
    <n v="1.906798"/>
    <x v="22"/>
  </r>
  <r>
    <m/>
    <n v="41954"/>
    <x v="10"/>
    <n v="90703000"/>
    <n v="8"/>
    <x v="0"/>
    <x v="4"/>
    <x v="4"/>
    <n v="4029910"/>
    <s v="SIN-CODIGO      ; LECHE CONDENSADA; NESTLE-F; TARRO 48 X 395G; PARA US"/>
    <s v="O ALIMENTICIO"/>
    <m/>
    <m/>
    <n v="3640.32"/>
    <n v="6643.2"/>
    <n v="1.8248949999999999"/>
    <x v="22"/>
  </r>
  <r>
    <m/>
    <n v="41970"/>
    <x v="10"/>
    <n v="81094100"/>
    <n v="6"/>
    <x v="2"/>
    <x v="10"/>
    <x v="10"/>
    <n v="19019011"/>
    <s v="2241560         ; MANJAR; COLUN; REPOSTERO.BOLSA 5 KGS,; DULCE DE LE"/>
    <s v="CHE;"/>
    <m/>
    <m/>
    <n v="8640"/>
    <n v="24696.55"/>
    <n v="2.8583970000000001"/>
    <x v="24"/>
  </r>
  <r>
    <m/>
    <n v="41961"/>
    <x v="10"/>
    <n v="81094100"/>
    <n v="6"/>
    <x v="2"/>
    <x v="15"/>
    <x v="15"/>
    <n v="4051000"/>
    <s v="0002205203      ; MANTEQUILLA; COLUN; BLOCK 25 KGS.S/SAL; 82% MG"/>
    <m/>
    <m/>
    <m/>
    <n v="100000"/>
    <n v="327960"/>
    <n v="3.2795999999999998"/>
    <x v="25"/>
  </r>
  <r>
    <m/>
    <n v="41948"/>
    <x v="10"/>
    <n v="90703000"/>
    <n v="8"/>
    <x v="0"/>
    <x v="4"/>
    <x v="4"/>
    <n v="4029910"/>
    <s v="SIN-CODIGO      ; LECHE CONDENSADA; NESTLE-F; LATA 48 X 397G; PARA USO"/>
    <s v="ALIMENTICIO"/>
    <m/>
    <m/>
    <n v="103127.03999999999"/>
    <n v="200995.20000000001"/>
    <n v="1.949006"/>
    <x v="26"/>
  </r>
  <r>
    <m/>
    <n v="41948"/>
    <x v="10"/>
    <n v="90703000"/>
    <n v="8"/>
    <x v="0"/>
    <x v="4"/>
    <x v="4"/>
    <n v="4029910"/>
    <s v="SIN-CODIGO      ; LECHE CONDENSADA; NESTLE-F; LATA 48 X 397G; PARA USO"/>
    <s v="ALIMENTICIO"/>
    <m/>
    <m/>
    <n v="109762.56"/>
    <n v="188236.79999999999"/>
    <n v="1.7149449999999999"/>
    <x v="26"/>
  </r>
  <r>
    <m/>
    <n v="41948"/>
    <x v="10"/>
    <n v="90703000"/>
    <n v="8"/>
    <x v="0"/>
    <x v="4"/>
    <x v="4"/>
    <n v="4029910"/>
    <s v="SIN-CODIGO      ; LECHE CONDENSADA; NESTLE-F; LATA 48 X 397G; PARA USO"/>
    <s v="ALIMENTICIO"/>
    <m/>
    <m/>
    <n v="93173.759999999995"/>
    <n v="220132.8"/>
    <n v="2.3626049999999998"/>
    <x v="26"/>
  </r>
  <r>
    <m/>
    <n v="41948"/>
    <x v="10"/>
    <n v="92347000"/>
    <s v="K"/>
    <x v="1"/>
    <x v="22"/>
    <x v="22"/>
    <n v="4069010"/>
    <s v="SIN-CODIGO      ;   QUESO;"/>
    <s v="PROLESUR-F;"/>
    <s v="GOUDA;"/>
    <s v="EN PIEZAS DE 8.4 KILOS"/>
    <n v="45783.68"/>
    <n v="184162.99"/>
    <n v="4.0224589999999996"/>
    <x v="26"/>
  </r>
  <r>
    <m/>
    <n v="41948"/>
    <x v="10"/>
    <n v="90703000"/>
    <n v="8"/>
    <x v="0"/>
    <x v="4"/>
    <x v="4"/>
    <n v="4029910"/>
    <s v="SIN-CODIGO      ; LECHE CONDENSADA; NESTLE-F; LATA 48 X 397G; PARA USO"/>
    <s v="ALIMENTICIO"/>
    <m/>
    <m/>
    <n v="13728"/>
    <n v="34606"/>
    <n v="2.5208330000000001"/>
    <x v="26"/>
  </r>
  <r>
    <m/>
    <n v="41948"/>
    <x v="10"/>
    <n v="92347000"/>
    <s v="K"/>
    <x v="1"/>
    <x v="22"/>
    <x v="22"/>
    <n v="4069010"/>
    <s v="SIN-CODIGO      ;   QUESO;"/>
    <s v="PROLESUR-F;"/>
    <s v="GOUDA;"/>
    <s v="EN PIEZAS DE 8.4 KILOS"/>
    <n v="22778.36"/>
    <n v="92396.53"/>
    <n v="4.0563289999999999"/>
    <x v="26"/>
  </r>
  <r>
    <m/>
    <n v="41948"/>
    <x v="10"/>
    <n v="92347000"/>
    <s v="K"/>
    <x v="1"/>
    <x v="22"/>
    <x v="22"/>
    <n v="4069010"/>
    <s v="SIN-CODIGO      ;   QUESO;"/>
    <s v="PROLESUR-F;"/>
    <s v="GOUDA;"/>
    <s v="EN PIEZAS DE 8.4 KILOS"/>
    <n v="22899.81"/>
    <n v="92102.04"/>
    <n v="4.0219569999999996"/>
    <x v="26"/>
  </r>
  <r>
    <m/>
    <n v="41948"/>
    <x v="10"/>
    <n v="92347000"/>
    <s v="K"/>
    <x v="1"/>
    <x v="22"/>
    <x v="22"/>
    <n v="4069010"/>
    <s v="SIN-CODIGO      ;   QUESO;"/>
    <s v="PROLESUR-F;"/>
    <s v="GOUDA;"/>
    <s v="EN PIEZAS DE 8.4 KILOS"/>
    <n v="22889.88"/>
    <n v="92858.87"/>
    <n v="4.0567650000000004"/>
    <x v="26"/>
  </r>
  <r>
    <m/>
    <n v="41951"/>
    <x v="10"/>
    <n v="90703000"/>
    <n v="8"/>
    <x v="0"/>
    <x v="4"/>
    <x v="4"/>
    <n v="4029910"/>
    <s v="SIN-CODIGO      ; LECHE CONDENSADA; NESTLE-F; 4X4.5KG; PARA USO ALIMEN"/>
    <s v="TICIO"/>
    <m/>
    <m/>
    <n v="44928"/>
    <n v="117187.2"/>
    <n v="2.608333"/>
    <x v="26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09762.56"/>
    <n v="192441.60000000001"/>
    <n v="1.7532540000000001"/>
    <x v="26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09762.56"/>
    <n v="192441.60000000001"/>
    <n v="1.7532540000000001"/>
    <x v="26"/>
  </r>
  <r>
    <m/>
    <n v="41953"/>
    <x v="10"/>
    <n v="81094100"/>
    <n v="6"/>
    <x v="2"/>
    <x v="22"/>
    <x v="22"/>
    <n v="4069010"/>
    <s v="2800037         ; QUESO; COLUN-F; GOUDA, DE PASTA SEMIDURA; PIEZAS D"/>
    <s v="E 10 KG APP.;"/>
    <m/>
    <m/>
    <n v="125010.02"/>
    <n v="562545.09"/>
    <n v="4.5"/>
    <x v="26"/>
  </r>
  <r>
    <m/>
    <n v="41954"/>
    <x v="10"/>
    <n v="90703000"/>
    <n v="8"/>
    <x v="0"/>
    <x v="10"/>
    <x v="10"/>
    <n v="19019011"/>
    <s v="SIN-CODIGO      ; MANJAR; NESTLE; BAG 4 X 4.5KG; PREPARACIONES A BASE"/>
    <s v="DE PRODUCTOS LACTEOS"/>
    <m/>
    <m/>
    <n v="21600"/>
    <n v="43512"/>
    <n v="2.0144440000000001"/>
    <x v="26"/>
  </r>
  <r>
    <m/>
    <n v="41954"/>
    <x v="10"/>
    <n v="90703000"/>
    <n v="8"/>
    <x v="0"/>
    <x v="24"/>
    <x v="24"/>
    <n v="4059000"/>
    <s v="SIN-CODIGO      ; GRASA ANHIDRA; NESTLE-F; 200KG; OBTENIDA DE LA LECHE"/>
    <m/>
    <m/>
    <m/>
    <n v="108000"/>
    <n v="361476"/>
    <n v="3.347"/>
    <x v="26"/>
  </r>
  <r>
    <m/>
    <n v="41954"/>
    <x v="10"/>
    <n v="76006727"/>
    <s v="K"/>
    <x v="20"/>
    <x v="22"/>
    <x v="22"/>
    <n v="4069010"/>
    <s v="839114534       ; QUESO GOUDA; INVERS.E IND.VALLE VERDE-F; TIPO MANCHE"/>
    <s v="GO; 2X1 EN BARRA, APTO PARA CO"/>
    <s v="NSUMO HUMANO"/>
    <m/>
    <n v="23193.75"/>
    <n v="104636.15"/>
    <n v="4.5113940000000001"/>
    <x v="26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36587.519999999997"/>
    <n v="64147.199999999997"/>
    <n v="1.7532540000000001"/>
    <x v="26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109762.56"/>
    <n v="192441.60000000001"/>
    <n v="1.7532540000000001"/>
    <x v="26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109762.56"/>
    <n v="192441.60000000001"/>
    <n v="1.7532540000000001"/>
    <x v="26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109762.56"/>
    <n v="192441.60000000001"/>
    <n v="1.7532540000000001"/>
    <x v="26"/>
  </r>
  <r>
    <m/>
    <n v="41955"/>
    <x v="10"/>
    <n v="90703000"/>
    <n v="8"/>
    <x v="0"/>
    <x v="10"/>
    <x v="10"/>
    <n v="19019011"/>
    <s v="SIN-CODIGO      ; MANJAR; NESTLE; 12 X 1KG; PREPARACIONES A BASE DE PR"/>
    <s v="ODUCTOS LACTEOS"/>
    <m/>
    <m/>
    <n v="43200"/>
    <n v="87024"/>
    <n v="2.0144440000000001"/>
    <x v="26"/>
  </r>
  <r>
    <m/>
    <n v="41960"/>
    <x v="10"/>
    <n v="84356800"/>
    <n v="9"/>
    <x v="13"/>
    <x v="22"/>
    <x v="22"/>
    <n v="4069010"/>
    <s v="308439          ; QUESO; WATT'S; GOUDA; EN CAJAS;308-14/1448/29-10-201"/>
    <s v="4"/>
    <m/>
    <m/>
    <n v="24681.26"/>
    <n v="120301.02"/>
    <n v="4.8741849999999998"/>
    <x v="26"/>
  </r>
  <r>
    <m/>
    <n v="41960"/>
    <x v="10"/>
    <n v="81094100"/>
    <n v="6"/>
    <x v="2"/>
    <x v="22"/>
    <x v="22"/>
    <n v="4069010"/>
    <s v="0002403005      ; QUESO GOUDA; COLUN; DE PASTA SEMIDURA; PIEZAS DE"/>
    <s v="10 Y 3 KGS"/>
    <m/>
    <m/>
    <n v="23020.39"/>
    <n v="96812.78"/>
    <n v="4.2055230000000003"/>
    <x v="26"/>
  </r>
  <r>
    <m/>
    <n v="41960"/>
    <x v="10"/>
    <n v="76006727"/>
    <s v="K"/>
    <x v="20"/>
    <x v="22"/>
    <x v="22"/>
    <n v="4069010"/>
    <s v="843814529       ; QUESO GOUDA; ARIZTIA -F; TIPO MANCHEGO; 6X1 EN BARRA"/>
    <s v=", APTO PARA CONSUMO HUMANO."/>
    <m/>
    <m/>
    <n v="23814.65"/>
    <n v="136107.84"/>
    <n v="5.7152989999999999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22898.32"/>
    <n v="92095.86"/>
    <n v="4.0219480000000001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22888.400000000001"/>
    <n v="92054.73"/>
    <n v="4.0218939999999996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22889.78"/>
    <n v="92864.46"/>
    <n v="4.0570269999999997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45785.19"/>
    <n v="178891.42"/>
    <n v="3.9071899999999999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22897.52"/>
    <n v="92896.54"/>
    <n v="4.0570570000000004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22892.44"/>
    <n v="92071.49"/>
    <n v="4.0219170000000002"/>
    <x v="26"/>
  </r>
  <r>
    <m/>
    <n v="41961"/>
    <x v="10"/>
    <n v="90703000"/>
    <n v="8"/>
    <x v="0"/>
    <x v="4"/>
    <x v="4"/>
    <n v="4029910"/>
    <s v="SIN-CODIGO      ; LECHE CONDENSADA; NESTLE-F; LATA 48 X 100G; PARA USO"/>
    <s v="ALIMENTICIO"/>
    <m/>
    <m/>
    <n v="11980.8"/>
    <n v="31249.919999999998"/>
    <n v="2.608333"/>
    <x v="26"/>
  </r>
  <r>
    <m/>
    <n v="41963"/>
    <x v="10"/>
    <n v="76006727"/>
    <s v="K"/>
    <x v="20"/>
    <x v="22"/>
    <x v="22"/>
    <n v="4069010"/>
    <s v="844914525       ; QUESO; ARIZTIA -F; GOUDA; 3KG X 6X1; APTO PARA CONSU"/>
    <s v="MO HUMANO."/>
    <m/>
    <m/>
    <n v="23947.64"/>
    <n v="110567.72"/>
    <n v="4.6170609999999996"/>
    <x v="26"/>
  </r>
  <r>
    <m/>
    <n v="41964"/>
    <x v="10"/>
    <n v="76006727"/>
    <s v="K"/>
    <x v="20"/>
    <x v="22"/>
    <x v="22"/>
    <n v="4069010"/>
    <s v="844914525       ; QUESO; ARIZTIA -F; GOUDA; 3KG X 6X1; APTO PARA CONSU"/>
    <s v="MO HUMANO."/>
    <m/>
    <m/>
    <n v="24004.16"/>
    <n v="110833.04"/>
    <n v="4.6172430000000002"/>
    <x v="26"/>
  </r>
  <r>
    <m/>
    <n v="41964"/>
    <x v="10"/>
    <n v="90703000"/>
    <n v="8"/>
    <x v="0"/>
    <x v="4"/>
    <x v="4"/>
    <n v="4029910"/>
    <s v="SIN-CODIGO      ; LECHE CONDENSADA; NESTLE-F; LATA 48 X 397G; PARA USO"/>
    <s v="ALIMENTICIO"/>
    <m/>
    <m/>
    <n v="73175.039999999994"/>
    <n v="128294.39999999999"/>
    <n v="1.7532540000000001"/>
    <x v="26"/>
  </r>
  <r>
    <m/>
    <n v="41964"/>
    <x v="10"/>
    <n v="90703000"/>
    <n v="8"/>
    <x v="0"/>
    <x v="4"/>
    <x v="4"/>
    <n v="4029910"/>
    <s v="SIN-CODIGO      ; LECHE CONDENSADA; NESTLE-F; LATA 48 X 397G; PARA USO"/>
    <s v="ALIMENTICIO"/>
    <m/>
    <m/>
    <n v="73175.039999999994"/>
    <n v="128294.39999999999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54881.279999999999"/>
    <n v="96220.800000000003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109762.56"/>
    <n v="192441.60000000001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109762.56"/>
    <n v="192441.60000000001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109762.56"/>
    <n v="192441.60000000001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91468.800000000003"/>
    <n v="160368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91468.800000000003"/>
    <n v="160368"/>
    <n v="1.7532540000000001"/>
    <x v="26"/>
  </r>
  <r>
    <m/>
    <n v="41970"/>
    <x v="10"/>
    <n v="92347000"/>
    <s v="K"/>
    <x v="1"/>
    <x v="22"/>
    <x v="22"/>
    <n v="4069010"/>
    <s v="SIN-CODIGO      ;   QUESO;"/>
    <s v="PROLESUR-F;"/>
    <s v="GOUDA;"/>
    <s v="EN PIEZAS DE 8.4 KILOS"/>
    <n v="22893.48"/>
    <n v="92879.79"/>
    <n v="4.0570409999999999"/>
    <x v="26"/>
  </r>
  <r>
    <m/>
    <n v="41970"/>
    <x v="10"/>
    <n v="92347000"/>
    <s v="K"/>
    <x v="1"/>
    <x v="22"/>
    <x v="22"/>
    <n v="4069010"/>
    <s v="SIN-CODIGO      ;   QUESO;"/>
    <s v="PROLESUR-F;"/>
    <s v="GOUDA;"/>
    <s v="EN PIEZAS DE 8.4 KILOS"/>
    <n v="22755.279999999999"/>
    <n v="92306.84"/>
    <n v="4.0565020000000001"/>
    <x v="26"/>
  </r>
  <r>
    <m/>
    <n v="41971"/>
    <x v="10"/>
    <n v="92347000"/>
    <s v="K"/>
    <x v="1"/>
    <x v="22"/>
    <x v="22"/>
    <n v="4069010"/>
    <s v="SIN-CODIGO      ;   QUESO;"/>
    <s v="PROLESUR-F;"/>
    <s v="GOUDA;"/>
    <s v="EN PIEZAS DE 8.4 KILOS"/>
    <n v="45790.71"/>
    <n v="185775.14"/>
    <n v="4.0570490000000001"/>
    <x v="26"/>
  </r>
  <r>
    <m/>
    <n v="41971"/>
    <x v="10"/>
    <n v="90703000"/>
    <n v="8"/>
    <x v="0"/>
    <x v="4"/>
    <x v="4"/>
    <n v="4029910"/>
    <s v="SIN-CODIGO      ; LECHE CONDENSADA; NESTLE-F; TARRO 96 X 100G; PARA US"/>
    <s v="O ALIMENTICIO"/>
    <m/>
    <m/>
    <n v="109762.56"/>
    <n v="192441.60000000001"/>
    <n v="1.7532540000000001"/>
    <x v="26"/>
  </r>
  <r>
    <m/>
    <n v="41971"/>
    <x v="10"/>
    <n v="90703000"/>
    <n v="8"/>
    <x v="0"/>
    <x v="4"/>
    <x v="4"/>
    <n v="4029910"/>
    <s v="SIN-CODIGO      ; LECHE CONDENSADA; NESTLE-F; TARRO 96 X 100G; PARA US"/>
    <s v="O ALIMENTICIO"/>
    <m/>
    <m/>
    <n v="109762.56"/>
    <n v="192441.60000000001"/>
    <n v="1.7532540000000001"/>
    <x v="26"/>
  </r>
  <r>
    <m/>
    <n v="41971"/>
    <x v="10"/>
    <n v="81094100"/>
    <n v="6"/>
    <x v="2"/>
    <x v="22"/>
    <x v="22"/>
    <n v="4069010"/>
    <s v="2800037         ; QUESO; COLUN-F; GOUDA, DE PASTA SEMIDURA; PIEZAS DE"/>
    <s v="3 Y 10 KG APP.;"/>
    <m/>
    <m/>
    <n v="23011.95"/>
    <n v="96776.76"/>
    <n v="4.2054999999999998"/>
    <x v="26"/>
  </r>
  <r>
    <m/>
    <n v="41950"/>
    <x v="10"/>
    <n v="90703000"/>
    <n v="8"/>
    <x v="0"/>
    <x v="4"/>
    <x v="4"/>
    <n v="4029910"/>
    <s v="CONDENSADA      ; LECHE CONDENSADA; NESTLE-F; TARRO 48 X 395G; PARA US"/>
    <s v="O ALIMENTICIO"/>
    <m/>
    <m/>
    <n v="36403.199999999997"/>
    <n v="66432"/>
    <n v="1.8248949999999999"/>
    <x v="27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8201.599999999999"/>
    <n v="33216"/>
    <n v="1.8248949999999999"/>
    <x v="27"/>
  </r>
  <r>
    <m/>
    <n v="41946"/>
    <x v="10"/>
    <n v="90703000"/>
    <n v="8"/>
    <x v="0"/>
    <x v="4"/>
    <x v="4"/>
    <n v="4029910"/>
    <s v="SIN-CODIGO      ; LECHE CONDENSADA; NESTLE-F; BOLSA 4 X 4.5 KG; PARA U"/>
    <s v="SO ALIMENTICIO"/>
    <m/>
    <m/>
    <n v="10800"/>
    <n v="20082"/>
    <n v="1.8594440000000001"/>
    <x v="28"/>
  </r>
  <r>
    <m/>
    <n v="41947"/>
    <x v="10"/>
    <n v="90703000"/>
    <n v="8"/>
    <x v="0"/>
    <x v="4"/>
    <x v="4"/>
    <n v="4029910"/>
    <s v="SIN-CODIGO      ; LECHE CONDENSADA; NESTLE-F; LATA 48 X 397G; PARA USO"/>
    <s v="ALIMENTICIO"/>
    <m/>
    <m/>
    <n v="18201.599999999999"/>
    <n v="32505.599999999999"/>
    <n v="1.785865"/>
    <x v="28"/>
  </r>
  <r>
    <m/>
    <n v="41946"/>
    <x v="10"/>
    <n v="78356210"/>
    <n v="3"/>
    <x v="5"/>
    <x v="10"/>
    <x v="10"/>
    <n v="19019011"/>
    <s v="111270          ;MANJAR;NESTLE;DE LECHE;12X1000"/>
    <m/>
    <m/>
    <m/>
    <n v="264"/>
    <n v="176"/>
    <n v="0.66666700000000001"/>
    <x v="30"/>
  </r>
  <r>
    <m/>
    <n v="41946"/>
    <x v="10"/>
    <n v="78356210"/>
    <n v="3"/>
    <x v="5"/>
    <x v="10"/>
    <x v="10"/>
    <n v="19019011"/>
    <s v="260233          ;MANJAR;NESTLE;DE LECHE;24X500 GRS."/>
    <m/>
    <m/>
    <m/>
    <n v="60"/>
    <n v="40"/>
    <n v="0.66666700000000001"/>
    <x v="30"/>
  </r>
  <r>
    <m/>
    <n v="41947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7"/>
    <x v="10"/>
    <n v="10976631"/>
    <n v="3"/>
    <x v="33"/>
    <x v="10"/>
    <x v="10"/>
    <n v="19019011"/>
    <s v="10202           ; MANJAR; NESTLE; DE LECHE; 12X1000"/>
    <m/>
    <m/>
    <m/>
    <n v="108"/>
    <n v="144"/>
    <n v="1.3333330000000001"/>
    <x v="30"/>
  </r>
  <r>
    <m/>
    <n v="41950"/>
    <x v="10"/>
    <n v="78875730"/>
    <n v="1"/>
    <x v="30"/>
    <x v="10"/>
    <x v="10"/>
    <n v="19019011"/>
    <s v="0107            ; MANJAR; NESTLE; DE LECHE; 12X1000 GRS"/>
    <m/>
    <m/>
    <m/>
    <n v="156"/>
    <n v="104"/>
    <n v="0.66666700000000001"/>
    <x v="30"/>
  </r>
  <r>
    <m/>
    <n v="41956"/>
    <x v="10"/>
    <n v="76313289"/>
    <n v="7"/>
    <x v="29"/>
    <x v="10"/>
    <x v="10"/>
    <n v="19019011"/>
    <s v="5003            ;MANJAR;NESTLE;DE LECHE;12X1000 GRS."/>
    <m/>
    <m/>
    <m/>
    <n v="6144"/>
    <n v="8601.6"/>
    <n v="1.4"/>
    <x v="30"/>
  </r>
  <r>
    <m/>
    <n v="41956"/>
    <x v="10"/>
    <n v="76313289"/>
    <n v="7"/>
    <x v="29"/>
    <x v="10"/>
    <x v="10"/>
    <n v="19019011"/>
    <s v="5003            ;MANJAR;NESTLE;DE LECHE;12X1000 GRS."/>
    <m/>
    <m/>
    <m/>
    <n v="12000"/>
    <n v="16800"/>
    <n v="1.4"/>
    <x v="30"/>
  </r>
  <r>
    <m/>
    <n v="41956"/>
    <x v="10"/>
    <n v="78356210"/>
    <n v="3"/>
    <x v="5"/>
    <x v="10"/>
    <x v="10"/>
    <n v="19019011"/>
    <s v="111270          ;MANJAR;NESTLE;DE LECHE;12X1000"/>
    <m/>
    <m/>
    <m/>
    <n v="360"/>
    <n v="240"/>
    <n v="0.66666700000000001"/>
    <x v="30"/>
  </r>
  <r>
    <m/>
    <n v="41955"/>
    <x v="10"/>
    <n v="78064710"/>
    <n v="8"/>
    <x v="41"/>
    <x v="4"/>
    <x v="4"/>
    <n v="4029910"/>
    <s v="LOTE2608        ;LECHE CONDENSADA;FINO MORNASCO-F;LOTE 2608;CONDENSADA"/>
    <m/>
    <m/>
    <m/>
    <n v="12000"/>
    <n v="15600"/>
    <n v="1.3"/>
    <x v="30"/>
  </r>
  <r>
    <m/>
    <n v="41947"/>
    <x v="10"/>
    <n v="89862200"/>
    <n v="2"/>
    <x v="3"/>
    <x v="3"/>
    <x v="3"/>
    <n v="4022911"/>
    <s v="10029141        ; LECHE; SOPROLE-F; SABOR CHOCOLATE; PARA CONSUMO A BO"/>
    <s v="RDO"/>
    <m/>
    <m/>
    <n v="21.939699999999998"/>
    <n v="69.3"/>
    <n v="3.158658"/>
    <x v="30"/>
  </r>
  <r>
    <m/>
    <n v="41949"/>
    <x v="10"/>
    <n v="89862200"/>
    <n v="2"/>
    <x v="3"/>
    <x v="5"/>
    <x v="5"/>
    <n v="4029990"/>
    <s v="10030297        ; DULCE; LATAM-F; DE LECHE; PARA CONSUMO EN VUELOS COM"/>
    <s v="ERCIALES."/>
    <m/>
    <m/>
    <n v="6.8853"/>
    <n v="125.3"/>
    <n v="18.19819"/>
    <x v="30"/>
  </r>
  <r>
    <m/>
    <n v="41949"/>
    <x v="10"/>
    <n v="89862200"/>
    <n v="2"/>
    <x v="3"/>
    <x v="3"/>
    <x v="3"/>
    <n v="4022911"/>
    <s v="10029141        ; LECHE; SOPROLE-F; SABOR CHOCOLATE; PARA CONSUMO A BO"/>
    <s v="RDO"/>
    <m/>
    <m/>
    <n v="1077.2519"/>
    <n v="1059.8499999999999"/>
    <n v="0.983846"/>
    <x v="30"/>
  </r>
  <r>
    <m/>
    <n v="41946"/>
    <x v="10"/>
    <n v="90703000"/>
    <n v="8"/>
    <x v="0"/>
    <x v="4"/>
    <x v="4"/>
    <n v="4029910"/>
    <s v="SIN-CODIGO      ; LECHE CONDENSADA; NESTLE-F; LATA 48 X 397G; PARA USO"/>
    <s v="ALIMENTICIO"/>
    <m/>
    <m/>
    <n v="63539.712"/>
    <n v="123988.62"/>
    <n v="1.9513560000000001"/>
    <x v="30"/>
  </r>
  <r>
    <m/>
    <n v="41949"/>
    <x v="10"/>
    <n v="90703000"/>
    <n v="8"/>
    <x v="0"/>
    <x v="10"/>
    <x v="10"/>
    <n v="19019011"/>
    <s v="SIN-CODIGO      ; MANJAR; NESTLE-F; 24X13.4 OZ; PREPARACIONES A BASE D"/>
    <s v="E PRODUCTOS LACTEOS"/>
    <m/>
    <m/>
    <n v="7920"/>
    <n v="14170.2"/>
    <n v="1.789167"/>
    <x v="30"/>
  </r>
  <r>
    <m/>
    <n v="41949"/>
    <x v="10"/>
    <n v="90703000"/>
    <n v="8"/>
    <x v="0"/>
    <x v="4"/>
    <x v="4"/>
    <n v="4029910"/>
    <s v="SIN-CODIGO      ; LECHE CONDENSADA; NESTLE-F; LATA 48 X 397G; PARA USO"/>
    <s v="ALIMENTICIO"/>
    <m/>
    <m/>
    <n v="80492.543999999994"/>
    <n v="141546.23999999999"/>
    <n v="1.7585010000000001"/>
    <x v="30"/>
  </r>
  <r>
    <m/>
    <n v="41950"/>
    <x v="10"/>
    <n v="90703000"/>
    <n v="8"/>
    <x v="0"/>
    <x v="10"/>
    <x v="10"/>
    <n v="19019011"/>
    <s v="MANJAR          ; MANJAR; NESTLE; BAG 4 X 4.5KG; PREPARACIONES A BASE"/>
    <s v="DE PRODUCTOS LACTEOS"/>
    <m/>
    <m/>
    <n v="10800"/>
    <n v="21756"/>
    <n v="2.0144440000000001"/>
    <x v="30"/>
  </r>
  <r>
    <m/>
    <n v="41950"/>
    <x v="10"/>
    <n v="90703000"/>
    <n v="8"/>
    <x v="0"/>
    <x v="4"/>
    <x v="4"/>
    <n v="4029910"/>
    <s v="CONDENSADA      ; LECHE CONDENSADA; NESTLE-F; TARRO 96 X 100G; PARA US"/>
    <s v="O ALIMENTICIO"/>
    <m/>
    <m/>
    <n v="29952"/>
    <n v="77469.600000000006"/>
    <n v="2.5864579999999999"/>
    <x v="30"/>
  </r>
  <r>
    <m/>
    <n v="41951"/>
    <x v="10"/>
    <n v="90703000"/>
    <n v="8"/>
    <x v="0"/>
    <x v="10"/>
    <x v="10"/>
    <n v="19019011"/>
    <s v="SIN-CODIGO      ; MANJAR; NESTLE-F; 24X13.4 OZ; PREPARACIONES A BASE D"/>
    <s v="E PRODUCTOS LACTEOS"/>
    <m/>
    <m/>
    <n v="29047.200000000001"/>
    <n v="52658.76"/>
    <n v="1.8128690000000001"/>
    <x v="30"/>
  </r>
  <r>
    <m/>
    <n v="41951"/>
    <x v="10"/>
    <n v="90703000"/>
    <n v="8"/>
    <x v="0"/>
    <x v="4"/>
    <x v="4"/>
    <n v="4029910"/>
    <s v="SIN-CODIGO      ; LECHE CONDENSADA; NESTLE-F; 4X4.5KG; PARA USO ALIMEN"/>
    <s v="TICIO"/>
    <m/>
    <m/>
    <n v="14976"/>
    <n v="38734.800000000003"/>
    <n v="2.5864579999999999"/>
    <x v="30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95253.407999999996"/>
    <n v="180678.48"/>
    <n v="1.896819"/>
    <x v="30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0800"/>
    <n v="20010"/>
    <n v="1.852778"/>
    <x v="30"/>
  </r>
  <r>
    <m/>
    <n v="41955"/>
    <x v="10"/>
    <n v="90703000"/>
    <n v="8"/>
    <x v="0"/>
    <x v="10"/>
    <x v="10"/>
    <n v="19019011"/>
    <s v="SIN-CODIGO      ; MANJAR; NESTLE; 12 X 1KG; PREPARACIONES A BASE DE PR"/>
    <s v="ODUCTOS LACTEOS"/>
    <m/>
    <m/>
    <n v="14515.2"/>
    <n v="27518.400000000001"/>
    <n v="1.8958330000000001"/>
    <x v="30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29952"/>
    <n v="77469.600000000006"/>
    <n v="2.5864579999999999"/>
    <x v="30"/>
  </r>
  <r>
    <m/>
    <n v="41957"/>
    <x v="10"/>
    <n v="90703000"/>
    <n v="8"/>
    <x v="0"/>
    <x v="10"/>
    <x v="10"/>
    <n v="19019011"/>
    <s v="MANJAR          ; MANJAR; NESTLE; DISTINTAS VARIEDADES; PREPARACIONES"/>
    <s v="A BASE DE PRODUCTOS LACTEOS"/>
    <m/>
    <m/>
    <n v="61512"/>
    <n v="108662.18"/>
    <n v="1.7665200000000001"/>
    <x v="30"/>
  </r>
  <r>
    <m/>
    <n v="41957"/>
    <x v="10"/>
    <n v="90703000"/>
    <n v="8"/>
    <x v="0"/>
    <x v="4"/>
    <x v="4"/>
    <n v="4029910"/>
    <s v="CONDENSADA      ; LECHE CONDENSADA; NESTLE-F; LATA 96 X 100G; PARA USO"/>
    <s v="ALIMENTICIO"/>
    <m/>
    <m/>
    <n v="11980.8"/>
    <n v="30824.880000000001"/>
    <n v="2.572856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61"/>
    <x v="10"/>
    <n v="10976631"/>
    <n v="3"/>
    <x v="33"/>
    <x v="10"/>
    <x v="10"/>
    <n v="19019011"/>
    <s v="10202           ; MANJAR; NESTLE; DE LECHE; 12X1000"/>
    <m/>
    <m/>
    <m/>
    <n v="1200"/>
    <n v="1000"/>
    <n v="0.83333299999999999"/>
    <x v="30"/>
  </r>
  <r>
    <m/>
    <n v="41961"/>
    <x v="10"/>
    <n v="10976631"/>
    <n v="3"/>
    <x v="33"/>
    <x v="10"/>
    <x v="10"/>
    <n v="19019011"/>
    <s v="10202           ; MANJAR; NESTLE; DE LECHE; 12X1000"/>
    <m/>
    <m/>
    <m/>
    <n v="300"/>
    <n v="250"/>
    <n v="0.83333299999999999"/>
    <x v="30"/>
  </r>
  <r>
    <m/>
    <n v="41961"/>
    <x v="10"/>
    <n v="10976631"/>
    <n v="3"/>
    <x v="33"/>
    <x v="10"/>
    <x v="10"/>
    <n v="19019011"/>
    <s v="10202           ; MANJAR; NESTLE; DE LECHE; 12X1000"/>
    <m/>
    <m/>
    <m/>
    <n v="600"/>
    <n v="500"/>
    <n v="0.83333299999999999"/>
    <x v="30"/>
  </r>
  <r>
    <m/>
    <n v="41962"/>
    <x v="10"/>
    <n v="53317875"/>
    <n v="8"/>
    <x v="11"/>
    <x v="7"/>
    <x v="7"/>
    <n v="4029120"/>
    <s v="533226          ; CREMA; NESTLE; DE LECHE; 48X236 GRS"/>
    <m/>
    <m/>
    <m/>
    <n v="5664"/>
    <n v="7500"/>
    <n v="1.3241529999999999"/>
    <x v="30"/>
  </r>
  <r>
    <m/>
    <n v="41962"/>
    <x v="10"/>
    <n v="53317875"/>
    <n v="8"/>
    <x v="11"/>
    <x v="20"/>
    <x v="20"/>
    <n v="4022916"/>
    <s v="533230          ; LECHE; NESTLE; EN POLVO; 6X1600 GRS; NIDO ETAPA 3+"/>
    <m/>
    <m/>
    <m/>
    <n v="864"/>
    <n v="1980"/>
    <n v="2.2916669999999999"/>
    <x v="30"/>
  </r>
  <r>
    <m/>
    <n v="41967"/>
    <x v="10"/>
    <n v="76181622"/>
    <n v="5"/>
    <x v="8"/>
    <x v="7"/>
    <x v="7"/>
    <n v="4029120"/>
    <s v="761820;                    CREMA; NESTLE; DE LECHE; 48X236 GRS;"/>
    <m/>
    <m/>
    <m/>
    <n v="2832"/>
    <n v="3750"/>
    <n v="1.3241529999999999"/>
    <x v="30"/>
  </r>
  <r>
    <m/>
    <n v="41967"/>
    <x v="10"/>
    <n v="76181622"/>
    <n v="5"/>
    <x v="8"/>
    <x v="2"/>
    <x v="2"/>
    <n v="4022118"/>
    <s v="761854;                       LECHE; MATERIA GRASA (%): 26; TIPO DE EN"/>
    <s v="VASE: EN TARRO; CAPACIDAD ENVA"/>
    <s v="SE (KN): 12X900 GRS; NAN 1;"/>
    <m/>
    <n v="540"/>
    <n v="1850"/>
    <n v="3.425926"/>
    <x v="30"/>
  </r>
  <r>
    <m/>
    <n v="41967"/>
    <x v="10"/>
    <n v="76181622"/>
    <n v="5"/>
    <x v="8"/>
    <x v="2"/>
    <x v="2"/>
    <n v="4022118"/>
    <s v="761853;                  LECHE; MATERIA GRASA (%): 26; TIPO DE ENVASE:"/>
    <s v="EN TARRO; CAPACIDAD ENVASE (K"/>
    <s v="N): 24X400 GRS; NAN 1;"/>
    <m/>
    <n v="480"/>
    <n v="1750"/>
    <n v="3.6458330000000001"/>
    <x v="30"/>
  </r>
  <r>
    <m/>
    <n v="41968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68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68"/>
    <x v="10"/>
    <n v="78356210"/>
    <n v="3"/>
    <x v="5"/>
    <x v="10"/>
    <x v="10"/>
    <n v="19019011"/>
    <s v="111270          ;MANJAR;NESTLE;DE LECHE;12X1000"/>
    <m/>
    <m/>
    <m/>
    <n v="420"/>
    <n v="315"/>
    <n v="0.75"/>
    <x v="30"/>
  </r>
  <r>
    <m/>
    <n v="41968"/>
    <x v="10"/>
    <n v="78356210"/>
    <n v="3"/>
    <x v="5"/>
    <x v="10"/>
    <x v="10"/>
    <n v="19019011"/>
    <s v="111270          ;MANJAR;NESTLE;DE LECHE;12X1000"/>
    <m/>
    <m/>
    <m/>
    <n v="420"/>
    <n v="315"/>
    <n v="0.75"/>
    <x v="30"/>
  </r>
  <r>
    <m/>
    <n v="41968"/>
    <x v="10"/>
    <n v="78356210"/>
    <n v="3"/>
    <x v="5"/>
    <x v="10"/>
    <x v="10"/>
    <n v="19019011"/>
    <s v="111270          ;MANJAR;NESTLE;DE LECHE;12X1000"/>
    <m/>
    <m/>
    <m/>
    <n v="1200"/>
    <n v="900"/>
    <n v="0.75"/>
    <x v="30"/>
  </r>
  <r>
    <m/>
    <n v="41968"/>
    <x v="10"/>
    <n v="78356210"/>
    <n v="3"/>
    <x v="5"/>
    <x v="10"/>
    <x v="10"/>
    <n v="19019011"/>
    <s v="260233          ;MANJAR;NESTLE;DE LECHE;24X500 GRS."/>
    <m/>
    <m/>
    <m/>
    <n v="120"/>
    <n v="90"/>
    <n v="0.75"/>
    <x v="30"/>
  </r>
  <r>
    <m/>
    <n v="41969"/>
    <x v="10"/>
    <n v="78875730"/>
    <n v="1"/>
    <x v="30"/>
    <x v="10"/>
    <x v="10"/>
    <n v="19019011"/>
    <s v="3214            ; MANJAR; NESTLE; DE LECHE; 4X12X200 GRS"/>
    <m/>
    <m/>
    <m/>
    <n v="96"/>
    <n v="100"/>
    <n v="1.041666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69"/>
    <x v="10"/>
    <n v="10976631"/>
    <n v="3"/>
    <x v="33"/>
    <x v="10"/>
    <x v="10"/>
    <n v="19019011"/>
    <s v="10202           ; MANJAR; NESTLE; DE LECHE; 12X1000"/>
    <m/>
    <m/>
    <m/>
    <n v="1200"/>
    <n v="990"/>
    <n v="0.82499999999999996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24"/>
    <n v="20"/>
    <n v="0.83333299999999999"/>
    <x v="30"/>
  </r>
  <r>
    <m/>
    <n v="41969"/>
    <x v="10"/>
    <n v="78875730"/>
    <n v="1"/>
    <x v="30"/>
    <x v="10"/>
    <x v="10"/>
    <n v="19019011"/>
    <s v="3214            ; MANJAR; NESTLE; DE LECHE; 4X12X200 GRS"/>
    <m/>
    <m/>
    <m/>
    <n v="19.2"/>
    <n v="20"/>
    <n v="1.0416669999999999"/>
    <x v="30"/>
  </r>
  <r>
    <m/>
    <n v="41969"/>
    <x v="10"/>
    <n v="78875730"/>
    <n v="1"/>
    <x v="30"/>
    <x v="10"/>
    <x v="10"/>
    <n v="19019011"/>
    <s v="3214            ; MANJAR; NESTLE; DE LECHE; 4X12X200 GRS"/>
    <m/>
    <m/>
    <m/>
    <n v="96"/>
    <n v="60"/>
    <n v="0.625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69"/>
    <x v="10"/>
    <n v="78875730"/>
    <n v="1"/>
    <x v="30"/>
    <x v="10"/>
    <x v="10"/>
    <n v="19019011"/>
    <s v="3214            ; MANJAR; NESTLE; DE LECHE; 4X12X200 GRS"/>
    <m/>
    <m/>
    <m/>
    <n v="96"/>
    <n v="100"/>
    <n v="1.041666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69"/>
    <x v="10"/>
    <n v="78875730"/>
    <n v="1"/>
    <x v="30"/>
    <x v="10"/>
    <x v="10"/>
    <n v="19019011"/>
    <s v="3214            ; MANJAR; NESTLE; DE LECHE; 4X12X200 GRS"/>
    <m/>
    <m/>
    <m/>
    <n v="96"/>
    <n v="100"/>
    <n v="1.0416669999999999"/>
    <x v="30"/>
  </r>
  <r>
    <m/>
    <n v="41971"/>
    <x v="10"/>
    <n v="78356210"/>
    <n v="3"/>
    <x v="5"/>
    <x v="10"/>
    <x v="10"/>
    <n v="19019011"/>
    <s v="007244          ;MANJAR;NESTLE;DE LECHE;04X12X200 GRS."/>
    <m/>
    <m/>
    <m/>
    <n v="192"/>
    <n v="160"/>
    <n v="0.83333299999999999"/>
    <x v="30"/>
  </r>
  <r>
    <m/>
    <n v="41960"/>
    <x v="10"/>
    <n v="89862200"/>
    <n v="2"/>
    <x v="3"/>
    <x v="14"/>
    <x v="14"/>
    <n v="4022113"/>
    <s v="10031215        ; LECHE EN POLVO; LAN-F; CON UN CONTENIDO DE MATERIA G"/>
    <s v="RASA DE 12%; SIN ADICCION DE A"/>
    <s v="ZUCAR."/>
    <m/>
    <n v="63.319600000000001"/>
    <n v="8483.33"/>
    <n v="133.97636800000001"/>
    <x v="30"/>
  </r>
  <r>
    <m/>
    <n v="41968"/>
    <x v="10"/>
    <n v="89862200"/>
    <n v="2"/>
    <x v="3"/>
    <x v="5"/>
    <x v="5"/>
    <n v="4029990"/>
    <s v="10030297        ; DULCE; LATAM-F; DE LECHE; PARA CONSUMO EN VUELOS COM"/>
    <s v="ERCIALES."/>
    <m/>
    <m/>
    <n v="0.84909999999999997"/>
    <n v="41.77"/>
    <n v="49.193263000000002"/>
    <x v="30"/>
  </r>
  <r>
    <m/>
    <n v="41968"/>
    <x v="10"/>
    <n v="89862200"/>
    <n v="2"/>
    <x v="3"/>
    <x v="3"/>
    <x v="3"/>
    <n v="4022911"/>
    <s v="10029141        ; LECHE; SOPROLE-F; SABOR CHOCOLATE; PARA CONSUMO A BO"/>
    <s v="RDO"/>
    <m/>
    <m/>
    <n v="56.040100000000002"/>
    <n v="138.6"/>
    <n v="2.4732289999999999"/>
    <x v="30"/>
  </r>
  <r>
    <m/>
    <n v="41961"/>
    <x v="10"/>
    <n v="81094100"/>
    <n v="6"/>
    <x v="2"/>
    <x v="9"/>
    <x v="9"/>
    <n v="4041000"/>
    <s v="2055392         ; LACTOSUERO; LACTOLUN; EXTRA AGLOMERADO; ENVASE SAC"/>
    <s v="O SDE 25 KGS..EN POLVO;"/>
    <m/>
    <m/>
    <n v="75000"/>
    <n v="106431.49"/>
    <n v="1.419087"/>
    <x v="30"/>
  </r>
  <r>
    <m/>
    <n v="41961"/>
    <x v="10"/>
    <n v="81094100"/>
    <n v="6"/>
    <x v="2"/>
    <x v="2"/>
    <x v="2"/>
    <n v="4022118"/>
    <s v="2018128         ; LECHE ENTERA ; COLUN;  MATERIA GRASA (%): 26; EN"/>
    <s v="POLVO"/>
    <m/>
    <m/>
    <n v="25000"/>
    <n v="84157.45"/>
    <n v="3.366298"/>
    <x v="30"/>
  </r>
  <r>
    <m/>
    <n v="41962"/>
    <x v="10"/>
    <n v="81094100"/>
    <n v="6"/>
    <x v="2"/>
    <x v="9"/>
    <x v="9"/>
    <n v="4041000"/>
    <s v="2055392         ; LACTOSUERO; LACTOLUN; EXTRA AGLOMERADO; ENVASE SACO"/>
    <s v="SDE 25 KGS..EN POLVO;"/>
    <m/>
    <m/>
    <n v="75000"/>
    <n v="121125"/>
    <n v="1.615"/>
    <x v="30"/>
  </r>
  <r>
    <m/>
    <n v="41965"/>
    <x v="10"/>
    <n v="90703000"/>
    <n v="8"/>
    <x v="0"/>
    <x v="4"/>
    <x v="4"/>
    <n v="4029910"/>
    <s v="SIN-CODIGO      ; LECHE CONDENSADA; NESTLE-F; BOLSA 4 X 4.5KG; PARA US"/>
    <s v="O ALIMENTICIO"/>
    <m/>
    <m/>
    <n v="21600"/>
    <n v="40020"/>
    <n v="1.852778"/>
    <x v="30"/>
  </r>
  <r>
    <m/>
    <n v="41965"/>
    <x v="10"/>
    <n v="90703000"/>
    <n v="8"/>
    <x v="0"/>
    <x v="10"/>
    <x v="10"/>
    <n v="19019011"/>
    <s v="SIN-CODIGO      ; MANJAR; NESTLE-F; DISTINTAS VARIEDADES; PREPARACIONE"/>
    <s v="S A BASE DE PRODUCTOS LACTEOS"/>
    <m/>
    <m/>
    <n v="40435.199999999997"/>
    <n v="77683.199999999997"/>
    <n v="1.9211780000000001"/>
    <x v="30"/>
  </r>
  <r>
    <m/>
    <n v="41965"/>
    <x v="10"/>
    <n v="90703000"/>
    <n v="8"/>
    <x v="0"/>
    <x v="4"/>
    <x v="4"/>
    <n v="4029910"/>
    <s v="SIN-CODIGO      ; LECHE CONDENSADA; NESTLE-F; TARRO 96 X 100G; PARA US"/>
    <s v="O ALIMENTICIO"/>
    <m/>
    <m/>
    <n v="20966.400000000001"/>
    <n v="54228.72"/>
    <n v="2.5864579999999999"/>
    <x v="30"/>
  </r>
  <r>
    <m/>
    <n v="41969"/>
    <x v="10"/>
    <n v="81094100"/>
    <n v="6"/>
    <x v="2"/>
    <x v="9"/>
    <x v="9"/>
    <n v="4041000"/>
    <s v="2055392         ; LACTOSUERO; LACTOLUN; EXTRA AGLOMERADO; ENVASE SACO"/>
    <s v="SDE 25 KGS..EN POLVO;"/>
    <m/>
    <m/>
    <n v="50000"/>
    <n v="80750"/>
    <n v="1.615"/>
    <x v="30"/>
  </r>
  <r>
    <m/>
    <n v="41970"/>
    <x v="10"/>
    <n v="90703000"/>
    <n v="8"/>
    <x v="0"/>
    <x v="10"/>
    <x v="10"/>
    <n v="19019011"/>
    <s v="SIN-CODIGO      ; MANJAR; NESTLE-F; DISTINTAS VARIEDADES; PREPARACIONE"/>
    <s v="S A BASE DE PRODUCTOS LACTEOS"/>
    <m/>
    <m/>
    <n v="17193.599999999999"/>
    <n v="30088.799999999999"/>
    <n v="1.75"/>
    <x v="30"/>
  </r>
  <r>
    <m/>
    <n v="41970"/>
    <x v="10"/>
    <n v="90703000"/>
    <n v="8"/>
    <x v="0"/>
    <x v="4"/>
    <x v="4"/>
    <n v="4029910"/>
    <s v="SIN-CODIGO      ; LECHE CONDENSADA; NESTLE-F; TARRO 96 X 100G; PARA US"/>
    <s v="O ALIMENTICIO"/>
    <m/>
    <m/>
    <n v="40256.199999999997"/>
    <n v="90998.52"/>
    <n v="2.2604850000000001"/>
    <x v="30"/>
  </r>
  <r>
    <m/>
    <n v="41971"/>
    <x v="10"/>
    <n v="81094100"/>
    <n v="6"/>
    <x v="2"/>
    <x v="9"/>
    <x v="9"/>
    <n v="4041000"/>
    <s v="2055392         ; LACTOSUERO; LACTOLUN; EXTRA AGLOMERADO; ENVASE SACO"/>
    <s v="SDE 25 KGS..EN POLVO;"/>
    <m/>
    <m/>
    <n v="75000"/>
    <n v="106518.49"/>
    <n v="1.420247"/>
    <x v="30"/>
  </r>
  <r>
    <m/>
    <n v="41947"/>
    <x v="10"/>
    <n v="10096780"/>
    <n v="4"/>
    <x v="34"/>
    <x v="8"/>
    <x v="8"/>
    <n v="4031090"/>
    <s v="LAC103          ; YOGHURT NATURAL; DAVID GRIFFITHS-F; DE LECHE; FRESCO"/>
    <s v="APTOS PARA EL CONSUMO HUMANO"/>
    <m/>
    <m/>
    <n v="12"/>
    <n v="24"/>
    <n v="2"/>
    <x v="31"/>
  </r>
  <r>
    <m/>
    <n v="41951"/>
    <x v="10"/>
    <n v="90703000"/>
    <n v="8"/>
    <x v="0"/>
    <x v="10"/>
    <x v="10"/>
    <n v="19019011"/>
    <s v="SIN-CODIGO      ; MANJAR; NESTLE-F; 24X13.4 OZ; PREPARACIONES A BASE D"/>
    <s v="E PRODUCTOS LACTEOS"/>
    <m/>
    <m/>
    <n v="5400"/>
    <n v="10878"/>
    <n v="2.0144440000000001"/>
    <x v="32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5400"/>
    <n v="10005"/>
    <n v="1.852778"/>
    <x v="32"/>
  </r>
  <r>
    <m/>
    <n v="41954"/>
    <x v="10"/>
    <n v="90703000"/>
    <n v="8"/>
    <x v="0"/>
    <x v="10"/>
    <x v="10"/>
    <n v="19019011"/>
    <s v="SIN-CODIGO      ; MANJAR; NESTLE; BAG 4 X 4.5KG; PREPARACIONES A BASE"/>
    <s v="DE PRODUCTOS LACTEOS"/>
    <m/>
    <m/>
    <n v="10800"/>
    <n v="21756"/>
    <n v="2.0144440000000001"/>
    <x v="32"/>
  </r>
  <r>
    <m/>
    <n v="41949"/>
    <x v="10"/>
    <n v="6514365"/>
    <n v="8"/>
    <x v="35"/>
    <x v="5"/>
    <x v="5"/>
    <n v="4029990"/>
    <s v="SIN-CODIGO      ; MANJAR; JAIME MORALES ZUNIGA-F; COLUN CARAMEL JAM; 9"/>
    <s v="X1000GR;"/>
    <m/>
    <m/>
    <n v="270"/>
    <n v="668.7"/>
    <n v="2.476667"/>
    <x v="34"/>
  </r>
  <r>
    <m/>
    <n v="41949"/>
    <x v="10"/>
    <n v="6514365"/>
    <n v="8"/>
    <x v="35"/>
    <x v="5"/>
    <x v="5"/>
    <n v="4029990"/>
    <s v="SIN-CODIGO      ; MANJAR; JAIME MORALES ZUNIGA-F; COLUN CARAMEL JAM; 2"/>
    <s v="4X400 GR;"/>
    <m/>
    <m/>
    <n v="192"/>
    <n v="606"/>
    <n v="3.15625"/>
    <x v="34"/>
  </r>
  <r>
    <m/>
    <n v="41971"/>
    <x v="10"/>
    <n v="6514365"/>
    <n v="8"/>
    <x v="35"/>
    <x v="5"/>
    <x v="5"/>
    <n v="4029990"/>
    <s v="SIN-CODIGO      ; MANJAR; JAIME SANTIAGO MORALES ZUNIGA-F; ECKART CARA"/>
    <s v="MEL JAM 9X1000KG"/>
    <m/>
    <m/>
    <n v="900"/>
    <n v="2069"/>
    <n v="2.298889"/>
    <x v="34"/>
  </r>
  <r>
    <m/>
    <n v="41971"/>
    <x v="10"/>
    <n v="6514365"/>
    <n v="8"/>
    <x v="35"/>
    <x v="5"/>
    <x v="5"/>
    <n v="4029990"/>
    <s v="SIN-CODIGO      ; MANJAR; JAIME SANTIAGO MORALES ZUNIGA-F; ECKART CARA"/>
    <s v="MEL JAM 12X400GR"/>
    <m/>
    <m/>
    <n v="192"/>
    <n v="578"/>
    <n v="3.0104169999999999"/>
    <x v="34"/>
  </r>
  <r>
    <m/>
    <n v="41946"/>
    <x v="10"/>
    <n v="77844340"/>
    <n v="6"/>
    <x v="37"/>
    <x v="11"/>
    <x v="11"/>
    <n v="4012000"/>
    <s v="01-01-062       ; LECHE SEMIDESCREMADA; COLUN; LIQUIDA; ENVASE TETRA"/>
    <m/>
    <m/>
    <m/>
    <n v="1920"/>
    <n v="2126.4"/>
    <n v="1.1074999999999999"/>
    <x v="37"/>
  </r>
  <r>
    <m/>
    <n v="41954"/>
    <x v="10"/>
    <n v="96927420"/>
    <n v="5"/>
    <x v="44"/>
    <x v="22"/>
    <x v="22"/>
    <n v="4069010"/>
    <s v="04069010        ; QUESO; CALO; GOUDA; ENVASE DE 2.7 KILOS"/>
    <m/>
    <m/>
    <m/>
    <n v="5.4"/>
    <n v="104.17"/>
    <n v="19.290741000000001"/>
    <x v="37"/>
  </r>
  <r>
    <m/>
    <n v="41954"/>
    <x v="10"/>
    <n v="96927420"/>
    <n v="5"/>
    <x v="44"/>
    <x v="17"/>
    <x v="17"/>
    <n v="4062000"/>
    <s v="04062000        ; QUESO RALLADO; LANALHUE; ENVASE DE 40 GRS"/>
    <m/>
    <m/>
    <m/>
    <n v="1.6"/>
    <n v="36.54"/>
    <n v="22.837499999999999"/>
    <x v="37"/>
  </r>
  <r>
    <m/>
    <n v="41954"/>
    <x v="10"/>
    <n v="96927420"/>
    <n v="5"/>
    <x v="44"/>
    <x v="28"/>
    <x v="28"/>
    <n v="4039000"/>
    <s v="04039000        ; POSTRES; SOPROLE; FLAN DE VAINILLA; ENVASE 120 GRS"/>
    <m/>
    <m/>
    <m/>
    <n v="4.32"/>
    <n v="19.66"/>
    <n v="4.5509259999999996"/>
    <x v="37"/>
  </r>
  <r>
    <m/>
    <n v="41954"/>
    <x v="10"/>
    <n v="96927420"/>
    <n v="5"/>
    <x v="44"/>
    <x v="28"/>
    <x v="28"/>
    <n v="4039000"/>
    <s v="04039000        ; POSTRES; SOPROLE; FLAN DE CARAMELO; ENVASE 120 GRS"/>
    <m/>
    <m/>
    <m/>
    <n v="4.32"/>
    <n v="19.66"/>
    <n v="4.5509259999999996"/>
    <x v="37"/>
  </r>
  <r>
    <m/>
    <n v="41954"/>
    <x v="10"/>
    <n v="96927420"/>
    <n v="5"/>
    <x v="44"/>
    <x v="8"/>
    <x v="8"/>
    <n v="4031090"/>
    <s v="04031090        ; YOGURT; SOPROLE; BATIDO; SABOR VAINILLA; ENVASE DE 1"/>
    <s v="KILO"/>
    <m/>
    <m/>
    <n v="17"/>
    <n v="27.54"/>
    <n v="1.62"/>
    <x v="37"/>
  </r>
  <r>
    <m/>
    <n v="41954"/>
    <x v="10"/>
    <n v="96927420"/>
    <n v="5"/>
    <x v="44"/>
    <x v="8"/>
    <x v="8"/>
    <n v="4031090"/>
    <s v="04031090        ; YOGURT; SOPROLE; BATIDO; SABOR FRUTILLA; ENVASE DE 1"/>
    <s v="KILO"/>
    <m/>
    <m/>
    <n v="13"/>
    <n v="21.06"/>
    <n v="1.62"/>
    <x v="37"/>
  </r>
  <r>
    <m/>
    <n v="41954"/>
    <x v="10"/>
    <n v="96927420"/>
    <n v="5"/>
    <x v="44"/>
    <x v="8"/>
    <x v="8"/>
    <n v="4031090"/>
    <s v="04031090         ; YOGURT; YOGU YOGU; SABOR CHIRIMOYA; ENVASE DE 200 C"/>
    <s v="C"/>
    <m/>
    <m/>
    <n v="4.8"/>
    <n v="12.38"/>
    <n v="2.579167"/>
    <x v="37"/>
  </r>
  <r>
    <m/>
    <n v="41954"/>
    <x v="10"/>
    <n v="96927420"/>
    <n v="5"/>
    <x v="44"/>
    <x v="8"/>
    <x v="8"/>
    <n v="4031090"/>
    <s v="04031090        ; YOGURT; YOGU YOGU; SABOR DAMASCO; ENVASE DE 200 CC"/>
    <m/>
    <m/>
    <m/>
    <n v="4"/>
    <n v="10.32"/>
    <n v="2.58"/>
    <x v="37"/>
  </r>
  <r>
    <m/>
    <n v="41954"/>
    <x v="10"/>
    <n v="96927420"/>
    <n v="5"/>
    <x v="44"/>
    <x v="8"/>
    <x v="8"/>
    <n v="4031090"/>
    <s v="04031090        ; YOGURT; SOPROLE; BATIDO; SABOR DAMASCO; ENVASE DE 1"/>
    <s v="KILO"/>
    <m/>
    <m/>
    <n v="4"/>
    <n v="6.48"/>
    <n v="1.62"/>
    <x v="37"/>
  </r>
  <r>
    <m/>
    <n v="41954"/>
    <x v="10"/>
    <n v="96927420"/>
    <n v="5"/>
    <x v="44"/>
    <x v="8"/>
    <x v="8"/>
    <n v="4031090"/>
    <s v="04031090        ; YOGURT; SOPROLE; AMERICANO DE PAPAYA; ENVASE DE 170"/>
    <s v="GRS"/>
    <m/>
    <m/>
    <n v="2.04"/>
    <n v="9.2799999999999994"/>
    <n v="4.5490199999999996"/>
    <x v="37"/>
  </r>
  <r>
    <m/>
    <n v="41954"/>
    <x v="10"/>
    <n v="96927420"/>
    <n v="5"/>
    <x v="44"/>
    <x v="8"/>
    <x v="8"/>
    <n v="4031090"/>
    <s v="04031090        ; YOGURT; SOPROLE; AMERICANO DE FRUTILLA; ENVASE DE 17"/>
    <s v="0  GRS"/>
    <m/>
    <m/>
    <n v="1.36"/>
    <n v="6.19"/>
    <n v="4.5514710000000003"/>
    <x v="37"/>
  </r>
  <r>
    <m/>
    <n v="41954"/>
    <x v="10"/>
    <n v="96927420"/>
    <n v="5"/>
    <x v="44"/>
    <x v="8"/>
    <x v="8"/>
    <n v="4031090"/>
    <s v="04031090        ; YOGURT; YOGU YOGU; SABOR VAINILLA; ENVASE DE 200 CC"/>
    <m/>
    <m/>
    <m/>
    <n v="1.2"/>
    <n v="3.1"/>
    <n v="2.5833330000000001"/>
    <x v="37"/>
  </r>
  <r>
    <m/>
    <n v="41954"/>
    <x v="10"/>
    <n v="96927420"/>
    <n v="5"/>
    <x v="44"/>
    <x v="5"/>
    <x v="5"/>
    <n v="4029990"/>
    <s v="04029990        ; LECHE; LONCO LECHE; SABOR VAINILLA; 5% MATERIA GRASA"/>
    <s v="; ENVASE TETRA DE 1 LITRO"/>
    <m/>
    <m/>
    <n v="12"/>
    <n v="19.559999999999999"/>
    <n v="1.63"/>
    <x v="37"/>
  </r>
  <r>
    <m/>
    <n v="41954"/>
    <x v="10"/>
    <n v="96927420"/>
    <n v="5"/>
    <x v="44"/>
    <x v="5"/>
    <x v="5"/>
    <n v="4029990"/>
    <s v="04029990        ; LECHE; LONCO LECHE; SABOR PLATANO; 5% MATERIA GRASA;"/>
    <s v="ENVASE TETRA DE 1 LITRO"/>
    <m/>
    <m/>
    <n v="12"/>
    <n v="19.559999999999999"/>
    <n v="1.63"/>
    <x v="37"/>
  </r>
  <r>
    <m/>
    <n v="41954"/>
    <x v="10"/>
    <n v="96927420"/>
    <n v="5"/>
    <x v="44"/>
    <x v="5"/>
    <x v="5"/>
    <n v="4029990"/>
    <s v="04029990        ; LECHE; LONCO LECHE; SABOR CHOCOLATE; 5% MATERIA GRAS"/>
    <s v="A; ENVASE TETRA DE 1 LITRO"/>
    <m/>
    <m/>
    <n v="12"/>
    <n v="19.559999999999999"/>
    <n v="1.63"/>
    <x v="37"/>
  </r>
  <r>
    <m/>
    <n v="41954"/>
    <x v="10"/>
    <n v="96927420"/>
    <n v="5"/>
    <x v="44"/>
    <x v="5"/>
    <x v="5"/>
    <n v="4029990"/>
    <s v="04029990        ; LECHE; LONCO LECHE; SABOR FRUTILLA; 5% MATERIA GRASA"/>
    <s v="; ENVASE TETRA DE 1 LITRO"/>
    <m/>
    <m/>
    <n v="12"/>
    <n v="19.559999999999999"/>
    <n v="1.63"/>
    <x v="37"/>
  </r>
  <r>
    <m/>
    <n v="41954"/>
    <x v="10"/>
    <n v="96927420"/>
    <n v="5"/>
    <x v="44"/>
    <x v="4"/>
    <x v="4"/>
    <n v="4029910"/>
    <s v="04029910        ; LECHE; HOLLANDAISA; CONDENSADA; ENVASE DE 397 GRS"/>
    <m/>
    <m/>
    <m/>
    <n v="19.059999999999999"/>
    <n v="49.37"/>
    <n v="2.5902409999999998"/>
    <x v="37"/>
  </r>
  <r>
    <m/>
    <n v="41954"/>
    <x v="10"/>
    <n v="96927420"/>
    <n v="5"/>
    <x v="44"/>
    <x v="2"/>
    <x v="2"/>
    <n v="4022118"/>
    <s v="04022118        ; LECHE EN POLVO; CALO; ENTERA; ENVASE 800 GRS"/>
    <m/>
    <m/>
    <m/>
    <n v="1.6"/>
    <n v="13.95"/>
    <n v="8.71875"/>
    <x v="37"/>
  </r>
  <r>
    <m/>
    <n v="41954"/>
    <x v="10"/>
    <n v="96927420"/>
    <n v="5"/>
    <x v="44"/>
    <x v="14"/>
    <x v="14"/>
    <n v="4022114"/>
    <s v="04022114           ; LECHE EN POLVO; SVELTY; SEMIDESCREMADA; ENVASE DE"/>
    <s v="800 GRS"/>
    <m/>
    <m/>
    <n v="2.4"/>
    <n v="17.64"/>
    <n v="7.35"/>
    <x v="37"/>
  </r>
  <r>
    <m/>
    <n v="41948"/>
    <x v="10"/>
    <n v="90823000"/>
    <n v="0"/>
    <x v="45"/>
    <x v="10"/>
    <x v="10"/>
    <n v="19019011"/>
    <s v="Y-MANJ          ; MANJAR; C.C.D.-F; 500 GRS.; PARA CONSUMO HUMANO"/>
    <m/>
    <m/>
    <m/>
    <n v="184"/>
    <n v="422.82"/>
    <n v="2.2979349999999998"/>
    <x v="17"/>
  </r>
  <r>
    <m/>
    <n v="41946"/>
    <x v="10"/>
    <n v="89862200"/>
    <n v="2"/>
    <x v="3"/>
    <x v="3"/>
    <x v="3"/>
    <n v="4022911"/>
    <s v="10029141        ; LECHE; SOPROLE-F; SABOR CHOCOLATE; PARA CONSUMO A BO"/>
    <s v="RDO"/>
    <m/>
    <m/>
    <n v="25.8294"/>
    <n v="146.52000000000001"/>
    <n v="5.672606"/>
    <x v="17"/>
  </r>
  <r>
    <m/>
    <n v="41948"/>
    <x v="10"/>
    <n v="90703000"/>
    <n v="8"/>
    <x v="0"/>
    <x v="4"/>
    <x v="4"/>
    <n v="4029910"/>
    <s v="SIN-CODIGO      ; LECHE CONDENSADA; NESTLE-F; LATA 48 X 397G; PARA USO"/>
    <s v="ALIMENTICIO"/>
    <m/>
    <m/>
    <n v="69516.288"/>
    <n v="126585.60000000001"/>
    <n v="1.8209489999999999"/>
    <x v="17"/>
  </r>
  <r>
    <m/>
    <n v="41948"/>
    <x v="10"/>
    <n v="90703000"/>
    <n v="8"/>
    <x v="0"/>
    <x v="4"/>
    <x v="4"/>
    <n v="4029910"/>
    <s v="CONDENSADA      ; LECHE CONDENSADA; NESTLE-F; LATA 24 X 14 OZ; PARA US"/>
    <s v="O ALIMENTICIO"/>
    <m/>
    <m/>
    <n v="34758.144"/>
    <n v="63292.800000000003"/>
    <n v="1.8209489999999999"/>
    <x v="17"/>
  </r>
  <r>
    <m/>
    <n v="41951"/>
    <x v="10"/>
    <n v="90703000"/>
    <n v="8"/>
    <x v="0"/>
    <x v="10"/>
    <x v="10"/>
    <n v="19019011"/>
    <s v="SIN-CODIGO      ; MANJAR; NESTLE; 24X13.4 OZ; PREPARACIONES A BASE DE"/>
    <s v="PRODUCTOS LACTEOS"/>
    <m/>
    <m/>
    <n v="17510.400000000001"/>
    <n v="33369.599999999999"/>
    <n v="1.905702"/>
    <x v="17"/>
  </r>
  <r>
    <m/>
    <n v="41951"/>
    <x v="10"/>
    <n v="90703000"/>
    <n v="8"/>
    <x v="0"/>
    <x v="4"/>
    <x v="4"/>
    <n v="4029910"/>
    <s v="SIN-CODIGO      ; LECHE CONDENSADA; NESTLE-F; 4X4.5KG; PARA USO ALIMEN"/>
    <s v="TICIO"/>
    <m/>
    <m/>
    <n v="69516.288"/>
    <n v="126585.60000000001"/>
    <n v="1.8209489999999999"/>
    <x v="17"/>
  </r>
  <r>
    <m/>
    <n v="41951"/>
    <x v="10"/>
    <n v="90703000"/>
    <n v="8"/>
    <x v="0"/>
    <x v="4"/>
    <x v="4"/>
    <n v="4029910"/>
    <s v="SIN-CODIGO      ; LECHE CONDENSADA; NESTLE-F; 4X4.5KG; PARA USO ALIMEN"/>
    <s v="TICIO"/>
    <m/>
    <m/>
    <n v="34758.144"/>
    <n v="63292.800000000003"/>
    <n v="1.8209489999999999"/>
    <x v="17"/>
  </r>
  <r>
    <m/>
    <n v="41951"/>
    <x v="10"/>
    <n v="90703000"/>
    <n v="8"/>
    <x v="0"/>
    <x v="4"/>
    <x v="4"/>
    <n v="4029910"/>
    <s v="SIN-CODIGO      ; LECHE CONDENSADA; NESTLE-F; 24 X 14OZ; PARA USO ALIM"/>
    <s v="ENTICIO"/>
    <m/>
    <m/>
    <n v="34758.14"/>
    <n v="63292.800000000003"/>
    <n v="1.8209489999999999"/>
    <x v="17"/>
  </r>
  <r>
    <m/>
    <n v="41951"/>
    <x v="10"/>
    <n v="90703000"/>
    <n v="8"/>
    <x v="0"/>
    <x v="4"/>
    <x v="4"/>
    <n v="4029910"/>
    <s v="SIN-CODIGO      ; LECHE CONDENSADA; NESTLE-F; 24 X 14OZ; PARA USO ALIM"/>
    <s v="ENTICIO"/>
    <m/>
    <m/>
    <n v="86895.360000000001"/>
    <n v="158232"/>
    <n v="1.8209489999999999"/>
    <x v="17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69516.288"/>
    <n v="126585.60000000001"/>
    <n v="1.8209489999999999"/>
    <x v="17"/>
  </r>
  <r>
    <m/>
    <n v="41954"/>
    <x v="10"/>
    <n v="90703000"/>
    <n v="8"/>
    <x v="0"/>
    <x v="4"/>
    <x v="4"/>
    <n v="4029910"/>
    <s v="SIN-CODIGO      ; LECHE CONDENSADA; NESTLE-F; LATA 48 X 395G; PARA USO"/>
    <s v="ALIMENTICIO"/>
    <m/>
    <m/>
    <n v="15091.2"/>
    <n v="34363.919999999998"/>
    <n v="2.2770830000000002"/>
    <x v="17"/>
  </r>
  <r>
    <m/>
    <n v="41954"/>
    <x v="10"/>
    <n v="90703000"/>
    <n v="8"/>
    <x v="0"/>
    <x v="4"/>
    <x v="4"/>
    <n v="4029910"/>
    <s v="SIN-CODIGO      ; LECHE CONDENSADA; NESTLE-F; TARRO 48 X 395G; PARA US"/>
    <s v="O ALIMENTICIO"/>
    <m/>
    <m/>
    <n v="139032.576"/>
    <n v="253171.20000000001"/>
    <n v="1.8209489999999999"/>
    <x v="17"/>
  </r>
  <r>
    <m/>
    <n v="41969"/>
    <x v="10"/>
    <n v="89862200"/>
    <n v="2"/>
    <x v="3"/>
    <x v="5"/>
    <x v="5"/>
    <n v="4029990"/>
    <s v="10030297        ; DULCE; LATAM-F; DE LECHE; PARA CONSUMO EN VUELOS COM"/>
    <s v="ERCIALES."/>
    <m/>
    <m/>
    <n v="15.8491"/>
    <n v="501.2"/>
    <n v="31.623246999999999"/>
    <x v="17"/>
  </r>
  <r>
    <m/>
    <n v="41961"/>
    <x v="10"/>
    <n v="90703000"/>
    <n v="8"/>
    <x v="0"/>
    <x v="4"/>
    <x v="4"/>
    <n v="4029910"/>
    <s v="SIN-CODIGO      ; LECHE CONDENSADA; NESTLE-F; LATA 48 X 397G; PARA USO"/>
    <s v="ALIMENTICIO"/>
    <m/>
    <m/>
    <n v="69516.288"/>
    <n v="126585.60000000001"/>
    <n v="1.8209489999999999"/>
    <x v="17"/>
  </r>
  <r>
    <m/>
    <n v="41965"/>
    <x v="10"/>
    <n v="90703000"/>
    <n v="8"/>
    <x v="0"/>
    <x v="4"/>
    <x v="4"/>
    <n v="4029910"/>
    <s v="SIN-CODIGO      ; LECHE CONDENSADA; NESTLE-F; LATA 48 X 397G; PARA USO"/>
    <s v="ALIMENTICIO"/>
    <m/>
    <m/>
    <n v="52137.216"/>
    <n v="94939.199999999997"/>
    <n v="1.8209489999999999"/>
    <x v="17"/>
  </r>
  <r>
    <m/>
    <n v="41967"/>
    <x v="10"/>
    <n v="90703000"/>
    <n v="8"/>
    <x v="0"/>
    <x v="4"/>
    <x v="4"/>
    <n v="4029910"/>
    <s v="SIN-CODIGO      ; LECHE CONDENSADA; NESTLE-F; TARRO 96 X 100G; PARA US"/>
    <s v="O ALIMENTICIO"/>
    <m/>
    <m/>
    <n v="7308"/>
    <n v="24238.2"/>
    <n v="3.3166669999999998"/>
    <x v="17"/>
  </r>
  <r>
    <m/>
    <n v="41970"/>
    <x v="10"/>
    <n v="90703000"/>
    <n v="8"/>
    <x v="0"/>
    <x v="10"/>
    <x v="10"/>
    <n v="19019011"/>
    <s v="SIN-CODIGO      ; MANJAR; NESTLE-F; DISTINTAS VARIEDADES; PREPARACIONE"/>
    <s v="S A BASE DE PRODUCTOS LACTEOS"/>
    <m/>
    <m/>
    <n v="17510.400000000001"/>
    <n v="33369.599999999999"/>
    <n v="1.905702"/>
    <x v="17"/>
  </r>
  <r>
    <m/>
    <n v="41960"/>
    <x v="10"/>
    <n v="12723323"/>
    <n v="3"/>
    <x v="46"/>
    <x v="28"/>
    <x v="28"/>
    <n v="4039000"/>
    <s v="SIN-CODIGO       ; CREMA ACIDA ; OMAR GUSTAVO VAS"/>
    <s v="QUEZ ESPINOZA-F ; EN SACHET D"/>
    <s v="E  1000 CC ; ACIDA ; LARGA VI"/>
    <s v="D A  ; PARA CONSUMO HUMANO"/>
    <n v="90"/>
    <n v="540"/>
    <n v="6"/>
    <x v="39"/>
  </r>
  <r>
    <m/>
    <n v="41960"/>
    <x v="10"/>
    <n v="12723323"/>
    <n v="3"/>
    <x v="46"/>
    <x v="8"/>
    <x v="8"/>
    <n v="4031090"/>
    <s v="SIN-CODIGO       ; YOGURT NATURAL ; OMAR GUSTAVO"/>
    <s v="VAS QUEZ ESPINOZA-F ; EN SACHE"/>
    <s v="T DE  900 CC ; GREEK ; PARA C"/>
    <s v="O NSUMO HUMANO"/>
    <n v="145.80000000000001"/>
    <n v="518.4"/>
    <n v="3.5555560000000002"/>
    <x v="39"/>
  </r>
  <r>
    <m/>
    <n v="41960"/>
    <x v="10"/>
    <n v="12723323"/>
    <n v="3"/>
    <x v="46"/>
    <x v="7"/>
    <x v="7"/>
    <n v="4029110"/>
    <s v="SIN-CODIGO       ; LECHE LIQUIDA ; IMAR GUSTAVO V"/>
    <s v="ASQUEZ ESPINOZA-F ; EN SACHET"/>
    <s v="DE 200 CC ;  ENTERA Y DESCRE"/>
    <s v="MA DA LARGA VIDA ; PARA CONSUM"/>
    <n v="768"/>
    <n v="1651.2"/>
    <n v="2.15"/>
    <x v="39"/>
  </r>
  <r>
    <m/>
    <n v="41953"/>
    <x v="10"/>
    <n v="81094100"/>
    <n v="6"/>
    <x v="2"/>
    <x v="22"/>
    <x v="22"/>
    <n v="4069010"/>
    <s v="2403005         ; QUESO; COLUN-F; TIPO GOUDA ; PIEZAS DE 3 KGS.APP.;"/>
    <m/>
    <m/>
    <m/>
    <n v="24985.200000000001"/>
    <n v="130547.67"/>
    <n v="5.2249999999999996"/>
    <x v="40"/>
  </r>
  <r>
    <m/>
    <n v="41954"/>
    <x v="10"/>
    <n v="81094100"/>
    <n v="6"/>
    <x v="2"/>
    <x v="22"/>
    <x v="22"/>
    <n v="4069010"/>
    <s v="2403005         ; QUESO; COLUN-F; TIPO GOUDA ; PIEZAS DE 3 KGS.APP.;"/>
    <m/>
    <m/>
    <m/>
    <n v="24972.97"/>
    <n v="130483.77"/>
    <n v="5.2249999999999996"/>
    <x v="40"/>
  </r>
  <r>
    <m/>
    <n v="41960"/>
    <x v="10"/>
    <n v="92347000"/>
    <s v="K"/>
    <x v="1"/>
    <x v="1"/>
    <x v="1"/>
    <n v="4021000"/>
    <s v="SIN-CODIGO      ; 170 TM DE LECHE EN POLVO DESCREMADA;"/>
    <s v="PROLESUR-F;"/>
    <s v="PORCENTAJE MATERIA GRASA"/>
    <s v="INFERIOR O IGUAL A 1,5%EN PESO"/>
    <n v="170000"/>
    <n v="816795.8"/>
    <n v="4.8046810000000004"/>
    <x v="40"/>
  </r>
  <r>
    <m/>
    <n v="41962"/>
    <x v="10"/>
    <n v="84356800"/>
    <n v="9"/>
    <x v="13"/>
    <x v="9"/>
    <x v="9"/>
    <n v="4041000"/>
    <s v="308704          ; SUERO DULCE EN POLVO USO INDUSTRIAL ; CALO; DE LECHE"/>
    <s v="; BOLSAS DE 25 KLS; 114-14/145"/>
    <s v="4/14-11-2014;"/>
    <m/>
    <n v="100000"/>
    <n v="165000"/>
    <n v="1.65"/>
    <x v="40"/>
  </r>
  <r>
    <m/>
    <n v="41967"/>
    <x v="10"/>
    <n v="96954210"/>
    <n v="2"/>
    <x v="19"/>
    <x v="6"/>
    <x v="6"/>
    <n v="4022117"/>
    <s v="S1232           ; LECHE; SURLAT; 25% MATERIA GRASA; EN POLVO, EN SACOS"/>
    <s v="DE 25 KILOGRAMOS, APTA PARA C"/>
    <s v="ONSUMO HUMANO."/>
    <m/>
    <n v="100000"/>
    <n v="526200"/>
    <n v="5.2619999999999996"/>
    <x v="40"/>
  </r>
  <r>
    <m/>
    <n v="41969"/>
    <x v="10"/>
    <n v="81094100"/>
    <n v="6"/>
    <x v="2"/>
    <x v="22"/>
    <x v="22"/>
    <n v="4069010"/>
    <s v="0002401304      ; QUESO; COLUN; TIPO GOUDA; PIEZAS DE 3 KGS.APP.;"/>
    <m/>
    <m/>
    <m/>
    <n v="24989"/>
    <n v="130567.53"/>
    <n v="5.2249999999999996"/>
    <x v="40"/>
  </r>
  <r>
    <m/>
    <n v="41969"/>
    <x v="10"/>
    <n v="81094100"/>
    <n v="6"/>
    <x v="2"/>
    <x v="22"/>
    <x v="22"/>
    <n v="4069010"/>
    <s v="0002401304      ; QUESO; COLUN; TIPO GOUDA; PIEZAS DE 3 KGS.APP.;"/>
    <m/>
    <m/>
    <m/>
    <n v="24999.45"/>
    <n v="132497.09"/>
    <n v="5.3"/>
    <x v="40"/>
  </r>
  <r>
    <n v="94"/>
    <n v="41978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277"/>
    <d v="2014-12-30T00:00:00"/>
    <x v="11"/>
    <n v="84356800"/>
    <n v="9"/>
    <x v="13"/>
    <x v="23"/>
    <x v="23"/>
    <n v="4011000"/>
    <s v="308197          ; LECHE EN POLVO; LONCOLECHE; BIO FIBRAS; DE 10 X 800"/>
    <s v="GRS;"/>
    <n v="0"/>
    <n v="0"/>
    <n v="1280"/>
    <n v="8192"/>
    <n v="6.4"/>
    <x v="29"/>
  </r>
  <r>
    <n v="278"/>
    <d v="2014-12-30T00:00:00"/>
    <x v="11"/>
    <n v="84356800"/>
    <n v="9"/>
    <x v="13"/>
    <x v="23"/>
    <x v="23"/>
    <n v="4011000"/>
    <s v="308196          ; LECHE EN POLVO; LONCOLECHE; BIO CALCIO; DE 10 X 800"/>
    <s v="GRS;"/>
    <n v="0"/>
    <n v="0"/>
    <n v="1200"/>
    <n v="7380"/>
    <n v="6.15"/>
    <x v="29"/>
  </r>
  <r>
    <n v="294"/>
    <d v="2014-12-23T00:00:00"/>
    <x v="11"/>
    <n v="84356800"/>
    <n v="9"/>
    <x v="13"/>
    <x v="23"/>
    <x v="23"/>
    <n v="4011000"/>
    <s v="308202          ; LECHE; LONCOLECHE; LIQUIDA; SEMIDESCREMADA; DE 12 X"/>
    <s v="1000 CC"/>
    <n v="0"/>
    <n v="0"/>
    <n v="12"/>
    <n v="10.75"/>
    <n v="0.89583299999999999"/>
    <x v="42"/>
  </r>
  <r>
    <n v="295"/>
    <d v="2014-12-23T00:00:00"/>
    <x v="11"/>
    <n v="84356800"/>
    <n v="9"/>
    <x v="13"/>
    <x v="23"/>
    <x v="23"/>
    <n v="4011000"/>
    <s v="308171          ; LECHE; LONCOLECHE; WATT'S; LIQUIDA; SEMIDESCREMADA;"/>
    <s v="DE 12 X 1000 CC"/>
    <n v="0"/>
    <n v="0"/>
    <n v="12"/>
    <n v="10.1"/>
    <n v="0.84166700000000005"/>
    <x v="42"/>
  </r>
  <r>
    <n v="296"/>
    <d v="2014-12-23T00:00:00"/>
    <x v="11"/>
    <n v="84356800"/>
    <n v="9"/>
    <x v="13"/>
    <x v="23"/>
    <x v="23"/>
    <n v="4011000"/>
    <s v="308203          ; LECHE; LONCOLECHE; LECHE LIQUIDA; DESCREMADA; ACONDI"/>
    <s v="CIONADO EN CAJAS; DE 12 X 1000"/>
    <s v="CC"/>
    <n v="0"/>
    <n v="12"/>
    <n v="10"/>
    <n v="0.83333299999999999"/>
    <x v="42"/>
  </r>
  <r>
    <n v="297"/>
    <d v="2014-12-23T00:00:00"/>
    <x v="11"/>
    <n v="84356800"/>
    <n v="9"/>
    <x v="13"/>
    <x v="23"/>
    <x v="23"/>
    <n v="4011000"/>
    <s v="308822          ; LECHE; LONCOLECHE; LECHE LIQUIDA; DESCREMADA; ACONDI"/>
    <s v="CIONADO EN CAJAS; DE 12 X 1000"/>
    <s v="CC"/>
    <n v="0"/>
    <n v="12"/>
    <n v="9.1999999999999993"/>
    <n v="0.76666699999999999"/>
    <x v="42"/>
  </r>
  <r>
    <n v="300"/>
    <d v="2014-12-19T00:00:00"/>
    <x v="11"/>
    <n v="84356800"/>
    <n v="9"/>
    <x v="13"/>
    <x v="23"/>
    <x v="23"/>
    <n v="4011000"/>
    <s v="308203          ; LECHE; LONCOLECHE; LECHE LIQUIDA; DESCREMADA; ACONDI"/>
    <s v="CIONADO EN CAJAS; DE 12 X 1000"/>
    <s v="CC;343-14/1477/11-12-2014"/>
    <n v="0"/>
    <n v="5400"/>
    <n v="4598.51"/>
    <n v="0.851576"/>
    <x v="28"/>
  </r>
  <r>
    <n v="301"/>
    <d v="2014-12-19T00:00:00"/>
    <x v="11"/>
    <n v="84356800"/>
    <n v="9"/>
    <x v="13"/>
    <x v="23"/>
    <x v="23"/>
    <n v="4011000"/>
    <s v="308822          ; LECHE; LONCOLECHE; LECHE LIQUIDA; DESCREMADA; ACONDI"/>
    <s v="CIONADO EN CAJAS; DE 12 X 1000"/>
    <s v="CC;343-14/1477/11-12-2014"/>
    <n v="0"/>
    <n v="5400"/>
    <n v="4598.51"/>
    <n v="0.851576"/>
    <x v="28"/>
  </r>
  <r>
    <n v="311"/>
    <d v="2014-12-30T00:00:00"/>
    <x v="11"/>
    <n v="76694780"/>
    <n v="8"/>
    <x v="24"/>
    <x v="23"/>
    <x v="23"/>
    <n v="4011000"/>
    <s v="308204          ; LECHE; LONCOLECHE; LIQUIDA; DESCREMADA; EXTRACALCIO;"/>
    <s v="ACONDICIONADA EN CAJAS; DE 12"/>
    <s v="X 1000 CC"/>
    <n v="0"/>
    <n v="600"/>
    <n v="600"/>
    <n v="1"/>
    <x v="13"/>
  </r>
  <r>
    <n v="324"/>
    <d v="2014-12-16T00:00:00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327"/>
    <d v="2014-12-16T00:00:00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328"/>
    <d v="2014-12-16T00:00:00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371"/>
    <d v="2014-12-24T00:00:00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372"/>
    <d v="2014-12-24T00:00:00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52"/>
    <d v="2014-12-01T00:00:00"/>
    <x v="11"/>
    <n v="84356800"/>
    <n v="9"/>
    <x v="13"/>
    <x v="11"/>
    <x v="11"/>
    <n v="4012000"/>
    <s v="308533          ; LECHE; LONCOLECHE; LECHE LIQUIDA ENTERA; 3 % MATERIA"/>
    <s v="GRASA; EN CAJAS; DE 12 X 1000C"/>
    <s v="C;"/>
    <n v="0"/>
    <n v="38160"/>
    <n v="37524"/>
    <n v="0.98333300000000001"/>
    <x v="9"/>
  </r>
  <r>
    <n v="53"/>
    <d v="2014-12-01T00:00:00"/>
    <x v="11"/>
    <n v="84356800"/>
    <n v="9"/>
    <x v="13"/>
    <x v="11"/>
    <x v="11"/>
    <n v="4012000"/>
    <s v="308659          ; LECHE; LONCOLECHE; LECHE LIQUIDA ENTERA; 3 % MATERIA"/>
    <s v="GRASA; EN CAJAS; DE 30 X 200CC"/>
    <s v=";"/>
    <n v="0"/>
    <n v="9090"/>
    <n v="13635"/>
    <n v="1.5"/>
    <x v="9"/>
  </r>
  <r>
    <n v="57"/>
    <d v="2014-12-09T00:00:00"/>
    <x v="11"/>
    <n v="84356800"/>
    <n v="9"/>
    <x v="13"/>
    <x v="11"/>
    <x v="11"/>
    <n v="4012000"/>
    <s v="308533          ; LECHE; LONCOLECHE; LECHE LIQUIDA ENTERA; 3 % MATERIA"/>
    <s v="GRASA; EN CAJAS; DE 12 X 1000C"/>
    <s v="C;337-14/1469/28-11-2014"/>
    <n v="0"/>
    <n v="111396"/>
    <n v="109539.4"/>
    <n v="0.98333300000000001"/>
    <x v="9"/>
  </r>
  <r>
    <n v="58"/>
    <d v="2014-12-09T00:00:00"/>
    <x v="11"/>
    <n v="84356800"/>
    <n v="9"/>
    <x v="13"/>
    <x v="11"/>
    <x v="11"/>
    <n v="4012000"/>
    <s v="308659          ; LECHE; LONCOLECHE; LECHE LIQUIDA ENTERA; 3 % MATERIA"/>
    <s v="GRASA; EN CAJAS; DE 30 X 200CC"/>
    <s v=";337-14/1469/28-11-2014"/>
    <n v="0"/>
    <n v="16638"/>
    <n v="24957"/>
    <n v="1.5"/>
    <x v="9"/>
  </r>
  <r>
    <n v="93"/>
    <d v="2014-12-05T00:00:00"/>
    <x v="11"/>
    <n v="96954210"/>
    <n v="2"/>
    <x v="19"/>
    <x v="11"/>
    <x v="11"/>
    <n v="4012000"/>
    <s v="S3181           ; LECHE ENTERA; SURLAT; 3.1% MATERIA GRASA; LIQUIDA, A"/>
    <s v="PTO PARA CONSUMO HUMANO, EN PA"/>
    <s v="CK DE 12 CAJAS DE 1 LITRO CON"/>
    <s v="TRATAMIENTO UHT"/>
    <n v="139680"/>
    <n v="120124.8"/>
    <n v="0.86"/>
    <x v="40"/>
  </r>
  <r>
    <n v="275"/>
    <d v="2014-12-30T00:00:00"/>
    <x v="11"/>
    <n v="84356800"/>
    <n v="9"/>
    <x v="13"/>
    <x v="11"/>
    <x v="11"/>
    <n v="4012000"/>
    <s v="308199          ; LECHE EN POLVO; LONCOLECHE; S/LACTOSA; DE 10 X 800 G"/>
    <s v="RS;"/>
    <n v="0"/>
    <n v="0"/>
    <n v="1600"/>
    <n v="13120"/>
    <n v="8.1999999999999993"/>
    <x v="29"/>
  </r>
  <r>
    <n v="276"/>
    <d v="2014-12-30T00:00:00"/>
    <x v="11"/>
    <n v="84356800"/>
    <n v="9"/>
    <x v="13"/>
    <x v="11"/>
    <x v="11"/>
    <n v="4012000"/>
    <s v="308275          ; LECHE EN POLVO; LONCOLECHE; S/LACTOSA; DE 14 X 350 G"/>
    <s v="RS;"/>
    <n v="0"/>
    <n v="0"/>
    <n v="882"/>
    <n v="7308"/>
    <n v="8.2857140000000005"/>
    <x v="29"/>
  </r>
  <r>
    <n v="292"/>
    <d v="2014-12-23T00:00:00"/>
    <x v="11"/>
    <n v="84356800"/>
    <n v="9"/>
    <x v="13"/>
    <x v="19"/>
    <x v="19"/>
    <n v="4015090"/>
    <s v="308201          ; LECHE; LONCOLECHE; LECHE LIQUIDA ENTERA; 31% MATERIA"/>
    <s v="GRASA; ACONDICIONADO EN CAJAS"/>
    <s v="; DE 12 X 1000 CC"/>
    <n v="0"/>
    <n v="12"/>
    <n v="11.5"/>
    <n v="0.95833299999999999"/>
    <x v="42"/>
  </r>
  <r>
    <n v="293"/>
    <d v="2014-12-23T00:00:00"/>
    <x v="11"/>
    <n v="84356800"/>
    <n v="9"/>
    <x v="13"/>
    <x v="19"/>
    <x v="19"/>
    <n v="4015090"/>
    <s v="308035          ; LECHE; LONCOLECHE; LIQUIDA; NATURAL; ACONDICIONADO E"/>
    <s v="N CAJAS; DE 12 X 1000 CC"/>
    <n v="0"/>
    <n v="0"/>
    <n v="12"/>
    <n v="10.9"/>
    <n v="0.90833299999999995"/>
    <x v="42"/>
  </r>
  <r>
    <n v="298"/>
    <d v="2014-12-19T00:00:00"/>
    <x v="11"/>
    <n v="84356800"/>
    <n v="9"/>
    <x v="13"/>
    <x v="19"/>
    <x v="19"/>
    <n v="4015090"/>
    <s v="308035          ; LECHE; LONCOLECHE; LIQUIDA; NATURAL; ACONDICIONADO E"/>
    <s v="N CAJAS; DE 12 X 1000 CC;343-1"/>
    <s v="4/1477/11-12-2014"/>
    <n v="0"/>
    <n v="6000"/>
    <n v="5771.8"/>
    <n v="0.96196700000000002"/>
    <x v="28"/>
  </r>
  <r>
    <n v="299"/>
    <d v="2014-12-19T00:00:00"/>
    <x v="11"/>
    <n v="84356800"/>
    <n v="9"/>
    <x v="13"/>
    <x v="19"/>
    <x v="19"/>
    <n v="4015090"/>
    <s v="308201          ; LECHE; LONCOLECHE; LECHE LIQUIDA ENTERA; 31% MATERIA"/>
    <s v="GRASA; ACONDICIONADO EN CAJAS;"/>
    <s v="DE 12 X 1000 CC;343-14/1477/1"/>
    <s v="1-12-2014"/>
    <n v="4800"/>
    <n v="4617.4399999999996"/>
    <n v="0.96196700000000002"/>
    <x v="28"/>
  </r>
  <r>
    <n v="308"/>
    <d v="2014-12-30T00:00:00"/>
    <x v="11"/>
    <n v="76694780"/>
    <n v="8"/>
    <x v="24"/>
    <x v="19"/>
    <x v="19"/>
    <n v="4015090"/>
    <s v="308205          ; LECHE; LONCOLECHE; LIQUIDA; NATURAL; ACONDICIONADO E"/>
    <s v="N CAJAS; DE 12 X 1000 CC"/>
    <n v="0"/>
    <n v="0"/>
    <n v="720"/>
    <n v="735"/>
    <n v="1.0208330000000001"/>
    <x v="13"/>
  </r>
  <r>
    <n v="309"/>
    <d v="2014-12-30T00:00:00"/>
    <x v="11"/>
    <n v="76694780"/>
    <n v="8"/>
    <x v="24"/>
    <x v="19"/>
    <x v="19"/>
    <n v="4015090"/>
    <s v="308206          ; LECHE; LONCOLECHE; LIQUIDA; SIN LACTOSA;; DE 12 X 10"/>
    <s v="00 CC"/>
    <n v="0"/>
    <n v="0"/>
    <n v="720"/>
    <n v="705"/>
    <n v="0.97916700000000001"/>
    <x v="13"/>
  </r>
  <r>
    <n v="310"/>
    <d v="2014-12-30T00:00:00"/>
    <x v="11"/>
    <n v="76694780"/>
    <n v="8"/>
    <x v="24"/>
    <x v="19"/>
    <x v="19"/>
    <n v="4015090"/>
    <s v="308616          ; LECHE; LONCOLECHE; LIQUIDA; NATURAL; ACONDICIONADAD"/>
    <s v="EN CAJAS; DE 200 ML"/>
    <n v="0"/>
    <n v="0"/>
    <n v="138"/>
    <n v="207"/>
    <n v="1.5"/>
    <x v="13"/>
  </r>
  <r>
    <n v="5"/>
    <d v="2014-12-01T00:00:00"/>
    <x v="11"/>
    <n v="78356210"/>
    <n v="3"/>
    <x v="5"/>
    <x v="6"/>
    <x v="6"/>
    <n v="4022117"/>
    <s v="13400           ;CREMA;NESTLE;DE LECHE;48X236"/>
    <n v="0"/>
    <n v="0"/>
    <n v="0"/>
    <n v="1132.8"/>
    <n v="280"/>
    <n v="0.24717500000000001"/>
    <x v="6"/>
  </r>
  <r>
    <n v="157"/>
    <d v="2014-12-16T00:00:00"/>
    <x v="11"/>
    <n v="78356210"/>
    <n v="3"/>
    <x v="5"/>
    <x v="6"/>
    <x v="6"/>
    <n v="4022117"/>
    <s v="13400           ;CREMA;NESTLE;DE LECHE;48X236"/>
    <n v="0"/>
    <n v="0"/>
    <n v="0"/>
    <n v="1132.8"/>
    <n v="300"/>
    <n v="0.26483099999999998"/>
    <x v="6"/>
  </r>
  <r>
    <n v="213"/>
    <d v="2014-12-22T00:00:00"/>
    <x v="11"/>
    <n v="78356210"/>
    <n v="3"/>
    <x v="5"/>
    <x v="6"/>
    <x v="6"/>
    <n v="4022117"/>
    <s v="13400           ;CREMA;NESTLE;DE LECHE;48X236"/>
    <n v="0"/>
    <n v="0"/>
    <n v="0"/>
    <n v="566.4"/>
    <n v="150"/>
    <n v="0.26483099999999998"/>
    <x v="6"/>
  </r>
  <r>
    <n v="223"/>
    <d v="2014-12-22T00:00:00"/>
    <x v="11"/>
    <n v="78356210"/>
    <n v="3"/>
    <x v="5"/>
    <x v="6"/>
    <x v="6"/>
    <n v="4022117"/>
    <s v="13400           ;CREMA;NESTLE;DE LECHE;48X236"/>
    <n v="0"/>
    <n v="0"/>
    <n v="0"/>
    <n v="2265.6"/>
    <n v="600"/>
    <n v="0.26483099999999998"/>
    <x v="6"/>
  </r>
  <r>
    <n v="241"/>
    <d v="2014-12-24T00:00:00"/>
    <x v="11"/>
    <n v="78356210"/>
    <n v="3"/>
    <x v="5"/>
    <x v="6"/>
    <x v="6"/>
    <n v="4022117"/>
    <s v="13400           ;CREMA;NESTLE;DE LECHE;48X236"/>
    <n v="0"/>
    <n v="0"/>
    <n v="0"/>
    <n v="566.4"/>
    <n v="150"/>
    <n v="0.26483099999999998"/>
    <x v="6"/>
  </r>
  <r>
    <n v="4"/>
    <d v="2014-12-01T00:00:00"/>
    <x v="11"/>
    <n v="78356210"/>
    <n v="3"/>
    <x v="5"/>
    <x v="2"/>
    <x v="2"/>
    <n v="4022118"/>
    <s v="3717            ;LECHE NIDO;26%;CAJA;1600;INSTANTANEA"/>
    <n v="0"/>
    <n v="0"/>
    <n v="0"/>
    <n v="1440"/>
    <n v="450"/>
    <n v="0.3125"/>
    <x v="6"/>
  </r>
  <r>
    <n v="10"/>
    <d v="2014-12-01T00:00:00"/>
    <x v="11"/>
    <n v="78356210"/>
    <n v="3"/>
    <x v="5"/>
    <x v="2"/>
    <x v="2"/>
    <n v="4022118"/>
    <s v="308215          ;CREMA PARA BATIR;35 % MATERIA GRASA;TETRA;1000;DE LEC"/>
    <s v="HE"/>
    <n v="0"/>
    <n v="0"/>
    <n v="1800"/>
    <n v="375"/>
    <n v="0.20833299999999999"/>
    <x v="6"/>
  </r>
  <r>
    <n v="12"/>
    <d v="2014-12-02T00:00:00"/>
    <x v="11"/>
    <n v="76018671"/>
    <n v="6"/>
    <x v="6"/>
    <x v="2"/>
    <x v="2"/>
    <n v="4022118"/>
    <s v="3603            ; LECHE NIDO; LECHE NIDO;  MATERIA GRASA (%): 26;  CAP"/>
    <s v="ACIDAD ENVASE (KN): 1600 GRS.;"/>
    <s v="EN POLVO"/>
    <n v="0"/>
    <n v="1248"/>
    <n v="520"/>
    <n v="0.41666700000000001"/>
    <x v="6"/>
  </r>
  <r>
    <n v="67"/>
    <d v="2014-12-01T00:00:00"/>
    <x v="11"/>
    <n v="84356800"/>
    <n v="9"/>
    <x v="13"/>
    <x v="2"/>
    <x v="2"/>
    <n v="4022118"/>
    <s v="308720          ; LECHE; ENTERA; MATERIA GRASA (%): 26; TIPO DE ENVASE"/>
    <s v=": BOLSAS; CAPACIDAD ENVASE (KN"/>
    <s v="): 25; EN POLVO;275-14/1456/17"/>
    <s v="-11-2014"/>
    <n v="50000"/>
    <n v="210000"/>
    <n v="4.2"/>
    <x v="10"/>
  </r>
  <r>
    <n v="70"/>
    <d v="2014-12-01T00:00:00"/>
    <x v="11"/>
    <n v="81094100"/>
    <n v="6"/>
    <x v="2"/>
    <x v="2"/>
    <x v="2"/>
    <n v="4022118"/>
    <s v="2018128         ; LECHE; LECHE;  MATERIA GRASA (%): 26;  TIPO DE ENV"/>
    <s v="ASE: SACOS;  CAPACIDAD ENVASE"/>
    <s v="(KN): 25; EN POLVO.ENRERA ;"/>
    <n v="0"/>
    <n v="50000"/>
    <n v="187793.3"/>
    <n v="3.7558660000000001"/>
    <x v="10"/>
  </r>
  <r>
    <n v="71"/>
    <d v="2014-12-02T00:00:00"/>
    <x v="11"/>
    <n v="81094100"/>
    <n v="6"/>
    <x v="2"/>
    <x v="2"/>
    <x v="2"/>
    <n v="4022118"/>
    <s v="2018128         ; LECHE; LECHE;  MATERIA GRASA (%): 26;  TIPO DE ENV"/>
    <s v="ASE: SACOS;  CAPACIDAD ENVASE"/>
    <s v="(KN): 25; EN POLVO;"/>
    <n v="0"/>
    <n v="125000"/>
    <n v="375000"/>
    <n v="3"/>
    <x v="32"/>
  </r>
  <r>
    <n v="101"/>
    <d v="2014-12-09T00:00:00"/>
    <x v="11"/>
    <n v="81094100"/>
    <n v="6"/>
    <x v="2"/>
    <x v="2"/>
    <x v="2"/>
    <n v="4022118"/>
    <s v="2018128         ; LECHE; LECHE;  MATERIA GRASA (%): 26;  TIPO DE ENV"/>
    <s v="ASE: SACOS;  CAPACIDAD ENVASE"/>
    <s v="(KN): 25; EN POLVO; ENTERA"/>
    <n v="0"/>
    <n v="375000"/>
    <n v="1125000"/>
    <n v="3"/>
    <x v="32"/>
  </r>
  <r>
    <n v="119"/>
    <d v="2014-12-11T00:00:00"/>
    <x v="11"/>
    <n v="81094100"/>
    <n v="6"/>
    <x v="2"/>
    <x v="2"/>
    <x v="2"/>
    <n v="4022118"/>
    <s v="2018128         ; LECHE; COLUN-F;  MATERIA GRASA (%): 26; EN POLVO;"/>
    <s v="ENTERA"/>
    <n v="0"/>
    <n v="0"/>
    <n v="300000"/>
    <n v="1050000"/>
    <n v="3.5"/>
    <x v="10"/>
  </r>
  <r>
    <n v="129"/>
    <d v="2014-12-02T00:00:00"/>
    <x v="11"/>
    <n v="84356800"/>
    <n v="9"/>
    <x v="13"/>
    <x v="2"/>
    <x v="2"/>
    <n v="4022118"/>
    <s v="308720          ; LECHE; ENTERA; MATERIA GRASA (%): 26; TIPO DE ENVASE"/>
    <s v=": BOLSAS; CAPACIDAD ENVASE (KN"/>
    <s v="): 25; EN POLVO;327-14/1462/21"/>
    <s v="-11-2014"/>
    <n v="25000"/>
    <n v="116125"/>
    <n v="4.6449999999999996"/>
    <x v="10"/>
  </r>
  <r>
    <n v="140"/>
    <d v="2014-12-16T00:00:00"/>
    <x v="11"/>
    <n v="78356210"/>
    <n v="3"/>
    <x v="5"/>
    <x v="2"/>
    <x v="2"/>
    <n v="4022118"/>
    <s v="07-001          ;CREMA PARA BATIR;35 % MATERIA GRASA;TETRA;1000 ML.;DE"/>
    <s v="LECHE"/>
    <n v="0"/>
    <n v="0"/>
    <n v="600"/>
    <n v="100"/>
    <n v="0.16666700000000001"/>
    <x v="6"/>
  </r>
  <r>
    <n v="145"/>
    <d v="2014-12-16T00:00:00"/>
    <x v="11"/>
    <n v="78356210"/>
    <n v="3"/>
    <x v="5"/>
    <x v="2"/>
    <x v="2"/>
    <n v="4022118"/>
    <s v="308215          ;CREMA PARA BATIR;35 % MATERIA GRASA;TETRA;1000;DE LEC"/>
    <s v="HE"/>
    <n v="0"/>
    <n v="0"/>
    <n v="3600"/>
    <n v="750"/>
    <n v="0.20833299999999999"/>
    <x v="6"/>
  </r>
  <r>
    <n v="146"/>
    <d v="2014-12-16T00:00:00"/>
    <x v="11"/>
    <n v="78356210"/>
    <n v="3"/>
    <x v="5"/>
    <x v="2"/>
    <x v="2"/>
    <n v="4022118"/>
    <s v="07-001          ;CREMA PARA BATIR;35 % MATERIA GRASA;TETRA;1000 ML.;DE"/>
    <s v="LECHE"/>
    <n v="0"/>
    <n v="0"/>
    <n v="1200"/>
    <n v="250"/>
    <n v="0.20833299999999999"/>
    <x v="6"/>
  </r>
  <r>
    <n v="155"/>
    <d v="2014-12-16T00:00:00"/>
    <x v="11"/>
    <n v="78356210"/>
    <n v="3"/>
    <x v="5"/>
    <x v="2"/>
    <x v="2"/>
    <n v="4022118"/>
    <s v="308215          ;CREMA PARA BATIR;35 % MATERIA GRASA;TETRA;1000;DE LEC"/>
    <s v="HE"/>
    <n v="0"/>
    <n v="0"/>
    <n v="3300"/>
    <n v="687.5"/>
    <n v="0.20833299999999999"/>
    <x v="6"/>
  </r>
  <r>
    <n v="156"/>
    <d v="2014-12-16T00:00:00"/>
    <x v="11"/>
    <n v="78356210"/>
    <n v="3"/>
    <x v="5"/>
    <x v="2"/>
    <x v="2"/>
    <n v="4022118"/>
    <s v="371400          ;LECHE NIDO;26%;CAJA;1600;EN POLVO"/>
    <n v="0"/>
    <n v="0"/>
    <n v="0"/>
    <n v="1536"/>
    <n v="512"/>
    <n v="0.33333299999999999"/>
    <x v="6"/>
  </r>
  <r>
    <n v="162"/>
    <d v="2014-12-16T00:00:00"/>
    <x v="11"/>
    <n v="78356210"/>
    <n v="3"/>
    <x v="5"/>
    <x v="2"/>
    <x v="2"/>
    <n v="4022118"/>
    <s v="308215          ;CREMA PARA BATIR;35 % MATERIA GRASA;TETRA;1000;DE LEC"/>
    <s v="HE"/>
    <n v="0"/>
    <n v="0"/>
    <n v="1200"/>
    <n v="250"/>
    <n v="0.20833299999999999"/>
    <x v="6"/>
  </r>
  <r>
    <n v="172"/>
    <d v="2014-12-16T00:00:00"/>
    <x v="11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1920"/>
    <n v="1000"/>
    <n v="0.52083299999999999"/>
    <x v="6"/>
  </r>
  <r>
    <n v="177"/>
    <d v="2014-12-16T00:00:00"/>
    <x v="11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500"/>
    <n v="0.52083299999999999"/>
    <x v="6"/>
  </r>
  <r>
    <n v="179"/>
    <d v="2014-12-16T00:00:00"/>
    <x v="11"/>
    <n v="76181622"/>
    <n v="5"/>
    <x v="8"/>
    <x v="2"/>
    <x v="2"/>
    <n v="4022118"/>
    <s v="761840          ; LECHE NIDO 5+; LECHE NIDO 5+;  MATERIA GRASA (%): 31"/>
    <s v=";  TIPO DE ENVASE: CAJA;  CAPA"/>
    <s v="CIDAD ENVASE (KN): 6X1600 GRS;"/>
    <s v="INSTANTANEA; NESTLE"/>
    <n v="1920"/>
    <n v="4400"/>
    <n v="2.2916669999999999"/>
    <x v="30"/>
  </r>
  <r>
    <n v="180"/>
    <d v="2014-12-16T00:00:00"/>
    <x v="11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1920"/>
    <n v="4400"/>
    <n v="2.2916669999999999"/>
    <x v="30"/>
  </r>
  <r>
    <n v="181"/>
    <d v="2014-12-16T00:00:00"/>
    <x v="11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2200"/>
    <n v="2.2916669999999999"/>
    <x v="30"/>
  </r>
  <r>
    <n v="189"/>
    <d v="2014-12-16T00:00:00"/>
    <x v="11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960"/>
    <n v="500"/>
    <n v="0.52083299999999999"/>
    <x v="6"/>
  </r>
  <r>
    <n v="195"/>
    <d v="2014-12-18T00:00:00"/>
    <x v="11"/>
    <n v="78356210"/>
    <n v="3"/>
    <x v="5"/>
    <x v="2"/>
    <x v="2"/>
    <n v="4022118"/>
    <s v="308215          ;CREMA PARA BATIR;35 % MATERIA GRASA;TETRA;1000;DE LEC"/>
    <s v="HE"/>
    <n v="0"/>
    <n v="0"/>
    <n v="1800"/>
    <n v="375"/>
    <n v="0.20833299999999999"/>
    <x v="6"/>
  </r>
  <r>
    <n v="204"/>
    <d v="2014-12-18T00:00:00"/>
    <x v="11"/>
    <n v="78356210"/>
    <n v="3"/>
    <x v="5"/>
    <x v="2"/>
    <x v="2"/>
    <n v="4022118"/>
    <s v="371400          ;LECHE NIDO;26%;CAJA;1600;EN POLVO"/>
    <n v="0"/>
    <n v="0"/>
    <n v="0"/>
    <n v="864"/>
    <n v="225"/>
    <n v="0.26041700000000001"/>
    <x v="6"/>
  </r>
  <r>
    <n v="205"/>
    <d v="2014-12-18T00:00:00"/>
    <x v="11"/>
    <n v="78356210"/>
    <n v="3"/>
    <x v="5"/>
    <x v="2"/>
    <x v="2"/>
    <n v="4022118"/>
    <s v="2234            ;CREMA;26 %;CAJA;1000;NESTLE; PARA BATIR"/>
    <n v="0"/>
    <n v="0"/>
    <n v="0"/>
    <n v="600"/>
    <n v="90"/>
    <n v="0.15"/>
    <x v="6"/>
  </r>
  <r>
    <n v="206"/>
    <d v="2014-12-18T00:00:00"/>
    <x v="11"/>
    <n v="78356210"/>
    <n v="3"/>
    <x v="5"/>
    <x v="2"/>
    <x v="2"/>
    <n v="4022118"/>
    <s v="371500          ;LECHE NIDO;26%;CAJA;1600;INSTANTANEA"/>
    <n v="0"/>
    <n v="0"/>
    <n v="0"/>
    <n v="576"/>
    <n v="150"/>
    <n v="0.26041700000000001"/>
    <x v="6"/>
  </r>
  <r>
    <n v="211"/>
    <d v="2014-12-22T00:00:00"/>
    <x v="11"/>
    <n v="78356210"/>
    <n v="3"/>
    <x v="5"/>
    <x v="2"/>
    <x v="2"/>
    <n v="4022118"/>
    <s v="308215          ;CREMA PARA BATIR;35 % MATERIA GRASA;TETRA;1000;DE LEC"/>
    <s v="HE"/>
    <n v="0"/>
    <n v="0"/>
    <n v="2400"/>
    <n v="500"/>
    <n v="0.20833299999999999"/>
    <x v="6"/>
  </r>
  <r>
    <n v="212"/>
    <d v="2014-12-22T00:00:00"/>
    <x v="11"/>
    <n v="78356210"/>
    <n v="3"/>
    <x v="5"/>
    <x v="2"/>
    <x v="2"/>
    <n v="4022118"/>
    <s v="07-001          ;CREMA PARA BATIR;35 % MATERIA GRASA;TETRA;1000 ML.;DE"/>
    <s v="LECHE"/>
    <n v="0"/>
    <n v="0"/>
    <n v="1800"/>
    <n v="375"/>
    <n v="0.20833299999999999"/>
    <x v="6"/>
  </r>
  <r>
    <n v="222"/>
    <d v="2014-12-22T00:00:00"/>
    <x v="11"/>
    <n v="78356210"/>
    <n v="3"/>
    <x v="5"/>
    <x v="2"/>
    <x v="2"/>
    <n v="4022118"/>
    <s v="2234            ;CREMA;26 %;CAJA;1000;NESTLE; PARA BATIR"/>
    <n v="0"/>
    <n v="0"/>
    <n v="0"/>
    <n v="1800"/>
    <n v="375"/>
    <n v="0.20833299999999999"/>
    <x v="6"/>
  </r>
  <r>
    <n v="238"/>
    <d v="2014-12-24T00:00:00"/>
    <x v="11"/>
    <n v="78356210"/>
    <n v="3"/>
    <x v="5"/>
    <x v="2"/>
    <x v="2"/>
    <n v="4022118"/>
    <s v="308215          ;CREMA PARA BATIR;35 % MATERIA GRASA;TETRA;1000;DE LEC"/>
    <s v="HE"/>
    <n v="0"/>
    <n v="0"/>
    <n v="2400"/>
    <n v="500"/>
    <n v="0.20833299999999999"/>
    <x v="6"/>
  </r>
  <r>
    <n v="239"/>
    <d v="2014-12-24T00:00:00"/>
    <x v="11"/>
    <n v="78356210"/>
    <n v="3"/>
    <x v="5"/>
    <x v="2"/>
    <x v="2"/>
    <n v="4022118"/>
    <s v="07-001          ;CREMA PARA BATIR;35 % MATERIA GRASA;TETRA;1000 ML.;DE"/>
    <s v="LECHE"/>
    <n v="0"/>
    <n v="0"/>
    <n v="1200"/>
    <n v="250"/>
    <n v="0.20833299999999999"/>
    <x v="6"/>
  </r>
  <r>
    <n v="240"/>
    <d v="2014-12-24T00:00:00"/>
    <x v="11"/>
    <n v="78356210"/>
    <n v="3"/>
    <x v="5"/>
    <x v="2"/>
    <x v="2"/>
    <n v="4022118"/>
    <s v="2234            ;CREMA;26 %;CAJA;1000;NESTLE; PARA BATIR"/>
    <n v="0"/>
    <n v="0"/>
    <n v="0"/>
    <n v="1200"/>
    <n v="250"/>
    <n v="0.20833299999999999"/>
    <x v="6"/>
  </r>
  <r>
    <n v="256"/>
    <d v="2014-12-28T00:00:00"/>
    <x v="11"/>
    <n v="76018671"/>
    <n v="6"/>
    <x v="6"/>
    <x v="2"/>
    <x v="2"/>
    <n v="4022118"/>
    <s v="3603            ; LECHE NIDO; LECHE NIDO;  MATERIA GRASA (%): 26;  CAP"/>
    <s v="ACIDAD ENVASE (KN): 1600 GRS.;"/>
    <s v="EN POLVO"/>
    <n v="0"/>
    <n v="960"/>
    <n v="400"/>
    <n v="0.41666700000000001"/>
    <x v="6"/>
  </r>
  <r>
    <n v="312"/>
    <d v="2014-12-31T00:00:00"/>
    <x v="11"/>
    <n v="92347000"/>
    <s v="K"/>
    <x v="1"/>
    <x v="2"/>
    <x v="2"/>
    <n v="4022118"/>
    <s v="SIN-CODIGO      ;  LECHE ENTERA ;"/>
    <s v="PROLESU-F;"/>
    <s v="EN POLVO"/>
    <s v="CONTENIDO DE M. GRASA SUPERIOR"/>
    <n v="375000"/>
    <n v="1425000"/>
    <n v="3.8"/>
    <x v="10"/>
  </r>
  <r>
    <n v="325"/>
    <d v="2014-12-16T00:00:00"/>
    <x v="11"/>
    <n v="84356800"/>
    <n v="9"/>
    <x v="13"/>
    <x v="2"/>
    <x v="2"/>
    <n v="4022118"/>
    <s v="308720          ; LECHE; ENTERA; MATERIA GRASA (%): 26; TIPO DE ENVASE"/>
    <s v=": BOLSAS; CAPACIDAD ENVASE (KN"/>
    <s v="): 25; EN POLVO;327-14/1462/21"/>
    <s v="-11-2014"/>
    <n v="25000"/>
    <n v="116125"/>
    <n v="4.6449999999999996"/>
    <x v="10"/>
  </r>
  <r>
    <n v="359"/>
    <d v="2014-12-22T00:00:00"/>
    <x v="11"/>
    <n v="81094100"/>
    <n v="6"/>
    <x v="2"/>
    <x v="2"/>
    <x v="2"/>
    <n v="4022118"/>
    <s v="2018128         ; LECHE; LECHE;  MATERIA GRASA (%): 26;  TIPO DE EN"/>
    <s v="VASE: SACOS;  CAPACIDAD ENVASE"/>
    <s v="(KN): 25; EN POLVO;"/>
    <n v="0"/>
    <n v="300000"/>
    <n v="968100"/>
    <n v="3.2269999999999999"/>
    <x v="7"/>
  </r>
  <r>
    <n v="367"/>
    <d v="2014-12-24T00:00:00"/>
    <x v="11"/>
    <n v="92347000"/>
    <s v="K"/>
    <x v="1"/>
    <x v="2"/>
    <x v="2"/>
    <n v="4022118"/>
    <s v="SIN-CODIGO      ;  LECHE ENTERA ;"/>
    <s v="PROLESU-F;"/>
    <s v="EN POLVO"/>
    <s v="CONTENIDO DE M. GRASA SUPERIOR"/>
    <n v="100000"/>
    <n v="310000"/>
    <n v="3.1"/>
    <x v="10"/>
  </r>
  <r>
    <n v="368"/>
    <d v="2014-12-24T00:00:00"/>
    <x v="11"/>
    <n v="92347000"/>
    <s v="K"/>
    <x v="1"/>
    <x v="2"/>
    <x v="2"/>
    <n v="4022118"/>
    <s v="SIN-CODIGO      ;  LECHE ENTERA ;"/>
    <s v="PROLESU-F;"/>
    <s v="EN POLVO"/>
    <s v="CONTENIDO DE M. GRASA SUPERIOR"/>
    <n v="100000"/>
    <n v="310000"/>
    <n v="3.1"/>
    <x v="10"/>
  </r>
  <r>
    <n v="376"/>
    <d v="2014-12-26T00:00:00"/>
    <x v="11"/>
    <n v="81094100"/>
    <n v="6"/>
    <x v="2"/>
    <x v="2"/>
    <x v="2"/>
    <n v="4022118"/>
    <s v="2018128         ; LECHE; LECHE;  MATERIA GRASA (%): 26;  TIPO DE ENV"/>
    <s v="ASE: SACOS;  CAPACIDAD ENVASE"/>
    <s v="(KN): 25; EN POLVO;"/>
    <n v="0"/>
    <n v="25000"/>
    <n v="82970.75"/>
    <n v="3.3188300000000002"/>
    <x v="30"/>
  </r>
  <r>
    <n v="377"/>
    <d v="2014-12-26T00:00:00"/>
    <x v="11"/>
    <n v="81094100"/>
    <n v="6"/>
    <x v="2"/>
    <x v="2"/>
    <x v="2"/>
    <n v="4022118"/>
    <s v="2018128         ; LECHE; LECHE;  MATERIA GRASA (%): 26;  TIPO DE ENVA"/>
    <s v="SE: SACOS;  CAPACIDAD ENVASE ("/>
    <s v="KN): 25; EN POLVO;"/>
    <n v="0"/>
    <n v="25000"/>
    <n v="94375"/>
    <n v="3.7749999999999999"/>
    <x v="7"/>
  </r>
  <r>
    <n v="380"/>
    <d v="2014-12-29T00:00:00"/>
    <x v="11"/>
    <n v="81094100"/>
    <n v="6"/>
    <x v="2"/>
    <x v="2"/>
    <x v="2"/>
    <n v="4022118"/>
    <s v="2018128         ; LECHE; LECHE;  MATERIA GRASA (%): 26;  TIPO DE ENV"/>
    <s v="ASE: SACOS;  CAPACIDAD ENVASE"/>
    <s v="(KN): 25; EN POLVO;"/>
    <n v="0"/>
    <n v="200000"/>
    <n v="702584"/>
    <n v="3.5129199999999998"/>
    <x v="10"/>
  </r>
  <r>
    <n v="381"/>
    <d v="2014-12-29T00:00:00"/>
    <x v="11"/>
    <n v="84356800"/>
    <n v="9"/>
    <x v="13"/>
    <x v="2"/>
    <x v="2"/>
    <n v="4022118"/>
    <s v="308720          ; LECHE; ENTERA; MATERIA GRASA (%): 26; TIPO DE ENVASE"/>
    <s v=": BOLSAS; CAPACIDAD ENVASE (KN"/>
    <s v="): 25; EN POLVO;342-14/1478/12"/>
    <s v="-12-2014"/>
    <n v="50000"/>
    <n v="232300"/>
    <n v="4.6459999999999999"/>
    <x v="10"/>
  </r>
  <r>
    <n v="387"/>
    <d v="2014-12-30T00:00:00"/>
    <x v="11"/>
    <n v="76694780"/>
    <n v="8"/>
    <x v="24"/>
    <x v="2"/>
    <x v="2"/>
    <n v="4022118"/>
    <s v="308720          ; LECHE EN POLVO; ENTERA; MATERIA GRASA (%): 26; TIPO"/>
    <s v="DE ENVASE: BOLSAS; CAPACIDAD E"/>
    <s v="NVASE (KN): 25"/>
    <n v="0"/>
    <n v="75000"/>
    <n v="309300"/>
    <n v="4.1239999999999997"/>
    <x v="13"/>
  </r>
  <r>
    <n v="393"/>
    <d v="2014-12-31T00:00:00"/>
    <x v="11"/>
    <n v="92347000"/>
    <s v="K"/>
    <x v="1"/>
    <x v="2"/>
    <x v="2"/>
    <n v="4022118"/>
    <s v="SIN-CODIGO      ;  LECHE ENTERA ;"/>
    <s v="PROLESU-F;"/>
    <s v="EN POLVO"/>
    <s v="CONTENIDO DE M. GRASA SUPERIOR"/>
    <n v="96000"/>
    <n v="307092"/>
    <n v="3.1988750000000001"/>
    <x v="20"/>
  </r>
  <r>
    <n v="267"/>
    <d v="2014-12-18T00:00:00"/>
    <x v="11"/>
    <n v="90703000"/>
    <n v="8"/>
    <x v="0"/>
    <x v="6"/>
    <x v="6"/>
    <n v="4022120"/>
    <s v="SIN-CODIGO      ; CREMA DE LECHE; NESTLE-F; 48X236G; PARA USO ALIMENTI"/>
    <s v="CIO"/>
    <n v="0"/>
    <n v="0"/>
    <n v="7533.12"/>
    <n v="18434.5"/>
    <n v="2.4471270000000001"/>
    <x v="6"/>
  </r>
  <r>
    <n v="61"/>
    <d v="2014-12-04T00:00:00"/>
    <x v="11"/>
    <n v="89862200"/>
    <n v="2"/>
    <x v="3"/>
    <x v="3"/>
    <x v="3"/>
    <n v="4022911"/>
    <s v="10029141        ; LECHE; SOPROLE-F; SABOR CHOCOLATE; PARA CONSUMO A BO"/>
    <s v="RDO"/>
    <n v="0"/>
    <n v="0"/>
    <n v="271.26960000000003"/>
    <n v="700.45"/>
    <n v="2.5821179999999999"/>
    <x v="14"/>
  </r>
  <r>
    <n v="63"/>
    <d v="2014-12-04T00:00:00"/>
    <x v="11"/>
    <n v="89862200"/>
    <n v="2"/>
    <x v="3"/>
    <x v="3"/>
    <x v="3"/>
    <n v="4022911"/>
    <s v="10029141        ; LECHE; SOPROLE-F; SABOR CHOCOLATE; PARA CONSUMO A BO"/>
    <s v="RDO"/>
    <n v="0"/>
    <n v="0"/>
    <n v="416.75040000000001"/>
    <n v="720.72"/>
    <n v="1.7293799999999999"/>
    <x v="30"/>
  </r>
  <r>
    <n v="64"/>
    <d v="2014-12-04T00:00:00"/>
    <x v="11"/>
    <n v="89862200"/>
    <n v="2"/>
    <x v="3"/>
    <x v="3"/>
    <x v="3"/>
    <n v="4022911"/>
    <s v="10029141        ; LECHE; SOPROLE-F; SABOR CHOCOLATE; PARA CONSUMO A BO"/>
    <s v="RDO"/>
    <n v="0"/>
    <n v="0"/>
    <n v="49.693100000000001"/>
    <n v="194.04"/>
    <n v="3.9047670000000001"/>
    <x v="3"/>
  </r>
  <r>
    <n v="318"/>
    <d v="2014-12-30T00:00:00"/>
    <x v="11"/>
    <n v="89862200"/>
    <n v="2"/>
    <x v="3"/>
    <x v="3"/>
    <x v="3"/>
    <n v="4022911"/>
    <s v="10029141        ; LECHE; SOPROLE-F; SABOR CHOCOLATE; PARA CONSUMO A BO"/>
    <s v="RDO"/>
    <n v="0"/>
    <n v="0"/>
    <n v="13.5146"/>
    <n v="27.72"/>
    <n v="2.0511149999999998"/>
    <x v="17"/>
  </r>
  <r>
    <n v="319"/>
    <d v="2014-12-30T00:00:00"/>
    <x v="11"/>
    <n v="89862200"/>
    <n v="2"/>
    <x v="3"/>
    <x v="3"/>
    <x v="3"/>
    <n v="4022911"/>
    <s v="10029141        ; LECHE; SOPROLE-F; SABOR CHOCOLATE; PARA CONSUMO A BO"/>
    <s v="RDO"/>
    <n v="0"/>
    <n v="0"/>
    <n v="191.4496"/>
    <n v="471.24"/>
    <n v="2.4614310000000001"/>
    <x v="30"/>
  </r>
  <r>
    <n v="320"/>
    <d v="2014-12-31T00:00:00"/>
    <x v="11"/>
    <n v="89862200"/>
    <n v="2"/>
    <x v="3"/>
    <x v="3"/>
    <x v="3"/>
    <n v="4022911"/>
    <s v="10029141        ; LECHE; SOPROLE-F; SABOR CHOCOLATE; PARA CONSUMO A BO"/>
    <s v="RDO"/>
    <n v="0"/>
    <n v="0"/>
    <n v="169.92019999999999"/>
    <n v="429.66"/>
    <n v="2.5285989999999998"/>
    <x v="3"/>
  </r>
  <r>
    <n v="321"/>
    <d v="2014-12-31T00:00:00"/>
    <x v="11"/>
    <n v="89862200"/>
    <n v="2"/>
    <x v="3"/>
    <x v="3"/>
    <x v="3"/>
    <n v="4022911"/>
    <s v="10029141        ; LECHE; SOPROLE-F; SABOR CHOCOLATE; PARA CONSUMO A BO"/>
    <s v="RDO"/>
    <n v="0"/>
    <n v="0"/>
    <n v="112.91970000000001"/>
    <n v="194.04"/>
    <n v="1.7183889999999999"/>
    <x v="14"/>
  </r>
  <r>
    <n v="322"/>
    <d v="2014-12-31T00:00:00"/>
    <x v="11"/>
    <n v="89862200"/>
    <n v="2"/>
    <x v="3"/>
    <x v="3"/>
    <x v="3"/>
    <n v="4022911"/>
    <s v="10029141        ; LECHE; SOPROLE-F; SABOR CHOCOLATE; PARA CONSUMO A BO"/>
    <s v="RDO"/>
    <n v="0"/>
    <n v="0"/>
    <n v="150.96250000000001"/>
    <n v="734.58"/>
    <n v="4.865977"/>
    <x v="30"/>
  </r>
  <r>
    <n v="323"/>
    <d v="2014-12-31T00:00:00"/>
    <x v="11"/>
    <n v="89862200"/>
    <n v="2"/>
    <x v="3"/>
    <x v="3"/>
    <x v="3"/>
    <n v="4022911"/>
    <s v="10029141        ; LECHE; SOPROLE-F; SABOR CHOCOLATE; PARA CONSUMO A BO"/>
    <s v="RDO"/>
    <n v="0"/>
    <n v="0"/>
    <n v="39.6111"/>
    <n v="97.02"/>
    <n v="2.4493130000000001"/>
    <x v="17"/>
  </r>
  <r>
    <n v="29"/>
    <d v="2014-12-04T00:00:00"/>
    <x v="11"/>
    <n v="53317875"/>
    <n v="8"/>
    <x v="11"/>
    <x v="20"/>
    <x v="20"/>
    <n v="4022916"/>
    <s v="533324          ; LECHE; NESTLE; EN POLVO; 6X1.600 GRS; NIDO 1+ PROTEC"/>
    <s v="TUS"/>
    <n v="0"/>
    <n v="0"/>
    <n v="422.4"/>
    <n v="176"/>
    <n v="0.41666700000000001"/>
    <x v="6"/>
  </r>
  <r>
    <n v="30"/>
    <d v="2014-12-04T00:00:00"/>
    <x v="11"/>
    <n v="53317875"/>
    <n v="8"/>
    <x v="11"/>
    <x v="20"/>
    <x v="20"/>
    <n v="4022916"/>
    <s v="533230          ; LECHE; NESTLE; EN POLVO; 6X1600 GRS; NIDO ETAPA"/>
    <n v="0"/>
    <n v="0"/>
    <n v="0"/>
    <n v="288"/>
    <n v="120"/>
    <n v="0.41666700000000001"/>
    <x v="6"/>
  </r>
  <r>
    <n v="17"/>
    <d v="2014-12-02T00:00:00"/>
    <x v="11"/>
    <n v="76018671"/>
    <n v="6"/>
    <x v="6"/>
    <x v="7"/>
    <x v="7"/>
    <n v="4029120"/>
    <s v="1405            ; CREMA; NESTLE; DE LECHE; 12X1000 GRS."/>
    <n v="0"/>
    <n v="0"/>
    <n v="0"/>
    <n v="1200"/>
    <n v="300"/>
    <n v="0.25"/>
    <x v="6"/>
  </r>
  <r>
    <n v="22"/>
    <d v="2014-12-02T00:00:00"/>
    <x v="11"/>
    <n v="76018671"/>
    <n v="6"/>
    <x v="6"/>
    <x v="7"/>
    <x v="7"/>
    <n v="4029120"/>
    <s v="1232            ; CREMA; LONCO; DE LECHE; 12X1000 GRS."/>
    <n v="0"/>
    <n v="0"/>
    <n v="0"/>
    <n v="1080"/>
    <n v="252"/>
    <n v="0.23333300000000001"/>
    <x v="6"/>
  </r>
  <r>
    <n v="26"/>
    <d v="2014-12-02T00:00:00"/>
    <x v="11"/>
    <n v="76018671"/>
    <n v="6"/>
    <x v="6"/>
    <x v="7"/>
    <x v="7"/>
    <n v="4029120"/>
    <s v="1907            ; CREMA DE LECHE; SOPROLE; LIQUIDA; 12X1000 GRS."/>
    <n v="0"/>
    <n v="0"/>
    <n v="0"/>
    <n v="2100"/>
    <n v="525"/>
    <n v="0.25"/>
    <x v="6"/>
  </r>
  <r>
    <n v="28"/>
    <d v="2014-12-04T00:00:00"/>
    <x v="11"/>
    <n v="53317875"/>
    <n v="8"/>
    <x v="11"/>
    <x v="7"/>
    <x v="7"/>
    <n v="4029120"/>
    <s v="533120          ; CREMA PARA BATIR; LONCOLECHE; DE LECHE; 12X1 LT"/>
    <n v="0"/>
    <n v="0"/>
    <n v="0"/>
    <n v="12000"/>
    <n v="2100"/>
    <n v="0.17499999999999999"/>
    <x v="6"/>
  </r>
  <r>
    <n v="170"/>
    <d v="2014-12-16T00:00:00"/>
    <x v="11"/>
    <n v="76181622"/>
    <n v="5"/>
    <x v="8"/>
    <x v="7"/>
    <x v="7"/>
    <n v="4029120"/>
    <s v="761828          ; CREMA PARA BATIR; LONCOLECHE; DE LECHE; 12X1 LT"/>
    <n v="0"/>
    <n v="0"/>
    <n v="0"/>
    <n v="7368"/>
    <n v="1842"/>
    <n v="0.25"/>
    <x v="6"/>
  </r>
  <r>
    <n v="171"/>
    <d v="2014-12-16T00:00:00"/>
    <x v="11"/>
    <n v="76181622"/>
    <n v="5"/>
    <x v="8"/>
    <x v="7"/>
    <x v="7"/>
    <n v="4029120"/>
    <s v="761820          ; CREMA; NESTLE; DE LECHE; 48X236 GRS"/>
    <n v="0"/>
    <n v="0"/>
    <n v="0"/>
    <n v="2832"/>
    <n v="750"/>
    <n v="0.26483099999999998"/>
    <x v="6"/>
  </r>
  <r>
    <n v="176"/>
    <d v="2014-12-16T00:00:00"/>
    <x v="11"/>
    <n v="76181622"/>
    <n v="5"/>
    <x v="8"/>
    <x v="7"/>
    <x v="7"/>
    <n v="4029120"/>
    <s v="761819          ; CREMA ESPESA; SOPROLE; DE LECHE; 12X1 LT"/>
    <n v="0"/>
    <n v="0"/>
    <n v="0"/>
    <n v="2400"/>
    <n v="600"/>
    <n v="0.25"/>
    <x v="6"/>
  </r>
  <r>
    <n v="188"/>
    <d v="2014-12-16T00:00:00"/>
    <x v="11"/>
    <n v="76181622"/>
    <n v="5"/>
    <x v="8"/>
    <x v="7"/>
    <x v="7"/>
    <n v="4029120"/>
    <s v="761820          ; CREMA; NESTLE; DE LECHE; 48X236 GRS"/>
    <n v="0"/>
    <n v="0"/>
    <n v="0"/>
    <n v="1132.8"/>
    <n v="300"/>
    <n v="0.26483099999999998"/>
    <x v="6"/>
  </r>
  <r>
    <n v="249"/>
    <d v="2014-12-28T00:00:00"/>
    <x v="11"/>
    <n v="76018671"/>
    <n v="6"/>
    <x v="6"/>
    <x v="7"/>
    <x v="7"/>
    <n v="4029120"/>
    <s v="P458            ; CREMA; NESTLE; DE LECHE; 48X236 GRS."/>
    <n v="0"/>
    <n v="0"/>
    <n v="0"/>
    <n v="1699.2"/>
    <n v="450"/>
    <n v="0.26483099999999998"/>
    <x v="6"/>
  </r>
  <r>
    <n v="250"/>
    <d v="2014-12-28T00:00:00"/>
    <x v="11"/>
    <n v="76018671"/>
    <n v="6"/>
    <x v="6"/>
    <x v="7"/>
    <x v="7"/>
    <n v="4029120"/>
    <s v="1232            ; CREMA; LONCO; DE LECHE; 12X1000 GRS."/>
    <n v="0"/>
    <n v="0"/>
    <n v="0"/>
    <n v="1200"/>
    <n v="140"/>
    <n v="0.11666700000000001"/>
    <x v="6"/>
  </r>
  <r>
    <n v="254"/>
    <d v="2014-12-28T00:00:00"/>
    <x v="11"/>
    <n v="76018671"/>
    <n v="6"/>
    <x v="6"/>
    <x v="7"/>
    <x v="7"/>
    <n v="4029120"/>
    <s v="1232            ; CREMA; LONCO; DE LECHE; 12X1000 GRS."/>
    <n v="0"/>
    <n v="0"/>
    <n v="0"/>
    <n v="2400"/>
    <n v="280"/>
    <n v="0.11666700000000001"/>
    <x v="6"/>
  </r>
  <r>
    <n v="255"/>
    <d v="2014-12-28T00:00:00"/>
    <x v="11"/>
    <n v="76018671"/>
    <n v="6"/>
    <x v="6"/>
    <x v="7"/>
    <x v="7"/>
    <n v="4029120"/>
    <s v="1405            ; CREMA; NESTLE; DE LECHE; 12X1000 GRS."/>
    <n v="0"/>
    <n v="0"/>
    <n v="0"/>
    <n v="1200"/>
    <n v="300"/>
    <n v="0.25"/>
    <x v="6"/>
  </r>
  <r>
    <n v="260"/>
    <d v="2014-12-30T00:00:00"/>
    <x v="11"/>
    <n v="76018671"/>
    <n v="6"/>
    <x v="6"/>
    <x v="7"/>
    <x v="7"/>
    <n v="4029120"/>
    <s v="P458            ; CREMA; NESTLE; DE LECHE; 48X236 GRS."/>
    <n v="0"/>
    <n v="0"/>
    <n v="0"/>
    <n v="2265.6"/>
    <n v="580"/>
    <n v="0.25600299999999998"/>
    <x v="6"/>
  </r>
  <r>
    <n v="263"/>
    <d v="2014-12-30T00:00:00"/>
    <x v="11"/>
    <n v="76018671"/>
    <n v="6"/>
    <x v="6"/>
    <x v="7"/>
    <x v="7"/>
    <n v="4029120"/>
    <s v="FFT8            ; CREMA DE LECHE; LONCO; LIQUIDA; 12X1000 GRS."/>
    <n v="0"/>
    <n v="0"/>
    <n v="0"/>
    <n v="600"/>
    <n v="140"/>
    <n v="0.23333300000000001"/>
    <x v="6"/>
  </r>
  <r>
    <n v="264"/>
    <d v="2014-12-30T00:00:00"/>
    <x v="11"/>
    <n v="76018671"/>
    <n v="6"/>
    <x v="6"/>
    <x v="7"/>
    <x v="7"/>
    <n v="4029120"/>
    <s v="P458            ; CREMA; NESTLE; DE LECHE; 48X236 GRS."/>
    <n v="0"/>
    <n v="0"/>
    <n v="0"/>
    <n v="566.4"/>
    <n v="150"/>
    <n v="0.26483099999999998"/>
    <x v="6"/>
  </r>
  <r>
    <n v="3"/>
    <d v="2014-12-01T00:00:00"/>
    <x v="11"/>
    <n v="78356210"/>
    <n v="3"/>
    <x v="5"/>
    <x v="4"/>
    <x v="4"/>
    <n v="4029910"/>
    <s v="11600           ;LECHE;NESTLE;CONDENSADA;48X397"/>
    <n v="0"/>
    <n v="0"/>
    <n v="0"/>
    <n v="1905.6"/>
    <n v="300"/>
    <n v="0.15743099999999999"/>
    <x v="6"/>
  </r>
  <r>
    <n v="25"/>
    <d v="2014-12-02T00:00:00"/>
    <x v="11"/>
    <n v="76018671"/>
    <n v="6"/>
    <x v="6"/>
    <x v="4"/>
    <x v="4"/>
    <n v="4029910"/>
    <s v="2385            ; LECHE; NESTLE; CONDENSADA; 48X397 GRS."/>
    <n v="0"/>
    <n v="0"/>
    <n v="0"/>
    <n v="952"/>
    <n v="200"/>
    <n v="0.21008399999999999"/>
    <x v="6"/>
  </r>
  <r>
    <n v="72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29952"/>
    <n v="78124.800000000003"/>
    <n v="2.608333"/>
    <x v="26"/>
  </r>
  <r>
    <n v="73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72806.399999999994"/>
    <n v="132864"/>
    <n v="1.8248949999999999"/>
    <x v="12"/>
  </r>
  <r>
    <n v="74"/>
    <d v="2014-12-02T00:00:00"/>
    <x v="11"/>
    <n v="90703000"/>
    <n v="8"/>
    <x v="0"/>
    <x v="4"/>
    <x v="4"/>
    <n v="4029910"/>
    <s v="SIN-CODIGO      ; LECHE CONDENSADA; NESTLE-F; TARRO 48X395G; PARA USO"/>
    <s v="ALIMENTICIO"/>
    <n v="0"/>
    <n v="0"/>
    <n v="54604.800000000003"/>
    <n v="99648"/>
    <n v="1.8248949999999999"/>
    <x v="12"/>
  </r>
  <r>
    <n v="75"/>
    <d v="2014-12-02T00:00:00"/>
    <x v="11"/>
    <n v="90703000"/>
    <n v="8"/>
    <x v="0"/>
    <x v="4"/>
    <x v="4"/>
    <n v="4029910"/>
    <s v="SIN-CODIGO      ; LECHE CONDENSADA; NESTLE-F; TARRO 48X395G; PARA USO"/>
    <s v="ALIMENTICIO"/>
    <n v="0"/>
    <n v="0"/>
    <n v="91008"/>
    <n v="166080"/>
    <n v="1.8248949999999999"/>
    <x v="12"/>
  </r>
  <r>
    <n v="76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109762.56"/>
    <n v="192441.60000000001"/>
    <n v="1.7532540000000001"/>
    <x v="26"/>
  </r>
  <r>
    <n v="77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34583.040000000001"/>
    <n v="63110.400000000001"/>
    <n v="1.8248949999999999"/>
    <x v="20"/>
  </r>
  <r>
    <n v="79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29952"/>
    <n v="77469.600000000006"/>
    <n v="2.5864579999999999"/>
    <x v="30"/>
  </r>
  <r>
    <n v="80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18201.599999999999"/>
    <n v="33216"/>
    <n v="1.8248949999999999"/>
    <x v="22"/>
  </r>
  <r>
    <n v="95"/>
    <d v="2014-12-05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7308"/>
    <n v="24238.2"/>
    <n v="3.3166669999999998"/>
    <x v="17"/>
  </r>
  <r>
    <n v="96"/>
    <d v="2014-12-05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7308"/>
    <n v="24238.2"/>
    <n v="3.3166669999999998"/>
    <x v="17"/>
  </r>
  <r>
    <n v="97"/>
    <d v="2014-12-09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09762.56"/>
    <n v="192441.60000000001"/>
    <n v="1.7532540000000001"/>
    <x v="26"/>
  </r>
  <r>
    <n v="98"/>
    <d v="2014-12-09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91468.800000000003"/>
    <n v="160368"/>
    <n v="1.7532540000000001"/>
    <x v="26"/>
  </r>
  <r>
    <n v="100"/>
    <d v="2014-12-09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0800"/>
    <n v="20010"/>
    <n v="1.852778"/>
    <x v="12"/>
  </r>
  <r>
    <n v="104"/>
    <d v="2014-12-09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09762.56"/>
    <n v="192441.60000000001"/>
    <n v="1.7532540000000001"/>
    <x v="26"/>
  </r>
  <r>
    <n v="107"/>
    <d v="2014-12-11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58540.031999999999"/>
    <n v="102942.72"/>
    <n v="1.7585010000000001"/>
    <x v="30"/>
  </r>
  <r>
    <n v="109"/>
    <d v="2014-12-11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80216.111999999994"/>
    <n v="182085.8"/>
    <n v="2.2699400000000001"/>
    <x v="30"/>
  </r>
  <r>
    <n v="110"/>
    <d v="2014-12-11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39714.56"/>
    <n v="270566.40000000002"/>
    <n v="1.936566"/>
    <x v="26"/>
  </r>
  <r>
    <n v="114"/>
    <d v="2014-12-11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91008"/>
    <n v="166080"/>
    <n v="1.8248949999999999"/>
    <x v="12"/>
  </r>
  <r>
    <n v="117"/>
    <d v="2014-12-11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20123.135999999999"/>
    <n v="34436.160000000003"/>
    <n v="1.7112719999999999"/>
    <x v="6"/>
  </r>
  <r>
    <n v="118"/>
    <d v="2014-12-11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20123.135999999999"/>
    <n v="34436.160000000003"/>
    <n v="1.7112719999999999"/>
    <x v="6"/>
  </r>
  <r>
    <n v="120"/>
    <d v="2014-12-12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30"/>
  </r>
  <r>
    <n v="121"/>
    <d v="2014-12-12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0800"/>
    <n v="20010"/>
    <n v="1.852778"/>
    <x v="30"/>
  </r>
  <r>
    <n v="122"/>
    <d v="2014-12-12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36403.199999999997"/>
    <n v="66432"/>
    <n v="1.8248949999999999"/>
    <x v="27"/>
  </r>
  <r>
    <n v="123"/>
    <d v="2014-12-12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0800"/>
    <n v="20010"/>
    <n v="1.852778"/>
    <x v="30"/>
  </r>
  <r>
    <n v="125"/>
    <d v="2014-12-15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9762.56"/>
    <n v="192441.60000000001"/>
    <n v="1.7532540000000001"/>
    <x v="26"/>
  </r>
  <r>
    <n v="126"/>
    <d v="2014-12-15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9762.56"/>
    <n v="192441.60000000001"/>
    <n v="1.7532540000000001"/>
    <x v="26"/>
  </r>
  <r>
    <n v="127"/>
    <d v="2014-12-15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9762.56"/>
    <n v="192441.60000000001"/>
    <n v="1.7532540000000001"/>
    <x v="26"/>
  </r>
  <r>
    <n v="144"/>
    <d v="2014-12-16T00:00:00"/>
    <x v="11"/>
    <n v="78356210"/>
    <n v="3"/>
    <x v="5"/>
    <x v="4"/>
    <x v="4"/>
    <n v="4029910"/>
    <s v="11600           ;LECHE;NESTLE;CONDENSADA;48X397"/>
    <n v="0"/>
    <n v="0"/>
    <n v="0"/>
    <n v="1524.48"/>
    <n v="240"/>
    <n v="0.15743099999999999"/>
    <x v="6"/>
  </r>
  <r>
    <n v="154"/>
    <d v="2014-12-16T00:00:00"/>
    <x v="11"/>
    <n v="78356210"/>
    <n v="3"/>
    <x v="5"/>
    <x v="4"/>
    <x v="4"/>
    <n v="4029910"/>
    <s v="11600           ;LECHE;NESTLE;CONDENSADA;48X397"/>
    <n v="0"/>
    <n v="0"/>
    <n v="0"/>
    <n v="2858.4"/>
    <n v="450"/>
    <n v="0.15743099999999999"/>
    <x v="6"/>
  </r>
  <r>
    <n v="161"/>
    <d v="2014-12-16T00:00:00"/>
    <x v="11"/>
    <n v="78356210"/>
    <n v="3"/>
    <x v="5"/>
    <x v="4"/>
    <x v="4"/>
    <n v="4029910"/>
    <s v="11600           ;LECHE;NESTLE;CONDENSADA;48X397"/>
    <n v="0"/>
    <n v="0"/>
    <n v="0"/>
    <n v="1905.6"/>
    <n v="300"/>
    <n v="0.15743099999999999"/>
    <x v="6"/>
  </r>
  <r>
    <n v="210"/>
    <d v="2014-12-22T00:00:00"/>
    <x v="11"/>
    <n v="78356210"/>
    <n v="3"/>
    <x v="5"/>
    <x v="4"/>
    <x v="4"/>
    <n v="4029910"/>
    <s v="11600           ;LECHE;NESTLE;CONDENSADA;48X397"/>
    <n v="0"/>
    <n v="0"/>
    <n v="0"/>
    <n v="952.8"/>
    <n v="150"/>
    <n v="0.15743099999999999"/>
    <x v="6"/>
  </r>
  <r>
    <n v="221"/>
    <d v="2014-12-22T00:00:00"/>
    <x v="11"/>
    <n v="78356210"/>
    <n v="3"/>
    <x v="5"/>
    <x v="4"/>
    <x v="4"/>
    <n v="4029910"/>
    <s v="11600           ;LECHE;NESTLE;CONDENSADA;48X397"/>
    <n v="0"/>
    <n v="0"/>
    <n v="0"/>
    <n v="1905.6"/>
    <n v="300"/>
    <n v="0.15743099999999999"/>
    <x v="6"/>
  </r>
  <r>
    <n v="237"/>
    <d v="2014-12-24T00:00:00"/>
    <x v="11"/>
    <n v="78356210"/>
    <n v="3"/>
    <x v="5"/>
    <x v="4"/>
    <x v="4"/>
    <n v="4029910"/>
    <s v="11600           ;LECHE;NESTLE;CONDENSADA;48X397"/>
    <n v="0"/>
    <n v="0"/>
    <n v="0"/>
    <n v="571.67999999999995"/>
    <n v="90"/>
    <n v="0.15743099999999999"/>
    <x v="6"/>
  </r>
  <r>
    <n v="259"/>
    <d v="2014-12-28T00:00:00"/>
    <x v="11"/>
    <n v="76018671"/>
    <n v="6"/>
    <x v="6"/>
    <x v="4"/>
    <x v="4"/>
    <n v="4029910"/>
    <s v="2385            ; LECHE; NESTLE; CONDENSADA; 48X397 GRS."/>
    <n v="0"/>
    <n v="0"/>
    <n v="0"/>
    <n v="1905.6"/>
    <n v="300"/>
    <n v="0.15743099999999999"/>
    <x v="6"/>
  </r>
  <r>
    <n v="268"/>
    <d v="2014-12-18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20123.135999999999"/>
    <n v="34826.879999999997"/>
    <n v="1.730688"/>
    <x v="3"/>
  </r>
  <r>
    <n v="269"/>
    <d v="2014-12-18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20123.135999999999"/>
    <n v="34826.879999999997"/>
    <n v="1.730688"/>
    <x v="3"/>
  </r>
  <r>
    <n v="270"/>
    <d v="2014-12-18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20123.135999999999"/>
    <n v="34826.879999999997"/>
    <n v="1.730688"/>
    <x v="3"/>
  </r>
  <r>
    <n v="271"/>
    <d v="2014-12-18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20123.135999999999"/>
    <n v="34826.879999999997"/>
    <n v="1.730688"/>
    <x v="3"/>
  </r>
  <r>
    <n v="272"/>
    <d v="2014-12-27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20123.135999999999"/>
    <n v="34826.879999999997"/>
    <n v="1.730688"/>
    <x v="3"/>
  </r>
  <r>
    <n v="273"/>
    <d v="2014-12-27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19608.624"/>
    <n v="33936.42"/>
    <n v="1.730688"/>
    <x v="3"/>
  </r>
  <r>
    <n v="274"/>
    <d v="2014-12-27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15282.912"/>
    <n v="26449.96"/>
    <n v="1.730688"/>
    <x v="3"/>
  </r>
  <r>
    <n v="331"/>
    <d v="2014-12-16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7308"/>
    <n v="24238.2"/>
    <n v="3.3166669999999998"/>
    <x v="17"/>
  </r>
  <r>
    <n v="332"/>
    <d v="2014-12-16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91468.800000000003"/>
    <n v="160368"/>
    <n v="1.7532540000000001"/>
    <x v="26"/>
  </r>
  <r>
    <n v="334"/>
    <d v="2014-12-16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12"/>
  </r>
  <r>
    <n v="341"/>
    <d v="2014-12-18T00:00:00"/>
    <x v="11"/>
    <n v="90703000"/>
    <n v="8"/>
    <x v="0"/>
    <x v="4"/>
    <x v="4"/>
    <n v="4029910"/>
    <s v="CONDENSADA      ; LECHE CONDENSADA; NESTLE-F; LATA 48 X 395G; PARA USO"/>
    <s v="ALIMENTICIO"/>
    <n v="0"/>
    <n v="0"/>
    <n v="6370.56"/>
    <n v="11453.87"/>
    <n v="1.797938"/>
    <x v="22"/>
  </r>
  <r>
    <n v="344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12"/>
  </r>
  <r>
    <n v="345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4976"/>
    <n v="39109.199999999997"/>
    <n v="2.6114579999999998"/>
    <x v="14"/>
  </r>
  <r>
    <n v="347"/>
    <d v="2014-12-19T00:00:00"/>
    <x v="11"/>
    <n v="90703000"/>
    <n v="8"/>
    <x v="0"/>
    <x v="4"/>
    <x v="4"/>
    <n v="4029910"/>
    <s v="CONDENSADA      ; LECHE CONDENSADA; NESTLE-F; TARRO 48 X 395G; PARA US"/>
    <s v="O ALIMENTICIO"/>
    <n v="0"/>
    <n v="0"/>
    <n v="22752"/>
    <n v="41222.78"/>
    <n v="1.811831"/>
    <x v="22"/>
  </r>
  <r>
    <n v="349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30"/>
  </r>
  <r>
    <n v="350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28056.32000000001"/>
    <n v="224515.20000000001"/>
    <n v="1.7532540000000001"/>
    <x v="26"/>
  </r>
  <r>
    <n v="351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28056.32000000001"/>
    <n v="224515.20000000001"/>
    <n v="1.7532540000000001"/>
    <x v="26"/>
  </r>
  <r>
    <n v="352"/>
    <d v="2014-12-19T00:00:00"/>
    <x v="11"/>
    <n v="90703000"/>
    <n v="8"/>
    <x v="0"/>
    <x v="4"/>
    <x v="4"/>
    <n v="4029910"/>
    <s v="CONDENSADA      ; LECHE CONDENSADA; NESTLE-F; TARRO 4 X 4.5 KG; PARA U"/>
    <s v="SO ALIMENTICIO"/>
    <n v="0"/>
    <n v="0"/>
    <n v="10800"/>
    <n v="19810"/>
    <n v="1.8342590000000001"/>
    <x v="32"/>
  </r>
  <r>
    <n v="353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4976"/>
    <n v="39062.400000000001"/>
    <n v="2.608333"/>
    <x v="26"/>
  </r>
  <r>
    <n v="354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30"/>
  </r>
  <r>
    <n v="362"/>
    <d v="2014-12-23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28056.32000000001"/>
    <n v="224515.20000000001"/>
    <n v="1.7532540000000001"/>
    <x v="26"/>
  </r>
  <r>
    <n v="363"/>
    <d v="2014-12-23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28056.32000000001"/>
    <n v="224515.20000000001"/>
    <n v="1.7532540000000001"/>
    <x v="26"/>
  </r>
  <r>
    <n v="365"/>
    <d v="2014-12-23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28"/>
  </r>
  <r>
    <n v="373"/>
    <d v="2014-12-24T00:00:00"/>
    <x v="11"/>
    <n v="90703000"/>
    <n v="8"/>
    <x v="0"/>
    <x v="4"/>
    <x v="4"/>
    <n v="4029910"/>
    <s v="CONDENSADA      ; LECHE CONDENSADA; NESTLE-F; LATA 48 X 395G; PARA USO"/>
    <s v="ALIMENTICIO"/>
    <n v="0"/>
    <n v="0"/>
    <n v="18201.599999999999"/>
    <n v="33216"/>
    <n v="1.8248949999999999"/>
    <x v="22"/>
  </r>
  <r>
    <n v="378"/>
    <d v="2014-12-29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29952"/>
    <n v="78124.800000000003"/>
    <n v="2.608333"/>
    <x v="26"/>
  </r>
  <r>
    <n v="382"/>
    <d v="2014-12-30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86895.360000000001"/>
    <n v="158232"/>
    <n v="1.8209489999999999"/>
    <x v="17"/>
  </r>
  <r>
    <n v="383"/>
    <d v="2014-12-30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36403.199999999997"/>
    <n v="66432"/>
    <n v="1.8248949999999999"/>
    <x v="20"/>
  </r>
  <r>
    <n v="385"/>
    <d v="2014-12-30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74505.600000000006"/>
    <n v="136266"/>
    <n v="1.8289359999999999"/>
    <x v="12"/>
  </r>
  <r>
    <n v="386"/>
    <d v="2014-12-30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91008"/>
    <n v="166080"/>
    <n v="1.8248949999999999"/>
    <x v="12"/>
  </r>
  <r>
    <n v="388"/>
    <d v="2014-12-30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91008"/>
    <n v="166080"/>
    <n v="1.8248949999999999"/>
    <x v="12"/>
  </r>
  <r>
    <n v="59"/>
    <d v="2014-12-03T00:00:00"/>
    <x v="11"/>
    <n v="89862200"/>
    <n v="2"/>
    <x v="3"/>
    <x v="5"/>
    <x v="5"/>
    <n v="4029990"/>
    <s v="10030297        ; DULCE; LATAM-F; DE LECHE; PARA CONSUMO EN VUELOS COM"/>
    <s v="ERCIALES."/>
    <n v="0"/>
    <n v="0"/>
    <n v="1.6259999999999999"/>
    <n v="167.06"/>
    <n v="102.74292699999999"/>
    <x v="17"/>
  </r>
  <r>
    <n v="60"/>
    <d v="2014-12-04T00:00:00"/>
    <x v="11"/>
    <n v="89862200"/>
    <n v="2"/>
    <x v="3"/>
    <x v="5"/>
    <x v="5"/>
    <n v="4029990"/>
    <s v="10030297        ; DULCE; LATAM-F; DE LECHE; PARA CONSUMO EN VUELOS COM"/>
    <s v="ERCIALES."/>
    <n v="0"/>
    <n v="0"/>
    <n v="4.6763000000000003"/>
    <n v="83.53"/>
    <n v="17.862413"/>
    <x v="30"/>
  </r>
  <r>
    <n v="62"/>
    <d v="2014-12-04T00:00:00"/>
    <x v="11"/>
    <n v="89862200"/>
    <n v="2"/>
    <x v="3"/>
    <x v="5"/>
    <x v="5"/>
    <n v="4029990"/>
    <s v="10030297        ; DULCE; LATAM-F; DE LECHE; PARA CONSUMO EN VUELOS COM"/>
    <s v="ERCIALES."/>
    <n v="0"/>
    <n v="0"/>
    <n v="1.2142999999999999"/>
    <n v="41.77"/>
    <n v="34.398418999999997"/>
    <x v="30"/>
  </r>
  <r>
    <n v="307"/>
    <d v="2014-12-30T00:00:00"/>
    <x v="11"/>
    <n v="76694780"/>
    <n v="8"/>
    <x v="24"/>
    <x v="5"/>
    <x v="5"/>
    <n v="4029990"/>
    <s v="308273          ; CREMA; CALO; LISTA; EN CAJAS; DE 30 X 200 CC"/>
    <n v="0"/>
    <n v="0"/>
    <n v="0"/>
    <n v="2796"/>
    <n v="5592"/>
    <n v="2"/>
    <x v="13"/>
  </r>
  <r>
    <n v="315"/>
    <d v="2014-12-23T00:00:00"/>
    <x v="11"/>
    <n v="10096780"/>
    <n v="4"/>
    <x v="34"/>
    <x v="5"/>
    <x v="5"/>
    <n v="4029990"/>
    <s v="SIN-CODIGO      ; CREMA DE LECHE; DAVID GRIFFITHS-F; LAC100; APTA PARA"/>
    <s v="CONSUMO HUMANO;"/>
    <n v="0"/>
    <n v="0"/>
    <n v="6"/>
    <n v="30"/>
    <n v="5"/>
    <x v="31"/>
  </r>
  <r>
    <n v="317"/>
    <d v="2014-12-30T00:00:00"/>
    <x v="11"/>
    <n v="89862200"/>
    <n v="2"/>
    <x v="3"/>
    <x v="5"/>
    <x v="5"/>
    <n v="4029990"/>
    <s v="10030297        ; DULCE; LATAM-F; DE LECHE; PARA CONSUMO EN VUELOS COM"/>
    <s v="ERCIALES."/>
    <n v="0"/>
    <n v="0"/>
    <n v="22.5595"/>
    <n v="125.3"/>
    <n v="5.5542009999999999"/>
    <x v="3"/>
  </r>
  <r>
    <n v="9"/>
    <d v="2014-12-01T00:00:00"/>
    <x v="11"/>
    <n v="78356210"/>
    <n v="3"/>
    <x v="5"/>
    <x v="8"/>
    <x v="8"/>
    <n v="4031090"/>
    <s v="308096          ;YOGURT;LONCOLECHE;LIQUIDO;30X200 CC."/>
    <n v="0"/>
    <n v="0"/>
    <n v="0"/>
    <n v="1200"/>
    <n v="320"/>
    <n v="0.26666699999999999"/>
    <x v="6"/>
  </r>
  <r>
    <n v="21"/>
    <d v="2014-12-02T00:00:00"/>
    <x v="11"/>
    <n v="76018671"/>
    <n v="6"/>
    <x v="6"/>
    <x v="8"/>
    <x v="8"/>
    <n v="4031090"/>
    <s v="6474            ; YOGURT LIQUIDO; YOGU YOGU; CON SABOR; 30X200 GRS"/>
    <n v="0"/>
    <n v="0"/>
    <n v="0"/>
    <n v="1800"/>
    <n v="450"/>
    <n v="0.25"/>
    <x v="6"/>
  </r>
  <r>
    <n v="65"/>
    <d v="2014-12-09T00:00:00"/>
    <x v="11"/>
    <n v="10096780"/>
    <n v="4"/>
    <x v="34"/>
    <x v="8"/>
    <x v="8"/>
    <n v="4031090"/>
    <s v="LAC103          ; YOGHURT NATURAL; DAVID GRIFFITHS-F; DE LECHE; FRESCO"/>
    <s v="APTOS PARA EL CONSUMO HUMANO"/>
    <n v="0"/>
    <n v="0"/>
    <n v="220"/>
    <n v="440"/>
    <n v="2"/>
    <x v="31"/>
  </r>
  <r>
    <n v="220"/>
    <d v="2014-12-22T00:00:00"/>
    <x v="11"/>
    <n v="78356210"/>
    <n v="3"/>
    <x v="5"/>
    <x v="8"/>
    <x v="8"/>
    <n v="4031090"/>
    <s v="308096          ;YOGURT;LONCOLECHE;LIQUIDO;30X200 CC."/>
    <n v="0"/>
    <n v="0"/>
    <n v="0"/>
    <n v="1800"/>
    <n v="510"/>
    <n v="0.283333"/>
    <x v="6"/>
  </r>
  <r>
    <n v="236"/>
    <d v="2014-12-24T00:00:00"/>
    <x v="11"/>
    <n v="78356210"/>
    <n v="3"/>
    <x v="5"/>
    <x v="8"/>
    <x v="8"/>
    <n v="4031090"/>
    <s v="308096          ;YOGURT;LONCOLECHE;LIQUIDO;30X200 CC."/>
    <n v="0"/>
    <n v="0"/>
    <n v="0"/>
    <n v="600"/>
    <n v="180"/>
    <n v="0.3"/>
    <x v="6"/>
  </r>
  <r>
    <n v="280"/>
    <d v="2014-12-23T00:00:00"/>
    <x v="11"/>
    <n v="84356800"/>
    <n v="9"/>
    <x v="13"/>
    <x v="8"/>
    <x v="8"/>
    <n v="4031090"/>
    <s v="308195          ; YOGURT; YOGU YOGU; BEBIDA LACTEA; DE SABOR CHIRIMOYA"/>
    <s v="; DE 30 X 200 CC"/>
    <n v="0"/>
    <n v="0"/>
    <n v="918"/>
    <n v="1266.8399999999999"/>
    <n v="1.38"/>
    <x v="42"/>
  </r>
  <r>
    <n v="281"/>
    <d v="2014-12-23T00:00:00"/>
    <x v="11"/>
    <n v="84356800"/>
    <n v="9"/>
    <x v="13"/>
    <x v="8"/>
    <x v="8"/>
    <n v="4031090"/>
    <s v="308097          ; YOGURT; YOGU YOGU; BEBIDA LACTEA; DE SABOR DAMASCO;"/>
    <s v="DE 30 X 200 CC;"/>
    <n v="0"/>
    <n v="0"/>
    <n v="918"/>
    <n v="1266.8399999999999"/>
    <n v="1.38"/>
    <x v="42"/>
  </r>
  <r>
    <n v="282"/>
    <d v="2014-12-23T00:00:00"/>
    <x v="11"/>
    <n v="84356800"/>
    <n v="9"/>
    <x v="13"/>
    <x v="8"/>
    <x v="8"/>
    <n v="4031090"/>
    <s v="308100          ; YOGURT; YOGU YOGU; BEBIDA LACTEA; DE SABOR MORA; DE"/>
    <s v="30 X 200 CC"/>
    <n v="0"/>
    <n v="0"/>
    <n v="918"/>
    <n v="1266.8399999999999"/>
    <n v="1.38"/>
    <x v="42"/>
  </r>
  <r>
    <n v="283"/>
    <d v="2014-12-23T00:00:00"/>
    <x v="11"/>
    <n v="84356800"/>
    <n v="9"/>
    <x v="13"/>
    <x v="8"/>
    <x v="8"/>
    <n v="4031090"/>
    <s v="308096          ; YOGURT; YOGU YOGU; BEBIDA LACTEA; DE SABOR FRUTILLA;"/>
    <s v="DE 30 X 200 CC;"/>
    <n v="0"/>
    <n v="0"/>
    <n v="918"/>
    <n v="1266.8399999999999"/>
    <n v="1.38"/>
    <x v="42"/>
  </r>
  <r>
    <n v="284"/>
    <d v="2014-12-23T00:00:00"/>
    <x v="11"/>
    <n v="84356800"/>
    <n v="9"/>
    <x v="13"/>
    <x v="8"/>
    <x v="8"/>
    <n v="4031090"/>
    <s v="308098          ; YOGURT; YOGU YOGU; BEBIDA LACTEA; DE SABOR PIÑA; DE"/>
    <s v="30 X 200 CC;"/>
    <n v="0"/>
    <n v="0"/>
    <n v="918"/>
    <n v="1266.49"/>
    <n v="1.3796189999999999"/>
    <x v="42"/>
  </r>
  <r>
    <n v="285"/>
    <d v="2014-12-23T00:00:00"/>
    <x v="11"/>
    <n v="84356800"/>
    <n v="9"/>
    <x v="13"/>
    <x v="8"/>
    <x v="8"/>
    <n v="4031090"/>
    <s v="308768          ; YOGURT; SHAKE SHAKE; BEBIDA LACTEA; DE SABOR MANJAR;"/>
    <s v="DE 30 X 170 CC"/>
    <n v="0"/>
    <n v="0"/>
    <n v="780.3"/>
    <n v="1266.8399999999999"/>
    <n v="1.623529"/>
    <x v="42"/>
  </r>
  <r>
    <n v="286"/>
    <d v="2014-12-23T00:00:00"/>
    <x v="11"/>
    <n v="84356800"/>
    <n v="9"/>
    <x v="13"/>
    <x v="8"/>
    <x v="8"/>
    <n v="4031090"/>
    <s v="308103          ; YOGURT; SHAKE SHAKE; BEBIDA LACTEA; DE SABOR MANJAR;"/>
    <s v="DE 30 X 170 CC"/>
    <n v="0"/>
    <n v="0"/>
    <n v="780.3"/>
    <n v="1266.8399999999999"/>
    <n v="1.623529"/>
    <x v="42"/>
  </r>
  <r>
    <n v="287"/>
    <d v="2014-12-23T00:00:00"/>
    <x v="11"/>
    <n v="84356800"/>
    <n v="9"/>
    <x v="13"/>
    <x v="8"/>
    <x v="8"/>
    <n v="4031090"/>
    <s v="308102          ; YOGURT; SHAKE SHAKE; BEBIDA LACTEA; DE SABOR FRUTILL"/>
    <s v="A; DE 30 X 170 CC"/>
    <n v="0"/>
    <n v="0"/>
    <n v="780.3"/>
    <n v="1266.8399999999999"/>
    <n v="1.623529"/>
    <x v="42"/>
  </r>
  <r>
    <n v="288"/>
    <d v="2014-12-23T00:00:00"/>
    <x v="11"/>
    <n v="84356800"/>
    <n v="9"/>
    <x v="13"/>
    <x v="8"/>
    <x v="8"/>
    <n v="4031090"/>
    <s v="308101          ; YOGURT; SHAKE SHAKE; BEBIDA LACTEA; DE SABOR CHOCOLA"/>
    <s v="TE; DE 30 X 170 CC"/>
    <n v="0"/>
    <n v="0"/>
    <n v="780.3"/>
    <n v="1266.8399999999999"/>
    <n v="1.623529"/>
    <x v="42"/>
  </r>
  <r>
    <n v="289"/>
    <d v="2014-12-23T00:00:00"/>
    <x v="11"/>
    <n v="84356800"/>
    <n v="9"/>
    <x v="13"/>
    <x v="8"/>
    <x v="8"/>
    <n v="4031090"/>
    <s v="308543          ; YOGURT; YOGU YOGU; BEBIDA LACTEA; DE SABOR DAMASCO;"/>
    <s v="DE 12 X 1 LT"/>
    <n v="0"/>
    <n v="0"/>
    <n v="12"/>
    <n v="12.35"/>
    <n v="1.0291669999999999"/>
    <x v="42"/>
  </r>
  <r>
    <n v="290"/>
    <d v="2014-12-23T00:00:00"/>
    <x v="11"/>
    <n v="84356800"/>
    <n v="9"/>
    <x v="13"/>
    <x v="8"/>
    <x v="8"/>
    <n v="4031090"/>
    <s v="308542          ; YOGURT; YOGU YOGU; BEBIDA LACTEA; DE SABOR FRUTILLA;"/>
    <s v="DE 12 X 1 LT"/>
    <n v="0"/>
    <n v="0"/>
    <n v="12"/>
    <n v="12.35"/>
    <n v="1.0291669999999999"/>
    <x v="42"/>
  </r>
  <r>
    <n v="291"/>
    <d v="2014-12-23T00:00:00"/>
    <x v="11"/>
    <n v="84356800"/>
    <n v="9"/>
    <x v="13"/>
    <x v="8"/>
    <x v="8"/>
    <n v="4031090"/>
    <s v="308541          ; YOGURT; YOGU YOGU; BEBIDA LACTEA; DE SABOR MORA; DE"/>
    <s v="12 X 1 LT"/>
    <n v="0"/>
    <n v="0"/>
    <n v="12"/>
    <n v="12.35"/>
    <n v="1.0291669999999999"/>
    <x v="42"/>
  </r>
  <r>
    <n v="303"/>
    <d v="2014-12-30T00:00:00"/>
    <x v="11"/>
    <n v="76694780"/>
    <n v="8"/>
    <x v="24"/>
    <x v="8"/>
    <x v="8"/>
    <n v="4031090"/>
    <s v="308096          ; YOGURT; YOGU YOGU; BEBIDA LACTEA; DE SABOR FRUTILLA;"/>
    <s v="DE 30 X 200 CC;"/>
    <n v="0"/>
    <n v="0"/>
    <n v="2610"/>
    <n v="5114"/>
    <n v="1.959387"/>
    <x v="13"/>
  </r>
  <r>
    <n v="304"/>
    <d v="2014-12-30T00:00:00"/>
    <x v="11"/>
    <n v="76694780"/>
    <n v="8"/>
    <x v="24"/>
    <x v="8"/>
    <x v="8"/>
    <n v="4031090"/>
    <s v="308100          ; YOGURT; YOGU YOGU; BEBIDA LACTEA; DE SABOR MORA; DE"/>
    <s v="30 X 200 CC"/>
    <n v="0"/>
    <n v="0"/>
    <n v="900"/>
    <n v="1335"/>
    <n v="1.483333"/>
    <x v="13"/>
  </r>
  <r>
    <n v="305"/>
    <d v="2014-12-30T00:00:00"/>
    <x v="11"/>
    <n v="76694780"/>
    <n v="8"/>
    <x v="24"/>
    <x v="8"/>
    <x v="8"/>
    <n v="4031090"/>
    <s v="308097          ; YOGURT; YOGU YOGU; BEBIDA LACTEA; DE SABOR DAMASCO;"/>
    <s v="DE 30 X 200 CC;"/>
    <n v="0"/>
    <n v="0"/>
    <n v="900"/>
    <n v="1335"/>
    <n v="1.483333"/>
    <x v="13"/>
  </r>
  <r>
    <n v="306"/>
    <d v="2014-12-30T00:00:00"/>
    <x v="11"/>
    <n v="76694780"/>
    <n v="8"/>
    <x v="24"/>
    <x v="8"/>
    <x v="8"/>
    <n v="4031090"/>
    <s v="308098          ; YOGURT; YOGU YOGU; BEBIDA LACTEA; DE SABOR PIÑA; DE"/>
    <s v="30 X 200 CC;"/>
    <n v="0"/>
    <n v="0"/>
    <n v="600"/>
    <n v="890"/>
    <n v="1.483333"/>
    <x v="13"/>
  </r>
  <r>
    <n v="314"/>
    <d v="2014-12-23T00:00:00"/>
    <x v="11"/>
    <n v="10096780"/>
    <n v="4"/>
    <x v="34"/>
    <x v="8"/>
    <x v="8"/>
    <n v="4031090"/>
    <s v="SIN-CODIGO      ; YOGHURT NATURAL; DAVID GRIFFITHS-F; DE LECHE; FRESCO"/>
    <s v="APTOS PARA EL CONSUMO HUMANO;"/>
    <n v="0"/>
    <n v="0"/>
    <n v="156"/>
    <n v="312"/>
    <n v="2"/>
    <x v="31"/>
  </r>
  <r>
    <n v="396"/>
    <d v="2014-12-16T00:00:00"/>
    <x v="11"/>
    <n v="86527400"/>
    <n v="9"/>
    <x v="38"/>
    <x v="8"/>
    <x v="8"/>
    <n v="4031090"/>
    <s v="0403109000000000; YOGURT; CORCORAN-F; BATIDO; SABORIZADO, ENV. DE 24X1"/>
    <s v="25 CC"/>
    <n v="0"/>
    <n v="0"/>
    <n v="225"/>
    <n v="858"/>
    <n v="3.8133330000000001"/>
    <x v="37"/>
  </r>
  <r>
    <n v="66"/>
    <d v="2014-12-01T00:00:00"/>
    <x v="11"/>
    <n v="84356800"/>
    <n v="9"/>
    <x v="13"/>
    <x v="9"/>
    <x v="9"/>
    <n v="4041000"/>
    <s v="308704          ; SUERO EN POLVO; CALO; DE LECHE; BOLSAS DE 25 KLS;275"/>
    <s v="-14/1456/17-11-2014"/>
    <n v="0"/>
    <n v="0"/>
    <n v="25000"/>
    <n v="36250"/>
    <n v="1.45"/>
    <x v="10"/>
  </r>
  <r>
    <n v="69"/>
    <d v="2014-12-01T00:00:00"/>
    <x v="11"/>
    <n v="81094100"/>
    <n v="6"/>
    <x v="2"/>
    <x v="9"/>
    <x v="9"/>
    <n v="4041000"/>
    <s v="2055392         ; LACTOSUERO; LACTOLUN; EXTRA AGLOMERADO; ENVASE SAC"/>
    <s v="OSDE 25 KGS..EN POLVO;"/>
    <n v="0"/>
    <n v="0"/>
    <n v="100000"/>
    <n v="149600"/>
    <n v="1.496"/>
    <x v="10"/>
  </r>
  <r>
    <n v="82"/>
    <d v="2014-12-03T00:00:00"/>
    <x v="11"/>
    <n v="84356800"/>
    <n v="9"/>
    <x v="13"/>
    <x v="9"/>
    <x v="9"/>
    <n v="4041000"/>
    <s v="308704          ; SUERO EN POLVO; CALO; DE LECHE; BOLSAS DE 25 KLS;328"/>
    <s v="-14/1460/20-11-2014"/>
    <n v="0"/>
    <n v="0"/>
    <n v="50000"/>
    <n v="70800"/>
    <n v="1.4159999999999999"/>
    <x v="10"/>
  </r>
  <r>
    <n v="83"/>
    <d v="2014-12-03T00:00:00"/>
    <x v="11"/>
    <n v="81094100"/>
    <n v="6"/>
    <x v="2"/>
    <x v="9"/>
    <x v="9"/>
    <n v="4041000"/>
    <s v="2055392         ; LACTOSUERO; LACTOLUN; EXTRA AGLOMERADO; ENVASE SA"/>
    <s v="COSDE 25 KGS..EN POLVO;"/>
    <n v="0"/>
    <n v="0"/>
    <n v="25000"/>
    <n v="34675.93"/>
    <n v="1.3870370000000001"/>
    <x v="15"/>
  </r>
  <r>
    <n v="86"/>
    <d v="2014-12-03T00:00:00"/>
    <x v="11"/>
    <n v="81094100"/>
    <n v="6"/>
    <x v="2"/>
    <x v="9"/>
    <x v="9"/>
    <n v="4041000"/>
    <s v="2055392         ; LACTOSUERO; LACTOLUN; EXTRA AGLOMERADO; EN POLVO;"/>
    <n v="0"/>
    <n v="0"/>
    <n v="0"/>
    <n v="69000"/>
    <n v="99900"/>
    <n v="1.4478260000000001"/>
    <x v="11"/>
  </r>
  <r>
    <n v="90"/>
    <d v="2014-12-04T00:00:00"/>
    <x v="11"/>
    <n v="84356800"/>
    <n v="9"/>
    <x v="13"/>
    <x v="9"/>
    <x v="9"/>
    <n v="4041000"/>
    <s v="308704          ; SUERO EN POLVO; CALO; DE LECHE; BOLSAS DE 25 KLS;331"/>
    <s v="-14/1463/21-11-2014"/>
    <n v="0"/>
    <n v="0"/>
    <n v="25000"/>
    <n v="35450"/>
    <n v="1.4179999999999999"/>
    <x v="10"/>
  </r>
  <r>
    <n v="91"/>
    <d v="2014-12-04T00:00:00"/>
    <x v="11"/>
    <n v="81094100"/>
    <n v="6"/>
    <x v="2"/>
    <x v="9"/>
    <x v="9"/>
    <n v="4041000"/>
    <s v="2055392         ; LACTOSUERO; LACTOLUN; EXTRA AGLOMERADO; ENVASE SAC"/>
    <s v="OSDE 25 KGS..EN POLVO;"/>
    <n v="0"/>
    <n v="0"/>
    <n v="23000"/>
    <n v="30181"/>
    <n v="1.312217"/>
    <x v="11"/>
  </r>
  <r>
    <n v="103"/>
    <d v="2014-12-09T00:00:00"/>
    <x v="11"/>
    <n v="84356800"/>
    <n v="9"/>
    <x v="13"/>
    <x v="9"/>
    <x v="9"/>
    <n v="4041000"/>
    <s v="308704          ; LACTOSUERO EN POLVO; CALO; DE LECHE; BOLSAS DE 25 KL"/>
    <s v="S;"/>
    <n v="0"/>
    <n v="0"/>
    <n v="25000"/>
    <n v="36200"/>
    <n v="1.448"/>
    <x v="10"/>
  </r>
  <r>
    <n v="105"/>
    <d v="2014-12-10T00:00:00"/>
    <x v="11"/>
    <n v="81094100"/>
    <n v="6"/>
    <x v="2"/>
    <x v="9"/>
    <x v="9"/>
    <n v="4041000"/>
    <s v="2055392         ; LACTOSUERO; LACTOLUN; EXTRA AGLOMERADO; ENVASE SACO"/>
    <s v="S DE 25 KGS..EN POLVO;"/>
    <n v="0"/>
    <n v="0"/>
    <n v="100000"/>
    <n v="177500"/>
    <n v="1.7749999999999999"/>
    <x v="40"/>
  </r>
  <r>
    <n v="115"/>
    <d v="2014-12-11T00:00:00"/>
    <x v="11"/>
    <n v="84356800"/>
    <n v="9"/>
    <x v="13"/>
    <x v="9"/>
    <x v="9"/>
    <n v="4041000"/>
    <s v="308704          ; SUERO EN POLVO; CALO; DE LECHE; BOLSAS DE 25 KLS;335"/>
    <s v="-14/1468/28-11-2014"/>
    <n v="0"/>
    <n v="0"/>
    <n v="25000"/>
    <n v="35875"/>
    <n v="1.4350000000000001"/>
    <x v="30"/>
  </r>
  <r>
    <n v="116"/>
    <d v="2014-12-11T00:00:00"/>
    <x v="11"/>
    <n v="81094100"/>
    <n v="6"/>
    <x v="2"/>
    <x v="9"/>
    <x v="9"/>
    <n v="4041000"/>
    <s v="2055392         ; LACTOSUERO; LACTOLUN; EXTRA AGLOMERADO; ENVASE SAC"/>
    <s v="OS DE 25 KGS..EN POLVO;"/>
    <n v="0"/>
    <n v="0"/>
    <n v="75000"/>
    <n v="104712"/>
    <n v="1.3961600000000001"/>
    <x v="30"/>
  </r>
  <r>
    <n v="130"/>
    <d v="2014-12-15T00:00:00"/>
    <x v="11"/>
    <n v="84356800"/>
    <n v="9"/>
    <x v="13"/>
    <x v="9"/>
    <x v="9"/>
    <n v="4041000"/>
    <s v="308704          ; SUERO EN POLVO; CALO; DE LECHE; BOLSAS DE 25 KLS;341"/>
    <s v="-14/1471/04-12-2014"/>
    <n v="0"/>
    <n v="0"/>
    <n v="50000"/>
    <n v="70850"/>
    <n v="1.417"/>
    <x v="10"/>
  </r>
  <r>
    <n v="266"/>
    <d v="2014-12-31T00:00:00"/>
    <x v="11"/>
    <n v="92347000"/>
    <s v="K"/>
    <x v="1"/>
    <x v="9"/>
    <x v="9"/>
    <n v="4041000"/>
    <s v="SIN-CODIGO      ; SUERO ;"/>
    <s v="PROLESUR-F;"/>
    <s v="DESPROTEINIZADA;"/>
    <s v="SACOS DE 25  KILOS"/>
    <n v="25000"/>
    <n v="12000"/>
    <n v="0.48"/>
    <x v="6"/>
  </r>
  <r>
    <n v="335"/>
    <d v="2014-12-17T00:00:00"/>
    <x v="11"/>
    <n v="81094100"/>
    <n v="6"/>
    <x v="2"/>
    <x v="9"/>
    <x v="9"/>
    <n v="4041000"/>
    <s v="2055392         ; LACTOSUERO; LACTOLUN; EXTRA AGLOMERADO; ENVASE SAC"/>
    <s v="OSDE 25 KGS..EN POLVO;"/>
    <n v="0"/>
    <n v="0"/>
    <n v="23000"/>
    <n v="33402"/>
    <n v="1.452261"/>
    <x v="11"/>
  </r>
  <r>
    <n v="336"/>
    <d v="2014-12-17T00:00:00"/>
    <x v="11"/>
    <n v="81094100"/>
    <n v="6"/>
    <x v="2"/>
    <x v="9"/>
    <x v="9"/>
    <n v="4041000"/>
    <s v="2055392         ; LACTOSUERO; LACTOLUN; EXTRA AGLOMERADO; ENVASE SA"/>
    <s v="COSDE 25 KGS..EN POLVO;"/>
    <n v="0"/>
    <n v="0"/>
    <n v="125000"/>
    <n v="201875"/>
    <n v="1.615"/>
    <x v="30"/>
  </r>
  <r>
    <n v="337"/>
    <d v="2014-12-17T00:00:00"/>
    <x v="11"/>
    <n v="81094100"/>
    <n v="6"/>
    <x v="2"/>
    <x v="9"/>
    <x v="9"/>
    <n v="4041000"/>
    <s v="2055392         ; LACTOSUERO; LACTOLUN; EXTRA AGLOMERADO; ENVASE SAC"/>
    <s v="OSDE 25 KGS..EN POLVO;"/>
    <n v="0"/>
    <n v="0"/>
    <n v="115000"/>
    <n v="123310"/>
    <n v="1.0722609999999999"/>
    <x v="11"/>
  </r>
  <r>
    <n v="342"/>
    <d v="2014-12-18T00:00:00"/>
    <x v="11"/>
    <n v="84356800"/>
    <n v="9"/>
    <x v="13"/>
    <x v="9"/>
    <x v="9"/>
    <n v="4041000"/>
    <s v="308704          ; SUERO EN POLVO; CALO; DE LECHE; BOLSAS DE 25 KLS;341"/>
    <s v="-14/1471/04-12-2014"/>
    <n v="0"/>
    <n v="0"/>
    <n v="50000"/>
    <n v="70850"/>
    <n v="1.417"/>
    <x v="10"/>
  </r>
  <r>
    <n v="357"/>
    <d v="2014-12-22T00:00:00"/>
    <x v="11"/>
    <n v="81094100"/>
    <n v="6"/>
    <x v="2"/>
    <x v="9"/>
    <x v="9"/>
    <n v="4041000"/>
    <s v="2055392         ; LACTOSUERO; LACTOLUN; EXTRA AGLOMERADO; ENVASE SACO"/>
    <s v="S DE 25 KGS..EN POLVO;"/>
    <n v="0"/>
    <n v="0"/>
    <n v="100000"/>
    <n v="177500"/>
    <n v="1.7749999999999999"/>
    <x v="40"/>
  </r>
  <r>
    <n v="366"/>
    <d v="2014-12-23T00:00:00"/>
    <x v="11"/>
    <n v="81094100"/>
    <n v="6"/>
    <x v="2"/>
    <x v="9"/>
    <x v="9"/>
    <n v="4041000"/>
    <s v="2055392         ; LACTOSUERO; LACTOLUN; EXTRA AGLOMERADO; ENVASE SACO"/>
    <s v="SDE 25 KGS..EN POLVO;"/>
    <n v="0"/>
    <n v="0"/>
    <n v="100000"/>
    <n v="140600"/>
    <n v="1.4059999999999999"/>
    <x v="10"/>
  </r>
  <r>
    <n v="375"/>
    <d v="2014-12-26T00:00:00"/>
    <x v="11"/>
    <n v="81094100"/>
    <n v="6"/>
    <x v="2"/>
    <x v="9"/>
    <x v="9"/>
    <n v="4041000"/>
    <s v="2055392         ; LACTOSUERO; LACTOLUN; EXTRA AGLOMERADO; ENVASE SACO"/>
    <s v="SDE 25 KGS..EN POLVO;"/>
    <n v="0"/>
    <n v="0"/>
    <n v="75000"/>
    <n v="104712"/>
    <n v="1.3961600000000001"/>
    <x v="30"/>
  </r>
  <r>
    <n v="391"/>
    <d v="2014-12-30T00:00:00"/>
    <x v="11"/>
    <n v="81094100"/>
    <n v="6"/>
    <x v="2"/>
    <x v="9"/>
    <x v="9"/>
    <n v="4041000"/>
    <s v="2055392         ; LACTOSUERO; LACTOLUN; EXTRA AGLOMERADO; ENVASE SAC"/>
    <s v="O SDE 25 KGS..EN POLVO;"/>
    <n v="0"/>
    <n v="0"/>
    <n v="50000"/>
    <n v="53391.45"/>
    <n v="1.0678289999999999"/>
    <x v="9"/>
  </r>
  <r>
    <n v="56"/>
    <d v="2014-12-04T00:00:00"/>
    <x v="11"/>
    <n v="96847540"/>
    <n v="1"/>
    <x v="47"/>
    <x v="15"/>
    <x v="15"/>
    <n v="4051000"/>
    <s v="SIN-CODIGO      ; MANTEQUILLA; OSKU-F; SIN SAL; PARA USO ALIMENTICIO"/>
    <n v="0"/>
    <n v="0"/>
    <n v="0"/>
    <n v="8110.08"/>
    <n v="48982.99"/>
    <n v="6.0397670000000003"/>
    <x v="13"/>
  </r>
  <r>
    <n v="302"/>
    <d v="2014-12-29T00:00:00"/>
    <x v="11"/>
    <n v="76006727"/>
    <s v="K"/>
    <x v="20"/>
    <x v="15"/>
    <x v="15"/>
    <n v="4051000"/>
    <s v="851324591       ; MANTEQUILLA (MANTECA); INVERS. VALLE VERDE-F; PANIFI"/>
    <s v="CADA; PARA CONSUMO HUMANO"/>
    <n v="0"/>
    <n v="0"/>
    <n v="24000"/>
    <n v="120050"/>
    <n v="5.0020829999999998"/>
    <x v="13"/>
  </r>
  <r>
    <n v="111"/>
    <d v="2014-12-11T00:00:00"/>
    <x v="11"/>
    <n v="90703000"/>
    <n v="8"/>
    <x v="0"/>
    <x v="24"/>
    <x v="24"/>
    <n v="4059000"/>
    <s v="SIN-CODIGO      ; GRASA ANHIDRA; NESTLE-F; 200KG; OBTENIDA DE LA LECHE"/>
    <n v="0"/>
    <n v="0"/>
    <n v="0"/>
    <n v="108000"/>
    <n v="342198"/>
    <n v="3.1684999999999999"/>
    <x v="26"/>
  </r>
  <r>
    <n v="112"/>
    <d v="2014-12-11T00:00:00"/>
    <x v="11"/>
    <n v="90703000"/>
    <n v="8"/>
    <x v="0"/>
    <x v="24"/>
    <x v="24"/>
    <n v="4059000"/>
    <s v="SIN-CODIGO      ; LAS DEM¿S;"/>
    <n v="0"/>
    <n v="0"/>
    <n v="0"/>
    <n v="108000"/>
    <n v="344149.56"/>
    <n v="3.1865700000000001"/>
    <x v="26"/>
  </r>
  <r>
    <n v="374"/>
    <d v="2014-12-26T00:00:00"/>
    <x v="11"/>
    <n v="90703000"/>
    <n v="8"/>
    <x v="0"/>
    <x v="24"/>
    <x v="24"/>
    <n v="4059000"/>
    <s v="SIN-CODIGO      ; LAS DEM¿S;"/>
    <n v="0"/>
    <n v="0"/>
    <n v="0"/>
    <n v="108000"/>
    <n v="344149.56"/>
    <n v="3.1865700000000001"/>
    <x v="26"/>
  </r>
  <r>
    <n v="313"/>
    <d v="2014-12-23T00:00:00"/>
    <x v="11"/>
    <n v="10096780"/>
    <n v="4"/>
    <x v="34"/>
    <x v="16"/>
    <x v="16"/>
    <n v="4061010"/>
    <s v="SIN-CODIGO      ; QUESO; DAVID GRIFFITHS-F; FRESCOS; APTOS PARA EL CON"/>
    <s v="SUMO HUMANO"/>
    <n v="0"/>
    <n v="0"/>
    <n v="15"/>
    <n v="112.5"/>
    <n v="7.5"/>
    <x v="31"/>
  </r>
  <r>
    <n v="316"/>
    <d v="2014-12-23T00:00:00"/>
    <x v="11"/>
    <n v="10096780"/>
    <n v="4"/>
    <x v="34"/>
    <x v="16"/>
    <x v="16"/>
    <n v="4061010"/>
    <s v="SIN-CODIGO      ; QUESO; DAVID GRIFFITHS-F; FRESCOS; APTOS PARA EL CON"/>
    <s v="SUMO HUMANO;"/>
    <n v="0"/>
    <n v="0"/>
    <n v="9"/>
    <n v="99"/>
    <n v="11"/>
    <x v="31"/>
  </r>
  <r>
    <n v="55"/>
    <d v="2014-12-01T00:00:00"/>
    <x v="11"/>
    <n v="76006727"/>
    <s v="K"/>
    <x v="20"/>
    <x v="27"/>
    <x v="27"/>
    <n v="4061030"/>
    <s v="851914501       ; QUESO; INVERS.E IND. VALLE VERDE-F; MOZARELLA; APTO"/>
    <s v="PARA EL CONSUMO HUMANO."/>
    <n v="0"/>
    <n v="0"/>
    <n v="13813.42"/>
    <n v="66794.490000000005"/>
    <n v="4.8354780000000002"/>
    <x v="30"/>
  </r>
  <r>
    <n v="54"/>
    <d v="2014-12-01T00:00:00"/>
    <x v="11"/>
    <n v="76006727"/>
    <s v="K"/>
    <x v="20"/>
    <x v="22"/>
    <x v="22"/>
    <n v="4069010"/>
    <s v="846214500       ; QUESO; INVERS. E IND. VALLE VERDE-F; GOUDA; APTO PAR"/>
    <s v="A EL CONSUMO HUMANO"/>
    <n v="0"/>
    <n v="0"/>
    <n v="10012"/>
    <n v="48412.81"/>
    <n v="4.8354780000000002"/>
    <x v="30"/>
  </r>
  <r>
    <n v="68"/>
    <d v="2014-12-01T00:00:00"/>
    <x v="11"/>
    <n v="81094100"/>
    <n v="6"/>
    <x v="2"/>
    <x v="22"/>
    <x v="22"/>
    <n v="4069010"/>
    <s v="2800037         ; QUESO; COLUN-F; GOUDA, DE PASTA SEMIDURA; PIEZAS DE"/>
    <s v="3 Y 10 KG APP.;"/>
    <n v="0"/>
    <n v="0"/>
    <n v="23011.95"/>
    <n v="96776.76"/>
    <n v="4.2054999999999998"/>
    <x v="26"/>
  </r>
  <r>
    <n v="81"/>
    <d v="2014-12-02T00:00:00"/>
    <x v="11"/>
    <n v="76006727"/>
    <s v="K"/>
    <x v="20"/>
    <x v="22"/>
    <x v="22"/>
    <n v="4069010"/>
    <s v="845414505       ; QUESO GOUDA; INVERS.E IND.VALLE VERDE-F; MADURO; SEM"/>
    <s v="IDURO,SEMIGRASO, APTO PARA CON"/>
    <s v="SUMO HUMANO"/>
    <n v="0"/>
    <n v="8389.3799999999992"/>
    <n v="51328.44"/>
    <n v="6.1182639999999999"/>
    <x v="10"/>
  </r>
  <r>
    <n v="84"/>
    <d v="2014-12-03T00:00:00"/>
    <x v="11"/>
    <n v="81094100"/>
    <n v="6"/>
    <x v="2"/>
    <x v="22"/>
    <x v="22"/>
    <n v="4069010"/>
    <s v="2401312         ; QUESO; COLUN-F; TIPO GOUDA.DE PASTA SEMIDURA; PIEZ"/>
    <s v="AS DE 10 KGS.APP.;"/>
    <n v="0"/>
    <n v="0"/>
    <n v="100009.96"/>
    <n v="440043.82"/>
    <n v="4.4000000000000004"/>
    <x v="26"/>
  </r>
  <r>
    <n v="85"/>
    <d v="2014-12-03T00:00:00"/>
    <x v="11"/>
    <n v="81094100"/>
    <n v="6"/>
    <x v="2"/>
    <x v="22"/>
    <x v="22"/>
    <n v="4069010"/>
    <s v="0002403005      ; QUESO GOUDA; COLUN; DE PASTA SEMIDURA; PIEZAS DE 3"/>
    <s v="Y 10 KGS.APP-.;"/>
    <n v="0"/>
    <n v="0"/>
    <n v="23024.13"/>
    <n v="96828.95"/>
    <n v="4.2055420000000003"/>
    <x v="26"/>
  </r>
  <r>
    <n v="88"/>
    <d v="2014-12-03T00:00:00"/>
    <x v="11"/>
    <n v="92347000"/>
    <s v="K"/>
    <x v="1"/>
    <x v="22"/>
    <x v="22"/>
    <n v="4069010"/>
    <s v="SIN-CODIGO      ;   QUESO;"/>
    <s v="PROLESUR-F;"/>
    <s v="GOUDA;"/>
    <s v="EN PIEZAS DE 8.4 KILOS"/>
    <n v="45781.54"/>
    <n v="204499.48"/>
    <n v="4.4668549999999998"/>
    <x v="33"/>
  </r>
  <r>
    <n v="89"/>
    <d v="2014-12-03T00:00:00"/>
    <x v="11"/>
    <n v="92347000"/>
    <s v="K"/>
    <x v="1"/>
    <x v="22"/>
    <x v="22"/>
    <n v="4069010"/>
    <s v="SIN-CODIGO      ;   QUESO;"/>
    <s v="PROLESUR-F;"/>
    <s v="GOUDA;"/>
    <s v="EN PIEZAS DE 8.4 KILOS"/>
    <n v="22893.4"/>
    <n v="102247.09"/>
    <n v="4.4662259999999998"/>
    <x v="33"/>
  </r>
  <r>
    <n v="92"/>
    <d v="2014-12-05T00:00:00"/>
    <x v="11"/>
    <n v="76006727"/>
    <s v="K"/>
    <x v="20"/>
    <x v="22"/>
    <x v="22"/>
    <n v="4069010"/>
    <s v="843714522       ; QUESO GOUDA; INVERS.E IND.VALLE VERDE-F; TIPO MANCHE"/>
    <s v="GO; 6X1 EN BARRA, APTO PARA CO"/>
    <s v="NSUMO HUMANO"/>
    <n v="0"/>
    <n v="24104.58"/>
    <n v="113711.98"/>
    <n v="4.7174430000000003"/>
    <x v="26"/>
  </r>
  <r>
    <n v="102"/>
    <d v="2014-12-09T00:00:00"/>
    <x v="11"/>
    <n v="81094100"/>
    <n v="6"/>
    <x v="2"/>
    <x v="22"/>
    <x v="22"/>
    <n v="4069010"/>
    <s v="2401312         ; QUESO GOUDA ; COLUN-F;  FRESCO. T-3.SEMIDURO; GRAS"/>
    <s v="O"/>
    <n v="0"/>
    <n v="0"/>
    <n v="49969.9"/>
    <n v="279331.74"/>
    <n v="5.59"/>
    <x v="40"/>
  </r>
  <r>
    <n v="128"/>
    <d v="2014-12-15T00:00:00"/>
    <x v="11"/>
    <n v="81094100"/>
    <n v="6"/>
    <x v="2"/>
    <x v="22"/>
    <x v="22"/>
    <n v="4069010"/>
    <s v="2800037         ; QUESO; COLUN-F; GOUDA, DE PASTA SEMIDURA; PIEZAS DE"/>
    <s v="10 KG.APP.;"/>
    <n v="0"/>
    <n v="0"/>
    <n v="21002.21"/>
    <n v="96743.09"/>
    <n v="4.6063289999999997"/>
    <x v="26"/>
  </r>
  <r>
    <n v="279"/>
    <d v="2014-12-17T00:00:00"/>
    <x v="11"/>
    <n v="76006727"/>
    <s v="K"/>
    <x v="20"/>
    <x v="22"/>
    <x v="22"/>
    <n v="4069010"/>
    <s v="844914525       ; QUESO; ARIZTIA -F; GOUDA; 3KG X 6X1; APTO PARA CONSU"/>
    <s v="MO HUMANO."/>
    <n v="0"/>
    <n v="0"/>
    <n v="24001.46"/>
    <n v="105949.88"/>
    <n v="4.4143100000000004"/>
    <x v="26"/>
  </r>
  <r>
    <n v="338"/>
    <d v="2014-12-17T00:00:00"/>
    <x v="11"/>
    <n v="81094100"/>
    <n v="6"/>
    <x v="2"/>
    <x v="22"/>
    <x v="22"/>
    <n v="4069010"/>
    <s v="2403005         ; QUESO; COLUN-F; GOUDA ; PIEZAS DE 3 KGS.APP.;"/>
    <n v="0"/>
    <n v="0"/>
    <n v="0"/>
    <n v="24990.61"/>
    <n v="132450.23000000001"/>
    <n v="5.3"/>
    <x v="40"/>
  </r>
  <r>
    <n v="339"/>
    <d v="2014-12-17T00:00:00"/>
    <x v="11"/>
    <n v="81094100"/>
    <n v="6"/>
    <x v="2"/>
    <x v="22"/>
    <x v="22"/>
    <n v="4069010"/>
    <s v="2403005         ; QUESO; COLUN-F; GOUDA T-3; PIEZAS DE 3 KGS.APP."/>
    <s v=";"/>
    <n v="0"/>
    <n v="0"/>
    <n v="24991.24"/>
    <n v="132453.57"/>
    <n v="5.3"/>
    <x v="40"/>
  </r>
  <r>
    <n v="356"/>
    <d v="2014-12-22T00:00:00"/>
    <x v="11"/>
    <n v="81094100"/>
    <n v="6"/>
    <x v="2"/>
    <x v="22"/>
    <x v="22"/>
    <n v="4069010"/>
    <s v="0002403005      ; QUESO GOUDA; COLUN; DE PASTA SEMIDURA.FRESCO.GRAS"/>
    <s v="O ; PIEZAS DE 3 KGS.APP-.;"/>
    <n v="0"/>
    <n v="0"/>
    <n v="49980.46"/>
    <n v="279390.77"/>
    <n v="5.59"/>
    <x v="40"/>
  </r>
  <r>
    <n v="358"/>
    <d v="2014-12-22T00:00:00"/>
    <x v="11"/>
    <n v="92347000"/>
    <s v="K"/>
    <x v="1"/>
    <x v="22"/>
    <x v="22"/>
    <n v="4069010"/>
    <s v="SIN-CODIGO      ;   QUESO;"/>
    <s v="PROLESUR-F;"/>
    <s v="GOUDA;"/>
    <s v="EN PIEZAS DE 8.4 KILOS"/>
    <n v="22871.66"/>
    <n v="102477.01"/>
    <n v="4.4805229999999998"/>
    <x v="33"/>
  </r>
  <r>
    <n v="360"/>
    <d v="2014-12-23T00:00:00"/>
    <x v="11"/>
    <n v="96954210"/>
    <n v="2"/>
    <x v="19"/>
    <x v="22"/>
    <x v="22"/>
    <n v="4069010"/>
    <s v="S1783           ; QUESO; SURLAT; GOUDA; EN CAJAS DE 6 PIEZAS DE 3.2 KI"/>
    <s v="LOS NETOS APROXIMADOS"/>
    <n v="0"/>
    <n v="0"/>
    <n v="50000"/>
    <n v="250000"/>
    <n v="5"/>
    <x v="33"/>
  </r>
  <r>
    <n v="364"/>
    <d v="2014-12-23T00:00:00"/>
    <x v="11"/>
    <n v="76006727"/>
    <s v="K"/>
    <x v="20"/>
    <x v="22"/>
    <x v="22"/>
    <n v="4069010"/>
    <s v="856714526       ; QUESO; INVERS. E IND. VALLE VERDE-F; GOUDA; DE LECHE"/>
    <s v="DESCREMADA NATALES; APTO PARA"/>
    <s v="EL CONSUMO HUMANO"/>
    <n v="0"/>
    <n v="23988.7"/>
    <n v="119990.1"/>
    <n v="5.0019429999999998"/>
    <x v="33"/>
  </r>
  <r>
    <n v="369"/>
    <d v="2014-12-24T00:00:00"/>
    <x v="11"/>
    <n v="76716680"/>
    <s v="K"/>
    <x v="21"/>
    <x v="22"/>
    <x v="22"/>
    <n v="4069010"/>
    <s v="SIN-CODIGO      ; QUESOS; LACTEOS DEL SUR-F; GOUDA"/>
    <n v="0"/>
    <n v="0"/>
    <n v="0"/>
    <n v="22000.880000000001"/>
    <n v="116597.87"/>
    <n v="5.2996910000000002"/>
    <x v="33"/>
  </r>
  <r>
    <n v="370"/>
    <d v="2014-12-24T00:00:00"/>
    <x v="11"/>
    <n v="76716680"/>
    <s v="K"/>
    <x v="21"/>
    <x v="22"/>
    <x v="22"/>
    <n v="4069010"/>
    <s v="SIN-CODIGO      ; QUESOS; LACTEOS DEL SUR-F; GOUDA"/>
    <n v="0"/>
    <n v="0"/>
    <n v="0"/>
    <n v="25019.26"/>
    <n v="135262.89000000001"/>
    <n v="5.4063509999999999"/>
    <x v="33"/>
  </r>
  <r>
    <n v="379"/>
    <d v="2014-12-29T00:00:00"/>
    <x v="11"/>
    <n v="81094100"/>
    <n v="6"/>
    <x v="2"/>
    <x v="22"/>
    <x v="22"/>
    <n v="4069010"/>
    <s v="0002403005      ; QUESO GOUDA; COLUN; DE PASTA SEMIDURA; PIEZAS DE 3"/>
    <s v="Y 10  KGS.APP-.;"/>
    <n v="0"/>
    <n v="0"/>
    <n v="22976.75"/>
    <n v="96630.2"/>
    <n v="4.2055639999999999"/>
    <x v="26"/>
  </r>
  <r>
    <n v="389"/>
    <d v="2014-12-30T00:00:00"/>
    <x v="11"/>
    <n v="81094100"/>
    <n v="6"/>
    <x v="2"/>
    <x v="22"/>
    <x v="22"/>
    <n v="4069010"/>
    <s v="0002403005      ; QUESO ; COLUN; TIPO GOUDA ; PIEZAS DE 3 KGS.APP-.;"/>
    <n v="0"/>
    <n v="0"/>
    <n v="0"/>
    <n v="24992.68"/>
    <n v="132461.20000000001"/>
    <n v="5.3"/>
    <x v="40"/>
  </r>
  <r>
    <n v="390"/>
    <d v="2014-12-30T00:00:00"/>
    <x v="11"/>
    <n v="81094100"/>
    <n v="6"/>
    <x v="2"/>
    <x v="22"/>
    <x v="22"/>
    <n v="4069010"/>
    <s v="0002403005      ; QUESO ; COLUN; TIPO GOUDA ; PIEZAS DE 3 KGS.APP-.;"/>
    <n v="0"/>
    <n v="0"/>
    <n v="0"/>
    <n v="24983.57"/>
    <n v="132412.92000000001"/>
    <n v="5.3"/>
    <x v="40"/>
  </r>
  <r>
    <n v="392"/>
    <d v="2014-12-30T00:00:00"/>
    <x v="11"/>
    <n v="96954210"/>
    <n v="2"/>
    <x v="19"/>
    <x v="22"/>
    <x v="22"/>
    <n v="4069010"/>
    <s v="S1783           ; QUESO; SURLAT; GOUDA; EN CAJAS DE BARRAS DE 3 KILOS"/>
    <s v="NETOS APROXIMADOS."/>
    <n v="0"/>
    <n v="0"/>
    <n v="50000"/>
    <n v="250000"/>
    <n v="5"/>
    <x v="33"/>
  </r>
  <r>
    <n v="394"/>
    <d v="2014-12-31T00:00:00"/>
    <x v="11"/>
    <n v="92347000"/>
    <s v="K"/>
    <x v="1"/>
    <x v="22"/>
    <x v="22"/>
    <n v="4069010"/>
    <s v="SIN-CODIGO      ;   QUESO;"/>
    <s v="PROLESUR-F;"/>
    <s v="GOUDA;"/>
    <s v="EN PIEZAS DE 8.4 KILOS"/>
    <n v="47990.46"/>
    <n v="213801.9"/>
    <n v="4.4550919999999996"/>
    <x v="33"/>
  </r>
  <r>
    <n v="395"/>
    <d v="2014-12-31T00:00:00"/>
    <x v="11"/>
    <n v="92347000"/>
    <s v="K"/>
    <x v="1"/>
    <x v="22"/>
    <x v="22"/>
    <n v="4069010"/>
    <s v="SIN-CODIGO      ;   QUESO;"/>
    <s v="PROLESUR-F;"/>
    <s v="GOUDA;"/>
    <s v="EN PIEZAS DE 8.4 KILOS"/>
    <n v="47981.11"/>
    <n v="213758"/>
    <n v="4.4550450000000001"/>
    <x v="33"/>
  </r>
  <r>
    <n v="1"/>
    <d v="2014-12-01T00:00:00"/>
    <x v="11"/>
    <n v="78356210"/>
    <n v="3"/>
    <x v="5"/>
    <x v="10"/>
    <x v="10"/>
    <n v="19019011"/>
    <s v="111270          ;MANJAR;NESTLE;DE LECHE;12X1000"/>
    <n v="0"/>
    <n v="0"/>
    <n v="0"/>
    <n v="3600"/>
    <n v="750"/>
    <n v="0.20833299999999999"/>
    <x v="6"/>
  </r>
  <r>
    <n v="2"/>
    <d v="2014-12-01T00:00:00"/>
    <x v="11"/>
    <n v="78356210"/>
    <n v="3"/>
    <x v="5"/>
    <x v="10"/>
    <x v="10"/>
    <n v="19019011"/>
    <s v="007244          ;MANJAR;NESTLE;DE LECHE;04X12X200 GRS."/>
    <n v="0"/>
    <n v="0"/>
    <n v="0"/>
    <n v="576"/>
    <n v="150"/>
    <n v="0.26041700000000001"/>
    <x v="6"/>
  </r>
  <r>
    <n v="6"/>
    <d v="2014-12-01T00:00:00"/>
    <x v="11"/>
    <n v="78356210"/>
    <n v="3"/>
    <x v="5"/>
    <x v="10"/>
    <x v="10"/>
    <n v="19019011"/>
    <s v="111270          ;MANJAR;NESTLE;DE LECHE;12X1000"/>
    <n v="0"/>
    <n v="0"/>
    <n v="0"/>
    <n v="1800"/>
    <n v="375"/>
    <n v="0.20833299999999999"/>
    <x v="6"/>
  </r>
  <r>
    <n v="7"/>
    <d v="2014-12-01T00:00:00"/>
    <x v="11"/>
    <n v="78356210"/>
    <n v="3"/>
    <x v="5"/>
    <x v="10"/>
    <x v="10"/>
    <n v="19019011"/>
    <s v="007244          ;MANJAR;NESTLE;DE LECHE;04X12X200 GRS."/>
    <n v="0"/>
    <n v="0"/>
    <n v="0"/>
    <n v="960"/>
    <n v="250"/>
    <n v="0.26041700000000001"/>
    <x v="6"/>
  </r>
  <r>
    <n v="8"/>
    <d v="2014-12-01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11"/>
    <d v="2014-12-02T00:00:00"/>
    <x v="11"/>
    <n v="76018671"/>
    <n v="6"/>
    <x v="6"/>
    <x v="10"/>
    <x v="10"/>
    <n v="19019011"/>
    <s v="0107            ; MANJAR; NESTLE; DE LECHE; 12X1000 GRS."/>
    <n v="0"/>
    <n v="0"/>
    <n v="0"/>
    <n v="1200"/>
    <n v="300"/>
    <n v="0.25"/>
    <x v="6"/>
  </r>
  <r>
    <n v="13"/>
    <d v="2014-12-02T00:00:00"/>
    <x v="11"/>
    <n v="76018671"/>
    <n v="6"/>
    <x v="6"/>
    <x v="10"/>
    <x v="10"/>
    <n v="19019011"/>
    <s v="0107            ; MANJAR; NESTLE; DE LECHE; 12X1000 GRS."/>
    <n v="0"/>
    <n v="0"/>
    <n v="0"/>
    <n v="1512"/>
    <n v="378"/>
    <n v="0.25"/>
    <x v="6"/>
  </r>
  <r>
    <n v="14"/>
    <d v="2014-12-02T00:00:00"/>
    <x v="11"/>
    <n v="76018671"/>
    <n v="6"/>
    <x v="6"/>
    <x v="10"/>
    <x v="10"/>
    <n v="19019011"/>
    <s v="3214            ; MANJAR; NESTLE; DE LECHE; 4X12X200 GRS."/>
    <n v="0"/>
    <n v="0"/>
    <n v="0"/>
    <n v="672"/>
    <n v="210"/>
    <n v="0.3125"/>
    <x v="6"/>
  </r>
  <r>
    <n v="15"/>
    <d v="2014-12-02T00:00:00"/>
    <x v="11"/>
    <n v="76018671"/>
    <n v="6"/>
    <x v="6"/>
    <x v="10"/>
    <x v="10"/>
    <n v="19019011"/>
    <s v="0107            ; MANJAR; NESTLE; DE LECHE; 12X1000 GRS."/>
    <n v="0"/>
    <n v="0"/>
    <n v="0"/>
    <n v="864"/>
    <n v="216"/>
    <n v="0.25"/>
    <x v="6"/>
  </r>
  <r>
    <n v="16"/>
    <d v="2014-12-02T00:00:00"/>
    <x v="11"/>
    <n v="76018671"/>
    <n v="6"/>
    <x v="6"/>
    <x v="10"/>
    <x v="10"/>
    <n v="19019011"/>
    <s v="3214            ; MANJAR; NESTLE; DE LECHE; 4X12X200 GRS."/>
    <n v="0"/>
    <n v="0"/>
    <n v="0"/>
    <n v="768"/>
    <n v="240"/>
    <n v="0.3125"/>
    <x v="6"/>
  </r>
  <r>
    <n v="18"/>
    <d v="2014-12-02T00:00:00"/>
    <x v="11"/>
    <n v="76018671"/>
    <n v="6"/>
    <x v="6"/>
    <x v="10"/>
    <x v="10"/>
    <n v="19019011"/>
    <s v="0107            ; MANJAR; NESTLE; DE LECHE; 12X1000 GRS."/>
    <n v="0"/>
    <n v="0"/>
    <n v="0"/>
    <n v="1512"/>
    <n v="378"/>
    <n v="0.25"/>
    <x v="6"/>
  </r>
  <r>
    <n v="19"/>
    <d v="2014-12-02T00:00:00"/>
    <x v="11"/>
    <n v="76018671"/>
    <n v="6"/>
    <x v="6"/>
    <x v="10"/>
    <x v="10"/>
    <n v="19019011"/>
    <s v="3214            ; MANJAR; NESTLE; DE LECHE; 4X12X200 GRS."/>
    <n v="0"/>
    <n v="0"/>
    <n v="0"/>
    <n v="960"/>
    <n v="300"/>
    <n v="0.3125"/>
    <x v="6"/>
  </r>
  <r>
    <n v="20"/>
    <d v="2014-12-02T00:00:00"/>
    <x v="11"/>
    <n v="76018671"/>
    <n v="6"/>
    <x v="6"/>
    <x v="10"/>
    <x v="10"/>
    <n v="19019011"/>
    <s v="0108            ; MANJAR; NESTLE; DE LECHE; 24X500 GRS."/>
    <n v="0"/>
    <n v="0"/>
    <n v="0"/>
    <n v="600"/>
    <n v="150"/>
    <n v="0.25"/>
    <x v="6"/>
  </r>
  <r>
    <n v="23"/>
    <d v="2014-12-02T00:00:00"/>
    <x v="11"/>
    <n v="76018671"/>
    <n v="6"/>
    <x v="6"/>
    <x v="10"/>
    <x v="10"/>
    <n v="19019011"/>
    <s v="0107            ; MANJAR; NESTLE; DE LECHE; 12X1000 GRS."/>
    <n v="0"/>
    <n v="0"/>
    <n v="0"/>
    <n v="2268"/>
    <n v="529.20000000000005"/>
    <n v="0.23333300000000001"/>
    <x v="6"/>
  </r>
  <r>
    <n v="24"/>
    <d v="2014-12-02T00:00:00"/>
    <x v="11"/>
    <n v="76018671"/>
    <n v="6"/>
    <x v="6"/>
    <x v="10"/>
    <x v="10"/>
    <n v="19019011"/>
    <s v="7478            ; MANJAR; CALO; DE LECHE; 10X1000 GRS."/>
    <n v="0"/>
    <n v="0"/>
    <n v="0"/>
    <n v="1490"/>
    <n v="298"/>
    <n v="0.2"/>
    <x v="6"/>
  </r>
  <r>
    <n v="27"/>
    <d v="2014-12-04T00:00:00"/>
    <x v="11"/>
    <n v="53317875"/>
    <n v="8"/>
    <x v="11"/>
    <x v="10"/>
    <x v="10"/>
    <n v="19019011"/>
    <s v="533209          ; MANJAR; NESTLE; DE LECHE; 12X1 KL"/>
    <n v="0"/>
    <n v="0"/>
    <n v="0"/>
    <n v="3792"/>
    <n v="632"/>
    <n v="0.16666700000000001"/>
    <x v="6"/>
  </r>
  <r>
    <n v="31"/>
    <d v="2014-12-10T00:00:00"/>
    <x v="11"/>
    <n v="78875730"/>
    <n v="1"/>
    <x v="30"/>
    <x v="10"/>
    <x v="10"/>
    <n v="19019011"/>
    <s v="0107            ; MANJAR; NESTLE; DE LECHE; 12X1000 GRS"/>
    <n v="0"/>
    <n v="0"/>
    <n v="0"/>
    <n v="240"/>
    <n v="200"/>
    <n v="0.83333299999999999"/>
    <x v="30"/>
  </r>
  <r>
    <n v="32"/>
    <d v="2014-12-10T00:00:00"/>
    <x v="11"/>
    <n v="78875730"/>
    <n v="1"/>
    <x v="30"/>
    <x v="10"/>
    <x v="10"/>
    <n v="19019011"/>
    <s v="1630            ; MANJAR; SOPROLE; DE LECHE; 5 KILOS"/>
    <n v="0"/>
    <n v="0"/>
    <n v="0"/>
    <n v="230"/>
    <n v="184"/>
    <n v="0.8"/>
    <x v="30"/>
  </r>
  <r>
    <n v="33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19.2"/>
    <n v="20"/>
    <n v="1.0416669999999999"/>
    <x v="30"/>
  </r>
  <r>
    <n v="34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35"/>
    <d v="2014-12-10T00:00:00"/>
    <x v="11"/>
    <n v="78875730"/>
    <n v="1"/>
    <x v="30"/>
    <x v="10"/>
    <x v="10"/>
    <n v="19019011"/>
    <s v="0107            ; MANJAR; NESTLE; DE LECHE; 12X1000 GRS"/>
    <n v="0"/>
    <n v="0"/>
    <n v="0"/>
    <n v="240"/>
    <n v="160"/>
    <n v="0.66666700000000001"/>
    <x v="30"/>
  </r>
  <r>
    <n v="36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37"/>
    <d v="2014-12-10T00:00:00"/>
    <x v="11"/>
    <n v="78875730"/>
    <n v="1"/>
    <x v="30"/>
    <x v="10"/>
    <x v="10"/>
    <n v="19019011"/>
    <s v="0107            ; MANJAR; NESTLE; DE LECHE; 12X1000 GRS"/>
    <n v="0"/>
    <n v="0"/>
    <n v="0"/>
    <n v="120"/>
    <n v="80"/>
    <n v="0.66666700000000001"/>
    <x v="30"/>
  </r>
  <r>
    <n v="38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39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40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41"/>
    <d v="2014-12-10T00:00:00"/>
    <x v="11"/>
    <n v="78875730"/>
    <n v="1"/>
    <x v="30"/>
    <x v="10"/>
    <x v="10"/>
    <n v="19019011"/>
    <s v="0107            ; MANJAR; NESTLE; DE LECHE; 12X1000 GRS"/>
    <n v="0"/>
    <n v="0"/>
    <n v="0"/>
    <n v="84"/>
    <n v="42"/>
    <n v="0.5"/>
    <x v="30"/>
  </r>
  <r>
    <n v="42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43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44"/>
    <d v="2014-12-11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45"/>
    <d v="2014-12-11T00:00:00"/>
    <x v="11"/>
    <n v="78875730"/>
    <n v="1"/>
    <x v="30"/>
    <x v="10"/>
    <x v="10"/>
    <n v="19019011"/>
    <s v="0107            ; MANJAR; NESTLE; DE LECHE; 12X1000 GRS"/>
    <n v="0"/>
    <n v="0"/>
    <n v="0"/>
    <n v="180"/>
    <n v="120"/>
    <n v="0.66666700000000001"/>
    <x v="30"/>
  </r>
  <r>
    <n v="46"/>
    <d v="2014-12-11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47"/>
    <d v="2014-12-15T00:00:00"/>
    <x v="11"/>
    <n v="78875730"/>
    <n v="1"/>
    <x v="30"/>
    <x v="10"/>
    <x v="10"/>
    <n v="19019011"/>
    <s v="3214            ; MANJAR; NESTLE; DE LECHE; 4X12X200 GRS"/>
    <n v="0"/>
    <n v="0"/>
    <n v="0"/>
    <n v="192"/>
    <n v="160"/>
    <n v="0.83333299999999999"/>
    <x v="30"/>
  </r>
  <r>
    <n v="48"/>
    <d v="2014-12-15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49"/>
    <d v="2014-12-15T00:00:00"/>
    <x v="11"/>
    <n v="78875730"/>
    <n v="1"/>
    <x v="30"/>
    <x v="10"/>
    <x v="10"/>
    <n v="19019011"/>
    <s v="3214            ; MANJAR; NESTLE; DE LECHE; 4X12X200 GRS"/>
    <n v="0"/>
    <n v="0"/>
    <n v="0"/>
    <n v="192"/>
    <n v="200"/>
    <n v="1.0416669999999999"/>
    <x v="30"/>
  </r>
  <r>
    <n v="50"/>
    <d v="2014-12-15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51"/>
    <d v="2014-12-15T00:00:00"/>
    <x v="11"/>
    <n v="78875730"/>
    <n v="1"/>
    <x v="30"/>
    <x v="10"/>
    <x v="10"/>
    <n v="19019011"/>
    <s v="0108            ; MANJAR; NESTLE; DE LECHE; 24X500 GRS."/>
    <n v="0"/>
    <n v="0"/>
    <n v="0"/>
    <n v="96"/>
    <n v="80"/>
    <n v="0.83333299999999999"/>
    <x v="30"/>
  </r>
  <r>
    <n v="78"/>
    <d v="2014-12-02T00:00:00"/>
    <x v="11"/>
    <n v="90703000"/>
    <n v="8"/>
    <x v="0"/>
    <x v="10"/>
    <x v="10"/>
    <n v="19019011"/>
    <s v="SIN-CODIGO      ; MANJAR; NESTLE-F; DISTINTAS VARIEDADES; PREPARACIONE"/>
    <s v="S A BASE DE PRODUCTOS LACTEOS"/>
    <n v="0"/>
    <n v="0"/>
    <n v="28068"/>
    <n v="48557.64"/>
    <n v="1.73"/>
    <x v="30"/>
  </r>
  <r>
    <n v="87"/>
    <d v="2014-12-03T00:00:00"/>
    <x v="11"/>
    <n v="81094100"/>
    <n v="6"/>
    <x v="2"/>
    <x v="10"/>
    <x v="10"/>
    <n v="19019011"/>
    <s v="2241560         ; MANJAR; COLUN-F; REPOSTERO.BOLSA 5 KGS,; DULCE DE"/>
    <s v="LECHE;"/>
    <n v="0"/>
    <n v="0"/>
    <n v="15000"/>
    <n v="38260"/>
    <n v="2.5506669999999998"/>
    <x v="11"/>
  </r>
  <r>
    <n v="99"/>
    <d v="2014-12-09T00:00:00"/>
    <x v="11"/>
    <n v="90703000"/>
    <n v="8"/>
    <x v="0"/>
    <x v="10"/>
    <x v="10"/>
    <n v="19019011"/>
    <s v="SIN-CODIGO      ; MANJAR; NESTLE; BAG 4 X 4.5KG; PREPARACIONES A BASE"/>
    <s v="DE PRODUCTOS LACTEOS"/>
    <n v="0"/>
    <n v="0"/>
    <n v="17072.64"/>
    <n v="32554.080000000002"/>
    <n v="1.906798"/>
    <x v="12"/>
  </r>
  <r>
    <n v="106"/>
    <d v="2014-12-11T00:00:00"/>
    <x v="11"/>
    <n v="90703000"/>
    <n v="8"/>
    <x v="0"/>
    <x v="10"/>
    <x v="10"/>
    <n v="19019011"/>
    <s v="SIN-CODIGO      ; MANJAR; NESTLE; BAG 4 X 4.5KG; PREPARACIONES A BASE"/>
    <s v="DE PRODUCTOS LACTEOS"/>
    <n v="0"/>
    <n v="0"/>
    <n v="6912"/>
    <n v="13104"/>
    <n v="1.8958330000000001"/>
    <x v="30"/>
  </r>
  <r>
    <n v="108"/>
    <d v="2014-12-11T00:00:00"/>
    <x v="11"/>
    <n v="90703000"/>
    <n v="8"/>
    <x v="0"/>
    <x v="10"/>
    <x v="10"/>
    <n v="19019011"/>
    <s v="SIN-CODIGO      ; MANJAR; NESTLE; BAG 4 X 4.5KG; PREPARACIONES A BASE"/>
    <s v="DE PRODUCTOS LACTEOS"/>
    <n v="0"/>
    <n v="0"/>
    <n v="15840"/>
    <n v="28340.400000000001"/>
    <n v="1.789167"/>
    <x v="30"/>
  </r>
  <r>
    <n v="113"/>
    <d v="2014-12-11T00:00:00"/>
    <x v="11"/>
    <n v="90703000"/>
    <n v="8"/>
    <x v="0"/>
    <x v="10"/>
    <x v="10"/>
    <n v="19019011"/>
    <s v="SIN-CODIGO      ; MANJAR; NESTLE-F; 4X4.5KG; PREPARACIONES A BASE DE P"/>
    <s v="RODUCTOS LACTEOS"/>
    <n v="0"/>
    <n v="0"/>
    <n v="32400"/>
    <n v="65268"/>
    <n v="2.0144440000000001"/>
    <x v="26"/>
  </r>
  <r>
    <n v="124"/>
    <d v="2014-12-15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0800"/>
    <n v="21756"/>
    <n v="2.0144440000000001"/>
    <x v="20"/>
  </r>
  <r>
    <n v="131"/>
    <d v="2014-12-16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132"/>
    <d v="2014-12-16T00:00:00"/>
    <x v="11"/>
    <n v="78875730"/>
    <n v="1"/>
    <x v="30"/>
    <x v="10"/>
    <x v="10"/>
    <n v="19019011"/>
    <s v="3214            ; MANJAR; NESTLE; DE LECHE; 4X12X200 GRS"/>
    <n v="0"/>
    <n v="0"/>
    <n v="0"/>
    <n v="115.2"/>
    <n v="96"/>
    <n v="0.83333299999999999"/>
    <x v="30"/>
  </r>
  <r>
    <n v="133"/>
    <d v="2014-12-16T00:00:00"/>
    <x v="11"/>
    <n v="78875730"/>
    <n v="1"/>
    <x v="30"/>
    <x v="10"/>
    <x v="10"/>
    <n v="19019011"/>
    <s v="0107            ; MANJAR; NESTLE; DE LECHE; 12X1000 GRS"/>
    <n v="0"/>
    <n v="0"/>
    <n v="0"/>
    <n v="60"/>
    <n v="40"/>
    <n v="0.66666700000000001"/>
    <x v="30"/>
  </r>
  <r>
    <n v="134"/>
    <d v="2014-12-16T00:00:00"/>
    <x v="11"/>
    <n v="78875730"/>
    <n v="1"/>
    <x v="30"/>
    <x v="10"/>
    <x v="10"/>
    <n v="19019011"/>
    <s v="0108            ; MANJAR; NESTLE; DE LECHE; 24X500 GRS."/>
    <n v="0"/>
    <n v="0"/>
    <n v="0"/>
    <n v="36"/>
    <n v="24"/>
    <n v="0.66666700000000001"/>
    <x v="30"/>
  </r>
  <r>
    <n v="135"/>
    <d v="2014-12-16T00:00:00"/>
    <x v="11"/>
    <n v="78875730"/>
    <n v="1"/>
    <x v="30"/>
    <x v="10"/>
    <x v="10"/>
    <n v="19019011"/>
    <s v="3214            ; MANJAR; NESTLE; DE LECHE; 4X12X200 GRS"/>
    <n v="0"/>
    <n v="0"/>
    <n v="0"/>
    <n v="288"/>
    <n v="300"/>
    <n v="1.0416669999999999"/>
    <x v="30"/>
  </r>
  <r>
    <n v="136"/>
    <d v="2014-12-16T00:00:00"/>
    <x v="11"/>
    <n v="78356210"/>
    <n v="3"/>
    <x v="5"/>
    <x v="10"/>
    <x v="10"/>
    <n v="19019011"/>
    <s v="111270          ;MANJAR;NESTLE;DE LECHE;12X1000"/>
    <n v="0"/>
    <n v="0"/>
    <n v="0"/>
    <n v="7200"/>
    <n v="1080"/>
    <n v="0.15"/>
    <x v="6"/>
  </r>
  <r>
    <n v="137"/>
    <d v="2014-12-16T00:00:00"/>
    <x v="11"/>
    <n v="78356210"/>
    <n v="3"/>
    <x v="5"/>
    <x v="10"/>
    <x v="10"/>
    <n v="19019011"/>
    <s v="308150          ;MANJAR;WATTS;DE LECHE;10X1000"/>
    <n v="0"/>
    <n v="0"/>
    <n v="0"/>
    <n v="1000"/>
    <n v="160"/>
    <n v="0.16"/>
    <x v="6"/>
  </r>
  <r>
    <n v="138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672"/>
    <n v="140"/>
    <n v="0.20833299999999999"/>
    <x v="6"/>
  </r>
  <r>
    <n v="139"/>
    <d v="2014-12-16T00:00:00"/>
    <x v="11"/>
    <n v="78356210"/>
    <n v="3"/>
    <x v="5"/>
    <x v="10"/>
    <x v="10"/>
    <n v="19019011"/>
    <s v="260233          ;MANJAR;NESTLE;DE LECHE;24X500 GRS."/>
    <n v="0"/>
    <n v="0"/>
    <n v="0"/>
    <n v="600"/>
    <n v="100"/>
    <n v="0.16666700000000001"/>
    <x v="6"/>
  </r>
  <r>
    <n v="141"/>
    <d v="2014-12-16T00:00:00"/>
    <x v="11"/>
    <n v="78356210"/>
    <n v="3"/>
    <x v="5"/>
    <x v="10"/>
    <x v="10"/>
    <n v="19019011"/>
    <s v="111270          ;MANJAR;NESTLE;DE LECHE;12X1000"/>
    <n v="0"/>
    <n v="0"/>
    <n v="0"/>
    <n v="2400"/>
    <n v="500"/>
    <n v="0.20833299999999999"/>
    <x v="6"/>
  </r>
  <r>
    <n v="142"/>
    <d v="2014-12-16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143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576"/>
    <n v="150"/>
    <n v="0.26041700000000001"/>
    <x v="6"/>
  </r>
  <r>
    <n v="147"/>
    <d v="2014-12-16T00:00:00"/>
    <x v="11"/>
    <n v="10976631"/>
    <n v="3"/>
    <x v="33"/>
    <x v="10"/>
    <x v="10"/>
    <n v="19019011"/>
    <s v="10202           ; MANJAR; NESTLE; DE LECHE; 48X200 GRS"/>
    <n v="0"/>
    <n v="0"/>
    <n v="0"/>
    <n v="192"/>
    <n v="200"/>
    <n v="1.0416669999999999"/>
    <x v="30"/>
  </r>
  <r>
    <n v="148"/>
    <d v="2014-12-16T00:00:00"/>
    <x v="11"/>
    <n v="10976631"/>
    <n v="3"/>
    <x v="33"/>
    <x v="10"/>
    <x v="10"/>
    <n v="19019011"/>
    <s v="10203           ; MANJAR; NESTLE; DE LECHE; 24X500 GRS"/>
    <n v="0"/>
    <n v="0"/>
    <n v="0"/>
    <n v="60"/>
    <n v="85"/>
    <n v="1.4166669999999999"/>
    <x v="30"/>
  </r>
  <r>
    <n v="149"/>
    <d v="2014-12-16T00:00:00"/>
    <x v="11"/>
    <n v="76313289"/>
    <n v="7"/>
    <x v="29"/>
    <x v="10"/>
    <x v="10"/>
    <n v="19019011"/>
    <s v="5001            ;MANJAR;NESTLE;DE LECHE;4X12X200 GRS."/>
    <n v="0"/>
    <n v="0"/>
    <n v="0"/>
    <n v="3840"/>
    <n v="5120"/>
    <n v="1.3333330000000001"/>
    <x v="30"/>
  </r>
  <r>
    <n v="150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96"/>
    <n v="90"/>
    <n v="0.9375"/>
    <x v="30"/>
  </r>
  <r>
    <n v="151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96"/>
    <n v="90"/>
    <n v="0.9375"/>
    <x v="30"/>
  </r>
  <r>
    <n v="152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480"/>
    <n v="125"/>
    <n v="0.26041700000000001"/>
    <x v="6"/>
  </r>
  <r>
    <n v="153"/>
    <d v="2014-12-16T00:00:00"/>
    <x v="11"/>
    <n v="78356210"/>
    <n v="3"/>
    <x v="5"/>
    <x v="10"/>
    <x v="10"/>
    <n v="19019011"/>
    <s v="260233          ;MANJAR;NESTLE;DE LECHE;24X500 GRS."/>
    <n v="0"/>
    <n v="0"/>
    <n v="0"/>
    <n v="480"/>
    <n v="100"/>
    <n v="0.20833299999999999"/>
    <x v="6"/>
  </r>
  <r>
    <n v="158"/>
    <d v="2014-12-16T00:00:00"/>
    <x v="11"/>
    <n v="78356210"/>
    <n v="3"/>
    <x v="5"/>
    <x v="10"/>
    <x v="10"/>
    <n v="19019011"/>
    <s v="111270          ;MANJAR;NESTLE;DE LECHE;12X1000"/>
    <n v="0"/>
    <n v="0"/>
    <n v="0"/>
    <n v="3600"/>
    <n v="750"/>
    <n v="0.20833299999999999"/>
    <x v="6"/>
  </r>
  <r>
    <n v="159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576"/>
    <n v="150"/>
    <n v="0.26041700000000001"/>
    <x v="6"/>
  </r>
  <r>
    <n v="160"/>
    <d v="2014-12-16T00:00:00"/>
    <x v="11"/>
    <n v="78356210"/>
    <n v="3"/>
    <x v="5"/>
    <x v="10"/>
    <x v="10"/>
    <n v="19019011"/>
    <s v="260233          ;MANJAR;NESTLE;DE LECHE;24X500 GRS."/>
    <n v="0"/>
    <n v="0"/>
    <n v="0"/>
    <n v="360"/>
    <n v="75"/>
    <n v="0.20833299999999999"/>
    <x v="6"/>
  </r>
  <r>
    <n v="163"/>
    <d v="2014-12-16T00:00:00"/>
    <x v="11"/>
    <n v="76181622"/>
    <n v="5"/>
    <x v="8"/>
    <x v="10"/>
    <x v="10"/>
    <n v="19019011"/>
    <s v="761851          ; MANJAR; NESTLE; DE LECHE; 48X200 GRS"/>
    <n v="0"/>
    <n v="0"/>
    <n v="0"/>
    <n v="96"/>
    <n v="100"/>
    <n v="1.0416669999999999"/>
    <x v="30"/>
  </r>
  <r>
    <n v="164"/>
    <d v="2014-12-16T00:00:00"/>
    <x v="11"/>
    <n v="76181622"/>
    <n v="5"/>
    <x v="8"/>
    <x v="10"/>
    <x v="10"/>
    <n v="19019011"/>
    <s v="761851          ; MANJAR; NESTLE; DE LECHE; 48X200 GRS"/>
    <n v="0"/>
    <n v="0"/>
    <n v="0"/>
    <n v="192"/>
    <n v="200"/>
    <n v="1.0416669999999999"/>
    <x v="30"/>
  </r>
  <r>
    <n v="165"/>
    <d v="2014-12-16T00:00:00"/>
    <x v="11"/>
    <n v="76181622"/>
    <n v="5"/>
    <x v="8"/>
    <x v="10"/>
    <x v="10"/>
    <n v="19019011"/>
    <s v="SIN-CODIGO      ; MANJAR; NUTELLA; DE LECHE; 15X350 GRS"/>
    <n v="0"/>
    <n v="0"/>
    <n v="0"/>
    <n v="105"/>
    <n v="200"/>
    <n v="1.9047620000000001"/>
    <x v="30"/>
  </r>
  <r>
    <n v="166"/>
    <d v="2014-12-16T00:00:00"/>
    <x v="11"/>
    <n v="76181622"/>
    <n v="5"/>
    <x v="8"/>
    <x v="10"/>
    <x v="10"/>
    <n v="19019011"/>
    <s v="SIN-CODIGO      ; MANJAR; NUTELLA; DE LECHE; 15X200 GRS"/>
    <n v="0"/>
    <n v="0"/>
    <n v="0"/>
    <n v="60"/>
    <n v="200"/>
    <n v="3.3333330000000001"/>
    <x v="30"/>
  </r>
  <r>
    <n v="167"/>
    <d v="2014-12-16T00:00:00"/>
    <x v="11"/>
    <n v="53317875"/>
    <n v="8"/>
    <x v="11"/>
    <x v="10"/>
    <x v="10"/>
    <n v="19019011"/>
    <s v="533209          ; MANJAR; NESTLE; DE LECHE; 12X1 KL"/>
    <n v="0"/>
    <n v="0"/>
    <n v="0"/>
    <n v="480"/>
    <n v="400"/>
    <n v="0.83333299999999999"/>
    <x v="30"/>
  </r>
  <r>
    <n v="168"/>
    <d v="2014-12-16T00:00:00"/>
    <x v="11"/>
    <n v="53317875"/>
    <n v="8"/>
    <x v="11"/>
    <x v="10"/>
    <x v="10"/>
    <n v="19019011"/>
    <s v="533211          ; MANJAR; NESTLE; DE LECHE; 48X200 GRS"/>
    <n v="0"/>
    <n v="0"/>
    <n v="0"/>
    <n v="192"/>
    <n v="200"/>
    <n v="1.0416669999999999"/>
    <x v="30"/>
  </r>
  <r>
    <n v="169"/>
    <d v="2014-12-16T00:00:00"/>
    <x v="11"/>
    <n v="53317875"/>
    <n v="8"/>
    <x v="11"/>
    <x v="10"/>
    <x v="10"/>
    <n v="19019011"/>
    <s v="533210          ; MANJAR; NESTLE; DE LECHE; 24X500 GRS"/>
    <n v="0"/>
    <n v="0"/>
    <n v="0"/>
    <n v="120"/>
    <n v="100"/>
    <n v="0.83333299999999999"/>
    <x v="30"/>
  </r>
  <r>
    <n v="173"/>
    <d v="2014-12-16T00:00:00"/>
    <x v="11"/>
    <n v="76181622"/>
    <n v="5"/>
    <x v="8"/>
    <x v="10"/>
    <x v="10"/>
    <n v="19019011"/>
    <s v="761842          ; MANJAR; MARCA: NESTLE; MODELO, TIPO O VARIEDAD: DE L"/>
    <s v="ECHE; 12X1 KL"/>
    <n v="0"/>
    <n v="0"/>
    <n v="17040"/>
    <n v="4260"/>
    <n v="0.25"/>
    <x v="6"/>
  </r>
  <r>
    <n v="174"/>
    <d v="2014-12-16T00:00:00"/>
    <x v="11"/>
    <n v="76181622"/>
    <n v="5"/>
    <x v="8"/>
    <x v="10"/>
    <x v="10"/>
    <n v="19019011"/>
    <s v="761843          ; MANJAR; NESTLE; DE LECHE; 24X500 GRS"/>
    <n v="0"/>
    <n v="0"/>
    <n v="0"/>
    <n v="2484"/>
    <n v="621"/>
    <n v="0.25"/>
    <x v="6"/>
  </r>
  <r>
    <n v="175"/>
    <d v="2014-12-16T00:00:00"/>
    <x v="11"/>
    <n v="76181622"/>
    <n v="5"/>
    <x v="8"/>
    <x v="10"/>
    <x v="10"/>
    <n v="19019011"/>
    <s v="761851          ; MANJAR; NESTLE; DE LECHE; 48X200 GRS"/>
    <n v="0"/>
    <n v="0"/>
    <n v="0"/>
    <n v="1891.2"/>
    <n v="591"/>
    <n v="0.3125"/>
    <x v="6"/>
  </r>
  <r>
    <n v="178"/>
    <d v="2014-12-16T00:00:00"/>
    <x v="11"/>
    <n v="53317875"/>
    <n v="8"/>
    <x v="11"/>
    <x v="10"/>
    <x v="10"/>
    <n v="19019011"/>
    <s v="533209          ; MANJAR; NESTLE; DE LECHE; 12X1 KL"/>
    <n v="0"/>
    <n v="0"/>
    <n v="0"/>
    <n v="4200"/>
    <n v="5880"/>
    <n v="1.4"/>
    <x v="30"/>
  </r>
  <r>
    <n v="182"/>
    <d v="2014-12-16T00:00:00"/>
    <x v="11"/>
    <n v="53317875"/>
    <n v="8"/>
    <x v="11"/>
    <x v="10"/>
    <x v="10"/>
    <n v="19019011"/>
    <s v="533209          ; MANJAR; NESTLE; DE LECHE; 12X1 KL"/>
    <n v="0"/>
    <n v="0"/>
    <n v="0"/>
    <n v="3087"/>
    <n v="771"/>
    <n v="0.24975700000000001"/>
    <x v="6"/>
  </r>
  <r>
    <n v="183"/>
    <d v="2014-12-16T00:00:00"/>
    <x v="11"/>
    <n v="53317875"/>
    <n v="8"/>
    <x v="11"/>
    <x v="10"/>
    <x v="10"/>
    <n v="19019011"/>
    <s v="533232          ; MANJAR; NESTLE; DE LECHE; 4X12X200 GRS"/>
    <n v="0"/>
    <n v="0"/>
    <n v="0"/>
    <n v="2496"/>
    <n v="780"/>
    <n v="0.3125"/>
    <x v="6"/>
  </r>
  <r>
    <n v="184"/>
    <d v="2014-12-16T00:00:00"/>
    <x v="11"/>
    <n v="53317875"/>
    <n v="8"/>
    <x v="11"/>
    <x v="10"/>
    <x v="10"/>
    <n v="19019011"/>
    <s v="533210          ; MANJAR; NESTLE; DE LECHE; 24X500 GRS"/>
    <n v="0"/>
    <n v="0"/>
    <n v="0"/>
    <n v="2256"/>
    <n v="564"/>
    <n v="0.25"/>
    <x v="6"/>
  </r>
  <r>
    <n v="185"/>
    <d v="2014-12-16T00:00:00"/>
    <x v="11"/>
    <n v="76181622"/>
    <n v="5"/>
    <x v="8"/>
    <x v="10"/>
    <x v="10"/>
    <n v="19019011"/>
    <s v="761842          ; MANJAR; MARCA: NESTLE; MODELO, TIPO O VARIEDAD: DE L"/>
    <s v="ECHE; 12X1 KL"/>
    <n v="0"/>
    <n v="0"/>
    <n v="2388"/>
    <n v="597"/>
    <n v="0.25"/>
    <x v="6"/>
  </r>
  <r>
    <n v="186"/>
    <d v="2014-12-16T00:00:00"/>
    <x v="11"/>
    <n v="76181622"/>
    <n v="5"/>
    <x v="8"/>
    <x v="10"/>
    <x v="10"/>
    <n v="19019011"/>
    <s v="761851          ; MANJAR; NESTLE; DE LECHE; 48X200 GRS"/>
    <n v="0"/>
    <n v="0"/>
    <n v="0"/>
    <n v="1920"/>
    <n v="600"/>
    <n v="0.3125"/>
    <x v="6"/>
  </r>
  <r>
    <n v="187"/>
    <d v="2014-12-16T00:00:00"/>
    <x v="11"/>
    <n v="76181622"/>
    <n v="5"/>
    <x v="8"/>
    <x v="10"/>
    <x v="10"/>
    <n v="19019011"/>
    <s v="761843          ; MANJAR; NESTLE; DE LECHE; 24X500 GRS"/>
    <n v="0"/>
    <n v="0"/>
    <n v="0"/>
    <n v="1212"/>
    <n v="303"/>
    <n v="0.25"/>
    <x v="6"/>
  </r>
  <r>
    <n v="190"/>
    <d v="2014-12-18T00:00:00"/>
    <x v="11"/>
    <n v="76313289"/>
    <n v="7"/>
    <x v="29"/>
    <x v="10"/>
    <x v="10"/>
    <n v="19019011"/>
    <s v="5002            ;MANJAR;NESTLE;DE LECHE;24X500 GRS."/>
    <n v="0"/>
    <n v="0"/>
    <n v="0"/>
    <n v="3000"/>
    <n v="4200"/>
    <n v="1.4"/>
    <x v="30"/>
  </r>
  <r>
    <n v="191"/>
    <d v="2014-12-18T00:00:00"/>
    <x v="11"/>
    <n v="76313289"/>
    <n v="7"/>
    <x v="29"/>
    <x v="10"/>
    <x v="10"/>
    <n v="19019011"/>
    <s v="5001            ;MANJAR;NESTLE;DE LECHE;4X12X200 GRS."/>
    <n v="0"/>
    <n v="0"/>
    <n v="0"/>
    <n v="1920"/>
    <n v="2560"/>
    <n v="1.3333330000000001"/>
    <x v="30"/>
  </r>
  <r>
    <n v="192"/>
    <d v="2014-12-18T00:00:00"/>
    <x v="11"/>
    <n v="78356210"/>
    <n v="3"/>
    <x v="5"/>
    <x v="10"/>
    <x v="10"/>
    <n v="19019011"/>
    <s v="111270          ;MANJAR;NESTLE;DE LECHE;12X1000"/>
    <n v="0"/>
    <n v="0"/>
    <n v="0"/>
    <n v="3600"/>
    <n v="750"/>
    <n v="0.20833299999999999"/>
    <x v="6"/>
  </r>
  <r>
    <n v="193"/>
    <d v="2014-12-18T00:00:00"/>
    <x v="11"/>
    <n v="78356210"/>
    <n v="3"/>
    <x v="5"/>
    <x v="10"/>
    <x v="10"/>
    <n v="19019011"/>
    <s v="260233          ;MANJAR;NESTLE;DE LECHE;24X500 GRS."/>
    <n v="0"/>
    <n v="0"/>
    <n v="0"/>
    <n v="720"/>
    <n v="150"/>
    <n v="0.20833299999999999"/>
    <x v="6"/>
  </r>
  <r>
    <n v="194"/>
    <d v="2014-12-18T00:00:00"/>
    <x v="11"/>
    <n v="78356210"/>
    <n v="3"/>
    <x v="5"/>
    <x v="10"/>
    <x v="10"/>
    <n v="19019011"/>
    <s v="007244          ;MANJAR;NESTLE;DE LECHE;04X12X200 GRS."/>
    <n v="0"/>
    <n v="0"/>
    <n v="0"/>
    <n v="576"/>
    <n v="150"/>
    <n v="0.26041700000000001"/>
    <x v="6"/>
  </r>
  <r>
    <n v="196"/>
    <d v="2014-12-18T00:00:00"/>
    <x v="11"/>
    <n v="78356210"/>
    <n v="3"/>
    <x v="5"/>
    <x v="10"/>
    <x v="10"/>
    <n v="19019011"/>
    <s v="111270          ;MANJAR;NESTLE;DE LECHE;12X1000"/>
    <n v="0"/>
    <n v="0"/>
    <n v="0"/>
    <n v="360"/>
    <n v="270"/>
    <n v="0.75"/>
    <x v="30"/>
  </r>
  <r>
    <n v="197"/>
    <d v="2014-12-18T00:00:00"/>
    <x v="11"/>
    <n v="78356210"/>
    <n v="3"/>
    <x v="5"/>
    <x v="10"/>
    <x v="10"/>
    <n v="19019011"/>
    <s v="007244          ;MANJAR;NESTLE;DE LECHE;04X12X200 GRS."/>
    <n v="0"/>
    <n v="0"/>
    <n v="0"/>
    <n v="96"/>
    <n v="80"/>
    <n v="0.83333299999999999"/>
    <x v="30"/>
  </r>
  <r>
    <n v="198"/>
    <d v="2014-12-18T00:00:00"/>
    <x v="11"/>
    <n v="78356210"/>
    <n v="3"/>
    <x v="5"/>
    <x v="10"/>
    <x v="10"/>
    <n v="19019011"/>
    <s v="260233          ;MANJAR;NESTLE;DE LECHE;24X500 GRS."/>
    <n v="0"/>
    <n v="0"/>
    <n v="0"/>
    <n v="60"/>
    <n v="45"/>
    <n v="0.75"/>
    <x v="30"/>
  </r>
  <r>
    <n v="199"/>
    <d v="2014-12-18T00:00:00"/>
    <x v="11"/>
    <n v="78356210"/>
    <n v="3"/>
    <x v="5"/>
    <x v="10"/>
    <x v="10"/>
    <n v="19019011"/>
    <s v="111270          ;MANJAR;NESTLE;DE LECHE;12X1000"/>
    <n v="0"/>
    <n v="0"/>
    <n v="0"/>
    <n v="1200"/>
    <n v="900"/>
    <n v="0.75"/>
    <x v="30"/>
  </r>
  <r>
    <n v="200"/>
    <d v="2014-12-18T00:00:00"/>
    <x v="11"/>
    <n v="78356210"/>
    <n v="3"/>
    <x v="5"/>
    <x v="10"/>
    <x v="10"/>
    <n v="19019011"/>
    <s v="260233          ;MANJAR;NESTLE;DE LECHE;24X500 GRS."/>
    <n v="0"/>
    <n v="0"/>
    <n v="0"/>
    <n v="120"/>
    <n v="90"/>
    <n v="0.75"/>
    <x v="30"/>
  </r>
  <r>
    <n v="201"/>
    <d v="2014-12-18T00:00:00"/>
    <x v="11"/>
    <n v="78356210"/>
    <n v="3"/>
    <x v="5"/>
    <x v="10"/>
    <x v="10"/>
    <n v="19019011"/>
    <s v="111270          ;MANJAR;NESTLE;DE LECHE;12X1000"/>
    <n v="0"/>
    <n v="0"/>
    <n v="0"/>
    <n v="4800"/>
    <n v="720"/>
    <n v="0.15"/>
    <x v="6"/>
  </r>
  <r>
    <n v="202"/>
    <d v="2014-12-18T00:00:00"/>
    <x v="11"/>
    <n v="78356210"/>
    <n v="3"/>
    <x v="5"/>
    <x v="10"/>
    <x v="10"/>
    <n v="19019011"/>
    <s v="007244          ;MANJAR;NESTLE;DE LECHE;04X12X200 GRS."/>
    <n v="0"/>
    <n v="0"/>
    <n v="0"/>
    <n v="960"/>
    <n v="200"/>
    <n v="0.20833299999999999"/>
    <x v="6"/>
  </r>
  <r>
    <n v="203"/>
    <d v="2014-12-18T00:00:00"/>
    <x v="11"/>
    <n v="78356210"/>
    <n v="3"/>
    <x v="5"/>
    <x v="10"/>
    <x v="10"/>
    <n v="19019011"/>
    <s v="260233          ;MANJAR;NESTLE;DE LECHE;24X500 GRS."/>
    <n v="0"/>
    <n v="0"/>
    <n v="0"/>
    <n v="600"/>
    <n v="100"/>
    <n v="0.16666700000000001"/>
    <x v="6"/>
  </r>
  <r>
    <n v="207"/>
    <d v="2014-12-22T00:00:00"/>
    <x v="11"/>
    <n v="78356210"/>
    <n v="3"/>
    <x v="5"/>
    <x v="10"/>
    <x v="10"/>
    <n v="19019011"/>
    <s v="111270          ;MANJAR;NESTLE;DE LECHE;12X1000"/>
    <n v="0"/>
    <n v="0"/>
    <n v="0"/>
    <n v="2400"/>
    <n v="500"/>
    <n v="0.20833299999999999"/>
    <x v="6"/>
  </r>
  <r>
    <n v="208"/>
    <d v="2014-12-22T00:00:00"/>
    <x v="11"/>
    <n v="78356210"/>
    <n v="3"/>
    <x v="5"/>
    <x v="10"/>
    <x v="10"/>
    <n v="19019011"/>
    <s v="007244          ;MANJAR;NESTLE;DE LECHE;04X12X200 GRS."/>
    <n v="0"/>
    <n v="0"/>
    <n v="0"/>
    <n v="960"/>
    <n v="250"/>
    <n v="0.26041700000000001"/>
    <x v="6"/>
  </r>
  <r>
    <n v="209"/>
    <d v="2014-12-22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214"/>
    <d v="2014-12-22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215"/>
    <d v="2014-12-22T00:00:00"/>
    <x v="11"/>
    <n v="78356210"/>
    <n v="3"/>
    <x v="5"/>
    <x v="10"/>
    <x v="10"/>
    <n v="19019011"/>
    <s v="111270          ;MANJAR;NESTLE;DE LECHE;12X1000"/>
    <n v="0"/>
    <n v="0"/>
    <n v="0"/>
    <n v="600"/>
    <n v="125"/>
    <n v="0.20833299999999999"/>
    <x v="6"/>
  </r>
  <r>
    <n v="216"/>
    <d v="2014-12-22T00:00:00"/>
    <x v="11"/>
    <n v="78356210"/>
    <n v="3"/>
    <x v="5"/>
    <x v="10"/>
    <x v="10"/>
    <n v="19019011"/>
    <s v="007244          ;MANJAR;NESTLE;DE LECHE;04X12X200 GRS."/>
    <n v="0"/>
    <n v="0"/>
    <n v="0"/>
    <n v="480"/>
    <n v="125"/>
    <n v="0.26041700000000001"/>
    <x v="6"/>
  </r>
  <r>
    <n v="217"/>
    <d v="2014-12-22T00:00:00"/>
    <x v="11"/>
    <n v="78356210"/>
    <n v="3"/>
    <x v="5"/>
    <x v="10"/>
    <x v="10"/>
    <n v="19019011"/>
    <s v="111270          ;MANJAR;NESTLE;DE LECHE;12X1000"/>
    <n v="0"/>
    <n v="0"/>
    <n v="0"/>
    <n v="3000"/>
    <n v="625"/>
    <n v="0.20833299999999999"/>
    <x v="6"/>
  </r>
  <r>
    <n v="218"/>
    <d v="2014-12-22T00:00:00"/>
    <x v="11"/>
    <n v="78356210"/>
    <n v="3"/>
    <x v="5"/>
    <x v="10"/>
    <x v="10"/>
    <n v="19019011"/>
    <s v="007244          ;MANJAR;NESTLE;DE LECHE;04X12X200 GRS."/>
    <n v="0"/>
    <n v="0"/>
    <n v="0"/>
    <n v="672"/>
    <n v="175"/>
    <n v="0.26041700000000001"/>
    <x v="6"/>
  </r>
  <r>
    <n v="219"/>
    <d v="2014-12-22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224"/>
    <d v="2014-12-23T00:00:00"/>
    <x v="11"/>
    <n v="78875730"/>
    <n v="1"/>
    <x v="30"/>
    <x v="10"/>
    <x v="10"/>
    <n v="19019011"/>
    <s v="3214            ; MANJAR; NESTLE; DE LECHE; 4X12X200 GRS"/>
    <n v="0"/>
    <n v="0"/>
    <n v="0"/>
    <n v="144"/>
    <n v="105"/>
    <n v="0.72916700000000001"/>
    <x v="30"/>
  </r>
  <r>
    <n v="225"/>
    <d v="2014-12-23T00:00:00"/>
    <x v="11"/>
    <n v="78875730"/>
    <n v="1"/>
    <x v="30"/>
    <x v="10"/>
    <x v="10"/>
    <n v="19019011"/>
    <s v="0108            ; MANJAR; NESTLE; DE LECHE; 24X500 GRS."/>
    <n v="0"/>
    <n v="0"/>
    <n v="0"/>
    <n v="60"/>
    <n v="40"/>
    <n v="0.66666700000000001"/>
    <x v="30"/>
  </r>
  <r>
    <n v="226"/>
    <d v="2014-12-23T00:00:00"/>
    <x v="11"/>
    <n v="78875730"/>
    <n v="1"/>
    <x v="30"/>
    <x v="10"/>
    <x v="10"/>
    <n v="19019011"/>
    <s v="0107            ; MANJAR; NESTLE; DE LECHE; 12X1000 GRS"/>
    <n v="0"/>
    <n v="0"/>
    <n v="0"/>
    <n v="240"/>
    <n v="160"/>
    <n v="0.66666700000000001"/>
    <x v="30"/>
  </r>
  <r>
    <n v="227"/>
    <d v="2014-12-23T00:00:00"/>
    <x v="11"/>
    <n v="78875730"/>
    <n v="1"/>
    <x v="30"/>
    <x v="10"/>
    <x v="10"/>
    <n v="19019011"/>
    <s v="0107            ; MANJAR; NESTLE; DE LECHE; 12X1000 GRS"/>
    <n v="0"/>
    <n v="0"/>
    <n v="0"/>
    <n v="240"/>
    <n v="160"/>
    <n v="0.66666700000000001"/>
    <x v="30"/>
  </r>
  <r>
    <n v="228"/>
    <d v="2014-12-23T00:00:00"/>
    <x v="11"/>
    <n v="78875730"/>
    <n v="1"/>
    <x v="30"/>
    <x v="10"/>
    <x v="10"/>
    <n v="19019011"/>
    <s v="3214            ; MANJAR; NESTLE; DE LECHE; 4X12X200 GRS"/>
    <n v="0"/>
    <n v="0"/>
    <n v="0"/>
    <n v="48"/>
    <n v="40"/>
    <n v="0.83333299999999999"/>
    <x v="30"/>
  </r>
  <r>
    <n v="229"/>
    <d v="2014-12-23T00:00:00"/>
    <x v="11"/>
    <n v="78875730"/>
    <n v="1"/>
    <x v="30"/>
    <x v="10"/>
    <x v="10"/>
    <n v="19019011"/>
    <s v="0107            ; MANJAR; NESTLE; DE LECHE; 12X1000 GRS"/>
    <n v="0"/>
    <n v="0"/>
    <n v="0"/>
    <n v="2040"/>
    <n v="2720"/>
    <n v="1.3333330000000001"/>
    <x v="30"/>
  </r>
  <r>
    <n v="230"/>
    <d v="2014-12-23T00:00:00"/>
    <x v="11"/>
    <n v="78875730"/>
    <n v="1"/>
    <x v="30"/>
    <x v="10"/>
    <x v="10"/>
    <n v="19019011"/>
    <s v="0106            ; MANJAR; NESTLE; DE LECHE; 4X12X200 GRS"/>
    <n v="0"/>
    <n v="0"/>
    <n v="0"/>
    <n v="960"/>
    <n v="1600"/>
    <n v="1.6666669999999999"/>
    <x v="30"/>
  </r>
  <r>
    <n v="231"/>
    <d v="2014-12-24T00:00:00"/>
    <x v="11"/>
    <n v="78356210"/>
    <n v="3"/>
    <x v="5"/>
    <x v="10"/>
    <x v="10"/>
    <n v="19019011"/>
    <s v="111270          ;MANJAR;NESTLE;DE LECHE;12X1000"/>
    <n v="0"/>
    <n v="0"/>
    <n v="0"/>
    <n v="360"/>
    <n v="300"/>
    <n v="0.83333299999999999"/>
    <x v="30"/>
  </r>
  <r>
    <n v="232"/>
    <d v="2014-12-24T00:00:00"/>
    <x v="11"/>
    <n v="78356210"/>
    <n v="3"/>
    <x v="5"/>
    <x v="10"/>
    <x v="10"/>
    <n v="19019011"/>
    <s v="111270          ;MANJAR;NESTLE;DE LECHE;12X1000"/>
    <n v="0"/>
    <n v="0"/>
    <n v="0"/>
    <n v="1200"/>
    <n v="250"/>
    <n v="0.20833299999999999"/>
    <x v="6"/>
  </r>
  <r>
    <n v="233"/>
    <d v="2014-12-24T00:00:00"/>
    <x v="11"/>
    <n v="78356210"/>
    <n v="3"/>
    <x v="5"/>
    <x v="10"/>
    <x v="10"/>
    <n v="19019011"/>
    <s v="007244          ;MANJAR;NESTLE;DE LECHE;04X12X200 GRS."/>
    <n v="0"/>
    <n v="0"/>
    <n v="0"/>
    <n v="672"/>
    <n v="175"/>
    <n v="0.26041700000000001"/>
    <x v="6"/>
  </r>
  <r>
    <n v="234"/>
    <d v="2014-12-24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235"/>
    <d v="2014-12-24T00:00:00"/>
    <x v="11"/>
    <n v="78356210"/>
    <n v="3"/>
    <x v="5"/>
    <x v="10"/>
    <x v="10"/>
    <n v="19019011"/>
    <s v="308150          ;MANJAR;WATTS;DE LECHE;10X1000"/>
    <n v="0"/>
    <n v="0"/>
    <n v="0"/>
    <n v="500"/>
    <n v="100"/>
    <n v="0.2"/>
    <x v="6"/>
  </r>
  <r>
    <n v="242"/>
    <d v="2014-12-24T00:00:00"/>
    <x v="11"/>
    <n v="78875730"/>
    <n v="1"/>
    <x v="30"/>
    <x v="10"/>
    <x v="10"/>
    <n v="19019011"/>
    <s v="3214            ; MANJAR; NESTLE; DE LECHE; 4X12X200 GRS"/>
    <n v="0"/>
    <n v="0"/>
    <n v="0"/>
    <n v="144"/>
    <n v="150"/>
    <n v="1.0416669999999999"/>
    <x v="30"/>
  </r>
  <r>
    <n v="243"/>
    <d v="2014-12-28T00:00:00"/>
    <x v="11"/>
    <n v="76018671"/>
    <n v="6"/>
    <x v="6"/>
    <x v="10"/>
    <x v="10"/>
    <n v="19019011"/>
    <s v="0107            ; MANJAR; NESTLE; DE LECHE; 12X1000 GRS."/>
    <n v="0"/>
    <n v="0"/>
    <n v="0"/>
    <n v="2304"/>
    <n v="576"/>
    <n v="0.25"/>
    <x v="6"/>
  </r>
  <r>
    <n v="244"/>
    <d v="2014-12-28T00:00:00"/>
    <x v="11"/>
    <n v="76018671"/>
    <n v="6"/>
    <x v="6"/>
    <x v="10"/>
    <x v="10"/>
    <n v="19019011"/>
    <s v="3214            ; MANJAR; NESTLE; DE LECHE; 4X12X200 GRS."/>
    <n v="0"/>
    <n v="0"/>
    <n v="0"/>
    <n v="921.6"/>
    <n v="288"/>
    <n v="0.3125"/>
    <x v="6"/>
  </r>
  <r>
    <n v="245"/>
    <d v="2014-12-28T00:00:00"/>
    <x v="11"/>
    <n v="76018671"/>
    <n v="6"/>
    <x v="6"/>
    <x v="10"/>
    <x v="10"/>
    <n v="19019011"/>
    <s v="0108            ; MANJAR; NESTLE; DE LECHE; 24X500 GRS."/>
    <n v="0"/>
    <n v="0"/>
    <n v="0"/>
    <n v="600"/>
    <n v="150"/>
    <n v="0.25"/>
    <x v="6"/>
  </r>
  <r>
    <n v="246"/>
    <d v="2014-12-28T00:00:00"/>
    <x v="11"/>
    <n v="76018671"/>
    <n v="6"/>
    <x v="6"/>
    <x v="10"/>
    <x v="10"/>
    <n v="19019011"/>
    <s v="0107            ; MANJAR; NESTLE; DE LECHE; 12X1000 GRS."/>
    <n v="0"/>
    <n v="0"/>
    <n v="0"/>
    <n v="1200"/>
    <n v="250"/>
    <n v="0.20833299999999999"/>
    <x v="6"/>
  </r>
  <r>
    <n v="247"/>
    <d v="2014-12-28T00:00:00"/>
    <x v="11"/>
    <n v="76018671"/>
    <n v="6"/>
    <x v="6"/>
    <x v="10"/>
    <x v="10"/>
    <n v="19019011"/>
    <s v="3214            ; MANJAR; NESTLE; DE LECHE; 4X12X200 GRS."/>
    <n v="0"/>
    <n v="0"/>
    <n v="0"/>
    <n v="960"/>
    <n v="250"/>
    <n v="0.26041700000000001"/>
    <x v="6"/>
  </r>
  <r>
    <n v="248"/>
    <d v="2014-12-28T00:00:00"/>
    <x v="11"/>
    <n v="76018671"/>
    <n v="6"/>
    <x v="6"/>
    <x v="10"/>
    <x v="10"/>
    <n v="19019011"/>
    <s v="0108            ; MANJAR; NESTLE; DE LECHE; 24X500 GRS."/>
    <n v="0"/>
    <n v="0"/>
    <n v="0"/>
    <n v="600"/>
    <n v="125"/>
    <n v="0.20833299999999999"/>
    <x v="6"/>
  </r>
  <r>
    <n v="251"/>
    <d v="2014-12-28T00:00:00"/>
    <x v="11"/>
    <n v="76018671"/>
    <n v="6"/>
    <x v="6"/>
    <x v="10"/>
    <x v="10"/>
    <n v="19019011"/>
    <s v="3214            ; MANJAR; NESTLE; DE LECHE; 4X12X200 GRS."/>
    <n v="0"/>
    <n v="0"/>
    <n v="0"/>
    <n v="1440"/>
    <n v="450"/>
    <n v="0.3125"/>
    <x v="6"/>
  </r>
  <r>
    <n v="252"/>
    <d v="2014-12-28T00:00:00"/>
    <x v="11"/>
    <n v="76018671"/>
    <n v="6"/>
    <x v="6"/>
    <x v="10"/>
    <x v="10"/>
    <n v="19019011"/>
    <s v="0107            ; MANJAR; NESTLE; DE LECHE; 12X1000 GRS."/>
    <n v="0"/>
    <n v="0"/>
    <n v="0"/>
    <n v="1200"/>
    <n v="300"/>
    <n v="0.25"/>
    <x v="6"/>
  </r>
  <r>
    <n v="253"/>
    <d v="2014-12-28T00:00:00"/>
    <x v="11"/>
    <n v="76018671"/>
    <n v="6"/>
    <x v="6"/>
    <x v="10"/>
    <x v="10"/>
    <n v="19019011"/>
    <s v="0108            ; MANJAR; NESTLE; DE LECHE; 24X500 GRS."/>
    <n v="0"/>
    <n v="0"/>
    <n v="0"/>
    <n v="360"/>
    <n v="90"/>
    <n v="0.25"/>
    <x v="6"/>
  </r>
  <r>
    <n v="257"/>
    <d v="2014-12-28T00:00:00"/>
    <x v="11"/>
    <n v="76018671"/>
    <n v="6"/>
    <x v="6"/>
    <x v="10"/>
    <x v="10"/>
    <n v="19019011"/>
    <s v="3214            ; MANJAR; NESTLE; DE LECHE; 4X12X200 GRS."/>
    <n v="0"/>
    <n v="0"/>
    <n v="0"/>
    <n v="672"/>
    <n v="175"/>
    <n v="0.26041700000000001"/>
    <x v="6"/>
  </r>
  <r>
    <n v="258"/>
    <d v="2014-12-28T00:00:00"/>
    <x v="11"/>
    <n v="76018671"/>
    <n v="6"/>
    <x v="6"/>
    <x v="10"/>
    <x v="10"/>
    <n v="19019011"/>
    <s v="0107            ; MANJAR; NESTLE; DE LECHE; 12X1000 GRS."/>
    <n v="0"/>
    <n v="0"/>
    <n v="0"/>
    <n v="360"/>
    <n v="84"/>
    <n v="0.23333300000000001"/>
    <x v="6"/>
  </r>
  <r>
    <n v="261"/>
    <d v="2014-12-30T00:00:00"/>
    <x v="11"/>
    <n v="76018671"/>
    <n v="6"/>
    <x v="6"/>
    <x v="10"/>
    <x v="10"/>
    <n v="19019011"/>
    <s v="0106            ; MANJAR; NESTLE; DE LECHE; 4X12X200 GRS"/>
    <n v="0"/>
    <n v="0"/>
    <n v="0"/>
    <n v="1142.4000000000001"/>
    <n v="333.2"/>
    <n v="0.29166700000000001"/>
    <x v="6"/>
  </r>
  <r>
    <n v="262"/>
    <d v="2014-12-30T00:00:00"/>
    <x v="11"/>
    <n v="76018671"/>
    <n v="6"/>
    <x v="6"/>
    <x v="10"/>
    <x v="10"/>
    <n v="19019011"/>
    <s v="0107            ; MANJAR; NESTLE; DE LECHE; 12X1000 GRS."/>
    <n v="0"/>
    <n v="0"/>
    <n v="0"/>
    <n v="468"/>
    <n v="109.2"/>
    <n v="0.23333300000000001"/>
    <x v="6"/>
  </r>
  <r>
    <n v="265"/>
    <d v="2014-12-30T00:00:00"/>
    <x v="11"/>
    <n v="78875730"/>
    <n v="1"/>
    <x v="30"/>
    <x v="10"/>
    <x v="10"/>
    <n v="19019011"/>
    <s v="2728            ; MANJAR; NESTLE; DE LECHE; 48X200 GRS"/>
    <n v="0"/>
    <n v="0"/>
    <n v="0"/>
    <n v="48"/>
    <n v="40"/>
    <n v="0.83333299999999999"/>
    <x v="30"/>
  </r>
  <r>
    <n v="326"/>
    <d v="2014-12-16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32400"/>
    <n v="65268"/>
    <n v="2.0144440000000001"/>
    <x v="26"/>
  </r>
  <r>
    <n v="329"/>
    <d v="2014-12-16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7510.400000000001"/>
    <n v="33369.599999999999"/>
    <n v="1.905702"/>
    <x v="17"/>
  </r>
  <r>
    <n v="330"/>
    <d v="2014-12-16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35020.800000000003"/>
    <n v="66739.199999999997"/>
    <n v="1.905702"/>
    <x v="17"/>
  </r>
  <r>
    <n v="333"/>
    <d v="2014-12-16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7404.8"/>
    <n v="32255.8"/>
    <n v="1.85327"/>
    <x v="12"/>
  </r>
  <r>
    <n v="340"/>
    <d v="2014-12-18T00:00:00"/>
    <x v="11"/>
    <n v="90703000"/>
    <n v="8"/>
    <x v="0"/>
    <x v="10"/>
    <x v="10"/>
    <n v="19019011"/>
    <s v="MANJAR          ; MANJAR; NESTLE-F; 24X380G; PREPARACIONES A BASE DE P"/>
    <s v="RODUCTOS LACTEOS"/>
    <n v="0"/>
    <n v="0"/>
    <n v="2845.44"/>
    <n v="5597.41"/>
    <n v="1.9671510000000001"/>
    <x v="22"/>
  </r>
  <r>
    <n v="343"/>
    <d v="2014-12-19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0800"/>
    <n v="21756"/>
    <n v="2.0144440000000001"/>
    <x v="12"/>
  </r>
  <r>
    <n v="346"/>
    <d v="2014-12-19T00:00:00"/>
    <x v="11"/>
    <n v="90703000"/>
    <n v="8"/>
    <x v="0"/>
    <x v="10"/>
    <x v="10"/>
    <n v="19019011"/>
    <s v="MANJAR          ; MANJAR; NESTLE; BAG 24 X 380 G; PREPARACIONES A BASE"/>
    <s v="DE PRODUCTOS LACTEOS"/>
    <n v="0"/>
    <n v="0"/>
    <n v="4742.3999999999996"/>
    <n v="9340.0300000000007"/>
    <n v="1.969473"/>
    <x v="22"/>
  </r>
  <r>
    <n v="348"/>
    <d v="2014-12-19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8662.400000000001"/>
    <n v="35380.800000000003"/>
    <n v="1.8958330000000001"/>
    <x v="30"/>
  </r>
  <r>
    <n v="355"/>
    <d v="2014-12-19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3132.8"/>
    <n v="24897.599999999999"/>
    <n v="1.8958330000000001"/>
    <x v="30"/>
  </r>
  <r>
    <n v="361"/>
    <d v="2014-12-23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64800"/>
    <n v="130536"/>
    <n v="2.0144440000000001"/>
    <x v="26"/>
  </r>
  <r>
    <n v="384"/>
    <d v="2014-12-30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0800"/>
    <n v="21756"/>
    <n v="2.0144440000000001"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44">
  <r>
    <d v="2016-01-14T00:00:00"/>
    <x v="0"/>
    <m/>
    <m/>
    <m/>
    <x v="0"/>
    <s v="LL"/>
    <x v="0"/>
    <x v="0"/>
    <s v="Leche y nata, sin concentrar, ni edulcorar, mat grasa &gt; al 1% pero &lt;= al 6% en peso"/>
    <m/>
    <m/>
    <m/>
    <n v="93144"/>
    <n v="111097.91"/>
    <n v="1.1927543373700937"/>
    <x v="0"/>
  </r>
  <r>
    <d v="2016-01-02T00:00:00"/>
    <x v="0"/>
    <m/>
    <m/>
    <m/>
    <x v="1"/>
    <s v="OTROS"/>
    <x v="1"/>
    <x v="1"/>
    <s v="Leche en polvo, sin adición de azúcar ni edulcorante, mat grasa &gt; 24% pero &lt; al 26%"/>
    <m/>
    <m/>
    <m/>
    <n v="1132.8"/>
    <n v="300"/>
    <n v="0.26483050847457629"/>
    <x v="1"/>
  </r>
  <r>
    <d v="2016-01-11T00:00:00"/>
    <x v="0"/>
    <m/>
    <m/>
    <m/>
    <x v="2"/>
    <s v="LEP"/>
    <x v="2"/>
    <x v="2"/>
    <s v="Leche en polvo, sin adición de azúcar ni edulcorante, mat grasa &gt; al 26% "/>
    <m/>
    <m/>
    <m/>
    <n v="1440"/>
    <n v="750"/>
    <n v="0.52083333333333337"/>
    <x v="1"/>
  </r>
  <r>
    <d v="2016-01-11T00:00:00"/>
    <x v="0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1-11T00:00:00"/>
    <x v="0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1-12T00:00:00"/>
    <x v="0"/>
    <m/>
    <m/>
    <m/>
    <x v="2"/>
    <s v="LEP"/>
    <x v="2"/>
    <x v="2"/>
    <s v="Leche en polvo, sin adición de azúcar ni edulcorante, mat grasa &gt; al 26% "/>
    <m/>
    <m/>
    <m/>
    <n v="825000"/>
    <n v="2138380.7999999998"/>
    <n v="2.5919767272727272"/>
    <x v="2"/>
  </r>
  <r>
    <d v="2016-01-13T00:00:00"/>
    <x v="0"/>
    <m/>
    <m/>
    <m/>
    <x v="2"/>
    <s v="LEP"/>
    <x v="2"/>
    <x v="2"/>
    <s v="Leche en polvo, sin adición de azúcar ni edulcorante, mat grasa &gt; al 26% "/>
    <m/>
    <m/>
    <m/>
    <n v="100000"/>
    <n v="259197.67"/>
    <n v="2.5919767"/>
    <x v="2"/>
  </r>
  <r>
    <d v="2016-01-07T00:00:00"/>
    <x v="0"/>
    <m/>
    <m/>
    <m/>
    <x v="2"/>
    <s v="LEP"/>
    <x v="2"/>
    <x v="2"/>
    <s v="Leche en polvo, sin adición de azúcar ni edulcorante, mat grasa &gt; al 26% "/>
    <m/>
    <m/>
    <m/>
    <n v="15000"/>
    <n v="37404"/>
    <n v="2.4935999999999998"/>
    <x v="3"/>
  </r>
  <r>
    <d v="2016-01-11T00:00:00"/>
    <x v="0"/>
    <m/>
    <m/>
    <m/>
    <x v="3"/>
    <s v="LL"/>
    <x v="3"/>
    <x v="3"/>
    <s v="Leche en polvo, edulcorada, contenido materia grasa &gt; al 1.5% y &lt; al 6%"/>
    <m/>
    <m/>
    <m/>
    <n v="60.511299999999999"/>
    <n v="166.32"/>
    <n v="2.7485775384101814"/>
    <x v="4"/>
  </r>
  <r>
    <d v="2016-01-12T00:00:00"/>
    <x v="0"/>
    <m/>
    <m/>
    <m/>
    <x v="3"/>
    <s v="LL"/>
    <x v="3"/>
    <x v="3"/>
    <s v="Leche en polvo, edulcorada, contenido materia grasa &gt; al 1.5% y &lt; al 6%"/>
    <m/>
    <m/>
    <m/>
    <n v="198.6"/>
    <n v="346.5"/>
    <n v="1.744712990936556"/>
    <x v="5"/>
  </r>
  <r>
    <d v="2016-01-14T00:00:00"/>
    <x v="0"/>
    <m/>
    <m/>
    <m/>
    <x v="4"/>
    <s v="LEP"/>
    <x v="4"/>
    <x v="4"/>
    <s v="Leche en polvo, edulcorada, contenido materia grasa &gt;= al 26%"/>
    <m/>
    <m/>
    <m/>
    <n v="4597.6000000000004"/>
    <n v="21840.67"/>
    <n v="4.7504502349051672"/>
    <x v="6"/>
  </r>
  <r>
    <d v="2016-01-14T00:00:00"/>
    <x v="0"/>
    <m/>
    <m/>
    <m/>
    <x v="4"/>
    <s v="LEP"/>
    <x v="4"/>
    <x v="4"/>
    <s v="Leche en polvo, edulcorada, contenido materia grasa &gt;= al 26%"/>
    <m/>
    <m/>
    <m/>
    <n v="10530"/>
    <n v="50022.23"/>
    <n v="4.7504491927825265"/>
    <x v="6"/>
  </r>
  <r>
    <d v="2016-01-05T00:00:00"/>
    <x v="0"/>
    <m/>
    <m/>
    <m/>
    <x v="4"/>
    <s v="LEP"/>
    <x v="4"/>
    <x v="4"/>
    <s v="Leche en polvo, edulcorada, contenido materia grasa &gt;= al 26%"/>
    <m/>
    <m/>
    <m/>
    <n v="340.8"/>
    <n v="482.64"/>
    <n v="1.4161971830985915"/>
    <x v="7"/>
  </r>
  <r>
    <d v="2016-01-06T00:00:00"/>
    <x v="0"/>
    <m/>
    <m/>
    <m/>
    <x v="4"/>
    <s v="LEP"/>
    <x v="4"/>
    <x v="4"/>
    <s v="Leche en polvo, edulcorada, contenido materia grasa &gt;= al 26%"/>
    <m/>
    <m/>
    <m/>
    <n v="9249.6"/>
    <n v="9072.9599999999991"/>
    <n v="0.98090295796574978"/>
    <x v="7"/>
  </r>
  <r>
    <d v="2016-01-06T00:00:00"/>
    <x v="0"/>
    <m/>
    <m/>
    <m/>
    <x v="4"/>
    <s v="LEP"/>
    <x v="4"/>
    <x v="4"/>
    <s v="Leche en polvo, edulcorada, contenido materia grasa &gt;= al 26%"/>
    <m/>
    <m/>
    <m/>
    <n v="427.2"/>
    <n v="655.92"/>
    <n v="1.5353932584269663"/>
    <x v="7"/>
  </r>
  <r>
    <d v="2016-01-11T00:00:00"/>
    <x v="0"/>
    <m/>
    <m/>
    <m/>
    <x v="5"/>
    <s v="OTROS"/>
    <x v="5"/>
    <x v="5"/>
    <s v="Leche en estado líquido o semi sólido sin azúcar ni edulcorante"/>
    <m/>
    <m/>
    <m/>
    <n v="751"/>
    <n v="1168.74"/>
    <n v="1.5562450066577895"/>
    <x v="8"/>
  </r>
  <r>
    <d v="2016-01-06T00:00:00"/>
    <x v="0"/>
    <m/>
    <m/>
    <m/>
    <x v="5"/>
    <s v="OTROS"/>
    <x v="5"/>
    <x v="6"/>
    <s v="Nata sin azucarar ni edulcorar "/>
    <m/>
    <m/>
    <m/>
    <n v="288"/>
    <n v="1036"/>
    <n v="3.5972222222222223"/>
    <x v="7"/>
  </r>
  <r>
    <d v="2016-01-06T00:00:00"/>
    <x v="0"/>
    <m/>
    <m/>
    <m/>
    <x v="6"/>
    <s v="CONDENSADA"/>
    <x v="6"/>
    <x v="7"/>
    <s v="Leche condensada "/>
    <m/>
    <m/>
    <m/>
    <n v="20123.135999999999"/>
    <n v="28469.759999999998"/>
    <n v="1.4147774979009236"/>
    <x v="9"/>
  </r>
  <r>
    <d v="2016-01-06T00:00:00"/>
    <x v="0"/>
    <m/>
    <m/>
    <m/>
    <x v="6"/>
    <s v="CONDENSADA"/>
    <x v="6"/>
    <x v="7"/>
    <s v="Leche condensada "/>
    <m/>
    <m/>
    <m/>
    <n v="20123.135999999999"/>
    <n v="28469.759999999998"/>
    <n v="1.4147774979009236"/>
    <x v="9"/>
  </r>
  <r>
    <d v="2016-01-02T00:00:00"/>
    <x v="0"/>
    <m/>
    <m/>
    <m/>
    <x v="6"/>
    <s v="CONDENSADA"/>
    <x v="6"/>
    <x v="7"/>
    <s v="Leche condensada "/>
    <m/>
    <m/>
    <m/>
    <n v="1905.6"/>
    <n v="320"/>
    <n v="0.16792611251049538"/>
    <x v="1"/>
  </r>
  <r>
    <d v="2016-01-06T00:00:00"/>
    <x v="0"/>
    <m/>
    <m/>
    <m/>
    <x v="6"/>
    <s v="CONDENSADA"/>
    <x v="6"/>
    <x v="7"/>
    <s v="Leche condensada "/>
    <m/>
    <m/>
    <m/>
    <n v="48637.440000000002"/>
    <n v="82483.92"/>
    <n v="1.6958935338702035"/>
    <x v="10"/>
  </r>
  <r>
    <d v="2016-01-06T00:00:00"/>
    <x v="0"/>
    <m/>
    <m/>
    <m/>
    <x v="6"/>
    <s v="CONDENSADA"/>
    <x v="6"/>
    <x v="7"/>
    <s v="Leche condensada "/>
    <m/>
    <m/>
    <m/>
    <n v="49920"/>
    <n v="110552"/>
    <n v="2.2145833333333331"/>
    <x v="11"/>
  </r>
  <r>
    <d v="2016-01-05T00:00:00"/>
    <x v="0"/>
    <m/>
    <m/>
    <m/>
    <x v="6"/>
    <s v="CONDENSADA"/>
    <x v="6"/>
    <x v="7"/>
    <s v="Leche condensada "/>
    <m/>
    <m/>
    <m/>
    <n v="8640"/>
    <n v="13171.2"/>
    <n v="1.5244444444444445"/>
    <x v="3"/>
  </r>
  <r>
    <d v="2016-01-06T00:00:00"/>
    <x v="0"/>
    <m/>
    <m/>
    <m/>
    <x v="6"/>
    <s v="CONDENSADA"/>
    <x v="6"/>
    <x v="7"/>
    <s v="Leche condensada "/>
    <m/>
    <m/>
    <m/>
    <n v="10800"/>
    <n v="16464"/>
    <n v="1.5244444444444445"/>
    <x v="3"/>
  </r>
  <r>
    <d v="2016-01-06T00:00:00"/>
    <x v="0"/>
    <m/>
    <m/>
    <m/>
    <x v="6"/>
    <s v="CONDENSADA"/>
    <x v="6"/>
    <x v="7"/>
    <s v="Leche condensada "/>
    <m/>
    <m/>
    <m/>
    <n v="120738.81600000001"/>
    <n v="169107.84"/>
    <n v="1.4006087321578504"/>
    <x v="3"/>
  </r>
  <r>
    <d v="2016-01-06T00:00:00"/>
    <x v="0"/>
    <m/>
    <m/>
    <m/>
    <x v="6"/>
    <s v="CONDENSADA"/>
    <x v="6"/>
    <x v="7"/>
    <s v="Leche condensada "/>
    <m/>
    <m/>
    <m/>
    <n v="60396.408000000003"/>
    <n v="84553.919999999998"/>
    <n v="1.3999825949914106"/>
    <x v="3"/>
  </r>
  <r>
    <d v="2016-01-06T00:00:00"/>
    <x v="0"/>
    <m/>
    <m/>
    <m/>
    <x v="6"/>
    <s v="CONDENSADA"/>
    <x v="6"/>
    <x v="7"/>
    <s v="Leche condensada "/>
    <m/>
    <m/>
    <m/>
    <n v="8640"/>
    <n v="13185.6"/>
    <n v="1.5261111111111112"/>
    <x v="12"/>
  </r>
  <r>
    <d v="2016-01-05T00:00:00"/>
    <x v="0"/>
    <m/>
    <m/>
    <m/>
    <x v="6"/>
    <s v="CONDENSADA"/>
    <x v="6"/>
    <x v="7"/>
    <s v="Leche condensada "/>
    <m/>
    <m/>
    <m/>
    <n v="128961.504"/>
    <n v="194425.86"/>
    <n v="1.5076271132818053"/>
    <x v="13"/>
  </r>
  <r>
    <d v="2016-01-06T00:00:00"/>
    <x v="0"/>
    <m/>
    <m/>
    <m/>
    <x v="6"/>
    <s v="CONDENSADA"/>
    <x v="6"/>
    <x v="7"/>
    <s v="Leche condensada "/>
    <m/>
    <m/>
    <m/>
    <n v="17379.072"/>
    <n v="24605.759999999998"/>
    <n v="1.4158270361041141"/>
    <x v="13"/>
  </r>
  <r>
    <d v="2016-01-06T00:00:00"/>
    <x v="0"/>
    <m/>
    <m/>
    <m/>
    <x v="6"/>
    <s v="CONDENSADA"/>
    <x v="6"/>
    <x v="7"/>
    <s v="Leche condensada "/>
    <m/>
    <m/>
    <m/>
    <n v="17335.3"/>
    <n v="24806.400000000001"/>
    <n v="1.4309761007885644"/>
    <x v="13"/>
  </r>
  <r>
    <d v="2016-01-06T00:00:00"/>
    <x v="0"/>
    <m/>
    <m/>
    <m/>
    <x v="6"/>
    <s v="CONDENSADA"/>
    <x v="6"/>
    <x v="7"/>
    <s v="Leche condensada "/>
    <m/>
    <m/>
    <m/>
    <n v="10416.384"/>
    <n v="15340.8"/>
    <n v="1.4727567647275677"/>
    <x v="13"/>
  </r>
  <r>
    <d v="2016-01-06T00:00:00"/>
    <x v="0"/>
    <m/>
    <m/>
    <m/>
    <x v="6"/>
    <s v="CONDENSADA"/>
    <x v="6"/>
    <x v="7"/>
    <s v="Leche condensada "/>
    <m/>
    <m/>
    <m/>
    <n v="9123.84"/>
    <n v="13056"/>
    <n v="1.430976430976431"/>
    <x v="13"/>
  </r>
  <r>
    <d v="2016-01-06T00:00:00"/>
    <x v="0"/>
    <m/>
    <m/>
    <m/>
    <x v="6"/>
    <s v="CONDENSADA"/>
    <x v="6"/>
    <x v="7"/>
    <s v="Leche condensada "/>
    <m/>
    <m/>
    <m/>
    <n v="34758.14"/>
    <n v="49211.519999999997"/>
    <n v="1.4158271990388438"/>
    <x v="13"/>
  </r>
  <r>
    <d v="2016-01-06T00:00:00"/>
    <x v="0"/>
    <m/>
    <m/>
    <m/>
    <x v="6"/>
    <s v="CONDENSADA"/>
    <x v="6"/>
    <x v="7"/>
    <s v="Leche condensada "/>
    <m/>
    <m/>
    <m/>
    <n v="146428.12"/>
    <n v="221344.26"/>
    <n v="1.5116239968115415"/>
    <x v="13"/>
  </r>
  <r>
    <d v="2016-01-06T00:00:00"/>
    <x v="0"/>
    <m/>
    <m/>
    <m/>
    <x v="6"/>
    <s v="CONDENSADA"/>
    <x v="6"/>
    <x v="7"/>
    <s v="Leche condensada "/>
    <m/>
    <m/>
    <m/>
    <n v="17379.072"/>
    <n v="24605.759999999998"/>
    <n v="1.4158270361041141"/>
    <x v="13"/>
  </r>
  <r>
    <d v="2016-01-06T00:00:00"/>
    <x v="0"/>
    <m/>
    <m/>
    <m/>
    <x v="6"/>
    <s v="CONDENSADA"/>
    <x v="6"/>
    <x v="7"/>
    <s v="Leche condensada "/>
    <m/>
    <m/>
    <m/>
    <n v="34758.144"/>
    <n v="49612.800000000003"/>
    <n v="1.4273719563392109"/>
    <x v="13"/>
  </r>
  <r>
    <d v="2016-01-06T00:00:00"/>
    <x v="0"/>
    <m/>
    <m/>
    <m/>
    <x v="7"/>
    <s v="CONDENSADA"/>
    <x v="6"/>
    <x v="8"/>
    <s v="Las demás leches y natas concentradas azucaradas o con edulcorantes"/>
    <m/>
    <m/>
    <m/>
    <n v="3108"/>
    <n v="7122.5"/>
    <n v="2.2916666666666665"/>
    <x v="0"/>
  </r>
  <r>
    <d v="2016-01-06T00:00:00"/>
    <x v="0"/>
    <m/>
    <m/>
    <m/>
    <x v="7"/>
    <s v="CONDENSADA"/>
    <x v="6"/>
    <x v="8"/>
    <s v="Las demás leches y natas concentradas azucaradas o con edulcorantes"/>
    <m/>
    <m/>
    <m/>
    <n v="37788"/>
    <n v="86597.5"/>
    <n v="2.2916666666666665"/>
    <x v="0"/>
  </r>
  <r>
    <d v="2016-01-15T00:00:00"/>
    <x v="0"/>
    <m/>
    <m/>
    <m/>
    <x v="7"/>
    <s v="CONDENSADA"/>
    <x v="6"/>
    <x v="8"/>
    <s v="Las demás leches y natas concentradas azucaradas o con edulcorantes"/>
    <m/>
    <m/>
    <m/>
    <n v="37.700000000000003"/>
    <n v="167.07"/>
    <n v="4.4315649867374001"/>
    <x v="13"/>
  </r>
  <r>
    <d v="2016-01-11T00:00:00"/>
    <x v="0"/>
    <m/>
    <m/>
    <m/>
    <x v="7"/>
    <s v="CONDENSADA"/>
    <x v="6"/>
    <x v="8"/>
    <s v="Las demás leches y natas concentradas azucaradas o con edulcorantes"/>
    <m/>
    <m/>
    <m/>
    <n v="774"/>
    <n v="1205.26"/>
    <n v="1.5571834625322998"/>
    <x v="8"/>
  </r>
  <r>
    <d v="2016-01-13T00:00:00"/>
    <x v="0"/>
    <m/>
    <m/>
    <m/>
    <x v="8"/>
    <s v="OTROS"/>
    <x v="7"/>
    <x v="9"/>
    <s v="Los demás yogures"/>
    <m/>
    <m/>
    <m/>
    <n v="1200"/>
    <n v="400"/>
    <n v="0.33333333333333331"/>
    <x v="1"/>
  </r>
  <r>
    <d v="2016-01-14T00:00:00"/>
    <x v="0"/>
    <m/>
    <m/>
    <m/>
    <x v="8"/>
    <s v="OTROS"/>
    <x v="7"/>
    <x v="9"/>
    <s v="Los demás yogures"/>
    <m/>
    <m/>
    <m/>
    <n v="1350"/>
    <n v="5869.97"/>
    <n v="4.3481259259259257"/>
    <x v="6"/>
  </r>
  <r>
    <d v="2016-01-14T00:00:00"/>
    <x v="0"/>
    <m/>
    <m/>
    <m/>
    <x v="8"/>
    <s v="OTROS"/>
    <x v="7"/>
    <x v="9"/>
    <s v="Los demás yogures"/>
    <m/>
    <m/>
    <m/>
    <n v="3240"/>
    <n v="13340.84"/>
    <n v="4.1175432098765432"/>
    <x v="6"/>
  </r>
  <r>
    <d v="2016-01-05T00:00:00"/>
    <x v="0"/>
    <m/>
    <m/>
    <m/>
    <x v="8"/>
    <s v="OTROS"/>
    <x v="7"/>
    <x v="9"/>
    <s v="Los demás yogures"/>
    <m/>
    <m/>
    <m/>
    <n v="126"/>
    <n v="252"/>
    <n v="2"/>
    <x v="14"/>
  </r>
  <r>
    <d v="2016-01-05T00:00:00"/>
    <x v="0"/>
    <m/>
    <m/>
    <m/>
    <x v="8"/>
    <s v="OTROS"/>
    <x v="7"/>
    <x v="9"/>
    <s v="Los demás yogures"/>
    <m/>
    <m/>
    <m/>
    <n v="90"/>
    <n v="125.1"/>
    <n v="1.39"/>
    <x v="7"/>
  </r>
  <r>
    <d v="2016-01-14T00:00:00"/>
    <x v="0"/>
    <m/>
    <m/>
    <m/>
    <x v="9"/>
    <s v="SUERO"/>
    <x v="8"/>
    <x v="10"/>
    <s v="Lactosuero, incluso concentrado, azucarado "/>
    <m/>
    <m/>
    <m/>
    <n v="25000"/>
    <n v="17800"/>
    <n v="0.71199999999999997"/>
    <x v="4"/>
  </r>
  <r>
    <d v="2016-01-07T00:00:00"/>
    <x v="0"/>
    <m/>
    <m/>
    <m/>
    <x v="9"/>
    <s v="SUERO"/>
    <x v="8"/>
    <x v="10"/>
    <s v="Lactosuero, incluso concentrado, azucarado "/>
    <m/>
    <m/>
    <m/>
    <n v="23000"/>
    <n v="18860"/>
    <n v="0.82"/>
    <x v="15"/>
  </r>
  <r>
    <d v="2016-01-13T00:00:00"/>
    <x v="0"/>
    <m/>
    <m/>
    <m/>
    <x v="9"/>
    <s v="SUERO"/>
    <x v="8"/>
    <x v="10"/>
    <s v="Lactosuero, incluso concentrado, azucarado "/>
    <m/>
    <m/>
    <m/>
    <n v="20000"/>
    <n v="13148.61"/>
    <n v="0.65743050000000003"/>
    <x v="15"/>
  </r>
  <r>
    <d v="2016-01-06T00:00:00"/>
    <x v="0"/>
    <m/>
    <m/>
    <m/>
    <x v="9"/>
    <s v="SUERO"/>
    <x v="8"/>
    <x v="10"/>
    <s v="Lactosuero, incluso concentrado, azucarado "/>
    <m/>
    <m/>
    <m/>
    <n v="25000"/>
    <n v="16600"/>
    <n v="0.66400000000000003"/>
    <x v="3"/>
  </r>
  <r>
    <d v="2016-01-07T00:00:00"/>
    <x v="0"/>
    <m/>
    <m/>
    <m/>
    <x v="9"/>
    <s v="SUERO"/>
    <x v="8"/>
    <x v="10"/>
    <s v="Lactosuero, incluso concentrado, azucarado "/>
    <m/>
    <m/>
    <m/>
    <n v="25000"/>
    <n v="16965"/>
    <n v="0.67859999999999998"/>
    <x v="3"/>
  </r>
  <r>
    <d v="2016-01-07T00:00:00"/>
    <x v="0"/>
    <m/>
    <m/>
    <m/>
    <x v="9"/>
    <s v="SUERO"/>
    <x v="8"/>
    <x v="10"/>
    <s v="Lactosuero, incluso concentrado, azucarado "/>
    <m/>
    <m/>
    <m/>
    <n v="200000"/>
    <n v="230000"/>
    <n v="1.1499999999999999"/>
    <x v="3"/>
  </r>
  <r>
    <d v="2016-01-08T00:00:00"/>
    <x v="0"/>
    <m/>
    <m/>
    <m/>
    <x v="9"/>
    <s v="SUERO"/>
    <x v="8"/>
    <x v="10"/>
    <s v="Lactosuero, incluso concentrado, azucarado "/>
    <m/>
    <m/>
    <m/>
    <n v="75000"/>
    <n v="51091.5"/>
    <n v="0.68122000000000005"/>
    <x v="3"/>
  </r>
  <r>
    <d v="2016-01-12T00:00:00"/>
    <x v="0"/>
    <m/>
    <m/>
    <m/>
    <x v="9"/>
    <s v="SUERO"/>
    <x v="8"/>
    <x v="10"/>
    <s v="Lactosuero, incluso concentrado, azucarado "/>
    <m/>
    <m/>
    <m/>
    <n v="75000"/>
    <n v="51091.5"/>
    <n v="0.68122000000000005"/>
    <x v="3"/>
  </r>
  <r>
    <d v="2016-01-06T00:00:00"/>
    <x v="0"/>
    <m/>
    <m/>
    <m/>
    <x v="10"/>
    <s v="MANTEQUILLA"/>
    <x v="9"/>
    <x v="11"/>
    <s v="Mantequilla (manteca)"/>
    <m/>
    <m/>
    <m/>
    <n v="48000"/>
    <n v="205920"/>
    <n v="4.29"/>
    <x v="2"/>
  </r>
  <r>
    <d v="2016-01-05T00:00:00"/>
    <x v="0"/>
    <m/>
    <m/>
    <m/>
    <x v="10"/>
    <s v="MANTEQUILLA"/>
    <x v="9"/>
    <x v="11"/>
    <s v="Mantequilla (manteca)"/>
    <m/>
    <m/>
    <m/>
    <n v="300"/>
    <n v="1928.4"/>
    <n v="6.4279999999999999"/>
    <x v="7"/>
  </r>
  <r>
    <d v="2016-01-05T00:00:00"/>
    <x v="0"/>
    <m/>
    <m/>
    <m/>
    <x v="10"/>
    <s v="MANTEQUILLA"/>
    <x v="9"/>
    <x v="11"/>
    <s v="Mantequilla (manteca)"/>
    <m/>
    <m/>
    <m/>
    <n v="54.5"/>
    <n v="417.6"/>
    <n v="7.6623853211009179"/>
    <x v="7"/>
  </r>
  <r>
    <d v="2016-01-05T00:00:00"/>
    <x v="0"/>
    <m/>
    <m/>
    <m/>
    <x v="10"/>
    <s v="MANTEQUILLA"/>
    <x v="9"/>
    <x v="11"/>
    <s v="Mantequilla (manteca)"/>
    <m/>
    <m/>
    <m/>
    <n v="90.8"/>
    <n v="796"/>
    <n v="8.7665198237885473"/>
    <x v="7"/>
  </r>
  <r>
    <d v="2016-01-05T00:00:00"/>
    <x v="0"/>
    <m/>
    <m/>
    <m/>
    <x v="10"/>
    <s v="MANTEQUILLA"/>
    <x v="9"/>
    <x v="11"/>
    <s v="Mantequilla (manteca)"/>
    <m/>
    <m/>
    <m/>
    <n v="117"/>
    <n v="941.92"/>
    <n v="8.0505982905982911"/>
    <x v="7"/>
  </r>
  <r>
    <d v="2016-01-06T00:00:00"/>
    <x v="0"/>
    <m/>
    <m/>
    <m/>
    <x v="10"/>
    <s v="MANTEQUILLA"/>
    <x v="9"/>
    <x v="11"/>
    <s v="Mantequilla (manteca)"/>
    <m/>
    <m/>
    <m/>
    <n v="462"/>
    <n v="1549.8"/>
    <n v="3.3545454545454545"/>
    <x v="7"/>
  </r>
  <r>
    <d v="2016-01-06T00:00:00"/>
    <x v="0"/>
    <m/>
    <m/>
    <m/>
    <x v="10"/>
    <s v="MANTEQUILLA"/>
    <x v="9"/>
    <x v="11"/>
    <s v="Mantequilla (manteca)"/>
    <m/>
    <m/>
    <m/>
    <n v="60"/>
    <n v="136.80000000000001"/>
    <n v="2.2800000000000002"/>
    <x v="7"/>
  </r>
  <r>
    <d v="2016-01-06T00:00:00"/>
    <x v="0"/>
    <m/>
    <m/>
    <m/>
    <x v="11"/>
    <s v="QUESO"/>
    <x v="10"/>
    <x v="12"/>
    <s v="Mozarella"/>
    <m/>
    <m/>
    <m/>
    <n v="23507.8"/>
    <n v="87425.55"/>
    <n v="3.7190017781332156"/>
    <x v="16"/>
  </r>
  <r>
    <d v="2016-01-12T00:00:00"/>
    <x v="0"/>
    <m/>
    <m/>
    <m/>
    <x v="12"/>
    <s v="QUESO"/>
    <x v="11"/>
    <x v="13"/>
    <s v="Queso gouda y del tipo gouda "/>
    <m/>
    <m/>
    <m/>
    <n v="22693.13"/>
    <n v="69350.210000000006"/>
    <n v="3.0560002079924629"/>
    <x v="16"/>
  </r>
  <r>
    <d v="2016-01-14T00:00:00"/>
    <x v="0"/>
    <m/>
    <m/>
    <m/>
    <x v="12"/>
    <s v="QUESO"/>
    <x v="11"/>
    <x v="13"/>
    <s v="Queso gouda y del tipo gouda "/>
    <m/>
    <m/>
    <m/>
    <n v="22897.040000000001"/>
    <n v="71397.87"/>
    <n v="3.1182139700153377"/>
    <x v="16"/>
  </r>
  <r>
    <d v="2016-01-14T00:00:00"/>
    <x v="0"/>
    <m/>
    <m/>
    <m/>
    <x v="12"/>
    <s v="QUESO"/>
    <x v="11"/>
    <x v="13"/>
    <s v="Queso gouda y del tipo gouda "/>
    <m/>
    <m/>
    <m/>
    <n v="22609.18"/>
    <n v="70477.84"/>
    <n v="3.1172222964300338"/>
    <x v="16"/>
  </r>
  <r>
    <d v="2016-01-07T00:00:00"/>
    <x v="0"/>
    <m/>
    <m/>
    <m/>
    <x v="12"/>
    <s v="QUESO"/>
    <x v="11"/>
    <x v="13"/>
    <s v="Queso gouda y del tipo gouda "/>
    <m/>
    <m/>
    <m/>
    <n v="20000.150000000001"/>
    <n v="74659.759999999995"/>
    <n v="3.7329600027999783"/>
    <x v="17"/>
  </r>
  <r>
    <d v="2016-01-06T00:00:00"/>
    <x v="0"/>
    <m/>
    <m/>
    <m/>
    <x v="12"/>
    <s v="QUESO"/>
    <x v="11"/>
    <x v="13"/>
    <s v="Queso gouda y del tipo gouda "/>
    <m/>
    <m/>
    <m/>
    <n v="1208.67"/>
    <n v="3788.8"/>
    <n v="3.1346852325283163"/>
    <x v="11"/>
  </r>
  <r>
    <d v="2016-01-06T00:00:00"/>
    <x v="0"/>
    <m/>
    <m/>
    <m/>
    <x v="12"/>
    <s v="QUESO"/>
    <x v="11"/>
    <x v="13"/>
    <s v="Queso gouda y del tipo gouda "/>
    <m/>
    <m/>
    <m/>
    <n v="22230.52"/>
    <n v="69685.84"/>
    <n v="3.1346923058929792"/>
    <x v="11"/>
  </r>
  <r>
    <d v="2016-01-07T00:00:00"/>
    <x v="0"/>
    <m/>
    <m/>
    <m/>
    <x v="12"/>
    <s v="QUESO"/>
    <x v="11"/>
    <x v="13"/>
    <s v="Queso gouda y del tipo gouda "/>
    <m/>
    <m/>
    <m/>
    <n v="23011.62"/>
    <n v="69606.7"/>
    <n v="3.0248500540161882"/>
    <x v="11"/>
  </r>
  <r>
    <d v="2016-01-07T00:00:00"/>
    <x v="0"/>
    <m/>
    <m/>
    <m/>
    <x v="12"/>
    <s v="QUESO"/>
    <x v="11"/>
    <x v="13"/>
    <s v="Queso gouda y del tipo gouda "/>
    <m/>
    <m/>
    <m/>
    <n v="75039.039999999994"/>
    <n v="232245.83"/>
    <n v="3.0950000159916757"/>
    <x v="11"/>
  </r>
  <r>
    <d v="2016-01-12T00:00:00"/>
    <x v="0"/>
    <m/>
    <m/>
    <m/>
    <x v="12"/>
    <s v="QUESO"/>
    <x v="11"/>
    <x v="13"/>
    <s v="Queso gouda y del tipo gouda "/>
    <m/>
    <m/>
    <m/>
    <n v="21015.07"/>
    <n v="65214.18"/>
    <n v="3.1032102200944371"/>
    <x v="11"/>
  </r>
  <r>
    <d v="2016-01-13T00:00:00"/>
    <x v="0"/>
    <m/>
    <m/>
    <m/>
    <x v="12"/>
    <s v="QUESO"/>
    <x v="11"/>
    <x v="13"/>
    <s v="Queso gouda y del tipo gouda "/>
    <m/>
    <m/>
    <m/>
    <n v="24126.17"/>
    <n v="75510.320000000007"/>
    <n v="3.1298096631168568"/>
    <x v="11"/>
  </r>
  <r>
    <d v="2016-01-13T00:00:00"/>
    <x v="0"/>
    <m/>
    <m/>
    <m/>
    <x v="12"/>
    <s v="QUESO"/>
    <x v="11"/>
    <x v="13"/>
    <s v="Queso gouda y del tipo gouda "/>
    <m/>
    <m/>
    <m/>
    <n v="23289.61"/>
    <n v="72836.58"/>
    <n v="3.1274280677091628"/>
    <x v="11"/>
  </r>
  <r>
    <d v="2016-01-12T00:00:00"/>
    <x v="0"/>
    <m/>
    <m/>
    <m/>
    <x v="12"/>
    <s v="QUESO"/>
    <x v="11"/>
    <x v="13"/>
    <s v="Queso gouda y del tipo gouda "/>
    <m/>
    <m/>
    <m/>
    <n v="23989.57"/>
    <n v="82796.320000000007"/>
    <n v="3.4513465643610957"/>
    <x v="18"/>
  </r>
  <r>
    <d v="2016-01-15T00:00:00"/>
    <x v="0"/>
    <m/>
    <m/>
    <m/>
    <x v="12"/>
    <s v="QUESO"/>
    <x v="11"/>
    <x v="13"/>
    <s v="Queso gouda y del tipo gouda "/>
    <m/>
    <m/>
    <m/>
    <n v="23984.65"/>
    <n v="83009.78"/>
    <n v="3.4609544020863341"/>
    <x v="18"/>
  </r>
  <r>
    <d v="2016-01-05T00:00:00"/>
    <x v="0"/>
    <m/>
    <m/>
    <m/>
    <x v="12"/>
    <s v="QUESO"/>
    <x v="11"/>
    <x v="13"/>
    <s v="Queso gouda y del tipo gouda "/>
    <m/>
    <m/>
    <m/>
    <n v="309.60000000000002"/>
    <n v="1531.56"/>
    <n v="4.9468992248062014"/>
    <x v="7"/>
  </r>
  <r>
    <d v="2016-01-06T00:00:00"/>
    <x v="0"/>
    <m/>
    <m/>
    <m/>
    <x v="12"/>
    <s v="QUESO"/>
    <x v="11"/>
    <x v="13"/>
    <s v="Queso gouda y del tipo gouda "/>
    <m/>
    <m/>
    <m/>
    <n v="138"/>
    <n v="1296.75"/>
    <n v="9.3967391304347831"/>
    <x v="7"/>
  </r>
  <r>
    <d v="2016-01-06T00:00:00"/>
    <x v="0"/>
    <m/>
    <m/>
    <m/>
    <x v="12"/>
    <s v="QUESO"/>
    <x v="11"/>
    <x v="13"/>
    <s v="Queso gouda y del tipo gouda "/>
    <m/>
    <m/>
    <m/>
    <n v="151.19999999999999"/>
    <n v="1392.29"/>
    <n v="9.2082671957671955"/>
    <x v="7"/>
  </r>
  <r>
    <d v="2016-01-05T00:00:00"/>
    <x v="0"/>
    <m/>
    <m/>
    <m/>
    <x v="13"/>
    <s v="QUESO"/>
    <x v="12"/>
    <x v="14"/>
    <s v="Quesos, los demás"/>
    <m/>
    <m/>
    <m/>
    <n v="528.70000000000005"/>
    <n v="6687.04"/>
    <n v="12.648080196708907"/>
    <x v="7"/>
  </r>
  <r>
    <d v="2016-01-02T00:00:00"/>
    <x v="0"/>
    <m/>
    <m/>
    <m/>
    <x v="14"/>
    <s v="MANJAR"/>
    <x v="13"/>
    <x v="15"/>
    <s v="Dulce de leche (manjar)"/>
    <m/>
    <m/>
    <m/>
    <n v="2400"/>
    <n v="500"/>
    <n v="0.20833333333333334"/>
    <x v="1"/>
  </r>
  <r>
    <d v="2016-01-02T00:00:00"/>
    <x v="0"/>
    <m/>
    <m/>
    <m/>
    <x v="14"/>
    <s v="MANJAR"/>
    <x v="13"/>
    <x v="15"/>
    <s v="Dulce de leche (manjar)"/>
    <m/>
    <m/>
    <m/>
    <n v="2400"/>
    <n v="500"/>
    <n v="0.20833333333333334"/>
    <x v="1"/>
  </r>
  <r>
    <d v="2016-01-11T00:00:00"/>
    <x v="0"/>
    <m/>
    <m/>
    <m/>
    <x v="14"/>
    <s v="MANJAR"/>
    <x v="13"/>
    <x v="15"/>
    <s v="Dulce de leche (manjar)"/>
    <m/>
    <m/>
    <m/>
    <n v="2400"/>
    <n v="600"/>
    <n v="0.25"/>
    <x v="1"/>
  </r>
  <r>
    <d v="2016-01-11T00:00:00"/>
    <x v="0"/>
    <m/>
    <m/>
    <m/>
    <x v="14"/>
    <s v="MANJAR"/>
    <x v="13"/>
    <x v="15"/>
    <s v="Dulce de leche (manjar)"/>
    <m/>
    <m/>
    <m/>
    <n v="1440"/>
    <n v="300"/>
    <n v="0.20833333333333334"/>
    <x v="1"/>
  </r>
  <r>
    <d v="2016-01-11T00:00:00"/>
    <x v="0"/>
    <m/>
    <m/>
    <m/>
    <x v="14"/>
    <s v="MANJAR"/>
    <x v="13"/>
    <x v="15"/>
    <s v="Dulce de leche (manjar)"/>
    <m/>
    <m/>
    <m/>
    <n v="1800"/>
    <n v="375"/>
    <n v="0.20833333333333334"/>
    <x v="1"/>
  </r>
  <r>
    <d v="2016-01-06T00:00:00"/>
    <x v="0"/>
    <m/>
    <m/>
    <m/>
    <x v="14"/>
    <s v="MANJAR"/>
    <x v="13"/>
    <x v="15"/>
    <s v="Dulce de leche (manjar)"/>
    <m/>
    <m/>
    <m/>
    <n v="10800"/>
    <n v="17928"/>
    <n v="1.66"/>
    <x v="10"/>
  </r>
  <r>
    <d v="2016-01-06T00:00:00"/>
    <x v="0"/>
    <m/>
    <m/>
    <m/>
    <x v="14"/>
    <s v="MANJAR"/>
    <x v="13"/>
    <x v="15"/>
    <s v="Dulce de leche (manjar)"/>
    <m/>
    <m/>
    <m/>
    <n v="10800"/>
    <n v="17928"/>
    <n v="1.66"/>
    <x v="10"/>
  </r>
  <r>
    <d v="2016-01-06T00:00:00"/>
    <x v="0"/>
    <m/>
    <m/>
    <m/>
    <x v="14"/>
    <s v="MANJAR"/>
    <x v="13"/>
    <x v="15"/>
    <s v="Dulce de leche (manjar)"/>
    <m/>
    <m/>
    <m/>
    <n v="8640"/>
    <n v="14328"/>
    <n v="1.6583333333333334"/>
    <x v="3"/>
  </r>
  <r>
    <d v="2016-01-11T00:00:00"/>
    <x v="0"/>
    <m/>
    <m/>
    <m/>
    <x v="14"/>
    <s v="MANJAR"/>
    <x v="13"/>
    <x v="15"/>
    <s v="Dulce de leche (manjar)"/>
    <m/>
    <m/>
    <m/>
    <n v="1200"/>
    <n v="900"/>
    <n v="0.75"/>
    <x v="3"/>
  </r>
  <r>
    <d v="2016-01-11T00:00:00"/>
    <x v="0"/>
    <m/>
    <m/>
    <m/>
    <x v="14"/>
    <s v="MANJAR"/>
    <x v="13"/>
    <x v="15"/>
    <s v="Dulce de leche (manjar)"/>
    <m/>
    <m/>
    <m/>
    <n v="1200"/>
    <n v="900"/>
    <n v="0.75"/>
    <x v="3"/>
  </r>
  <r>
    <d v="2016-01-13T00:00:00"/>
    <x v="0"/>
    <m/>
    <m/>
    <m/>
    <x v="14"/>
    <s v="MANJAR"/>
    <x v="13"/>
    <x v="15"/>
    <s v="Dulce de leche (manjar)"/>
    <m/>
    <m/>
    <m/>
    <n v="120"/>
    <n v="80"/>
    <n v="0.66666666666666663"/>
    <x v="3"/>
  </r>
  <r>
    <d v="2016-01-13T00:00:00"/>
    <x v="0"/>
    <m/>
    <m/>
    <m/>
    <x v="14"/>
    <s v="MANJAR"/>
    <x v="13"/>
    <x v="15"/>
    <s v="Dulce de leche (manjar)"/>
    <m/>
    <m/>
    <m/>
    <n v="24"/>
    <n v="4"/>
    <n v="0.16666666666666666"/>
    <x v="3"/>
  </r>
  <r>
    <d v="2016-01-13T00:00:00"/>
    <x v="0"/>
    <m/>
    <m/>
    <m/>
    <x v="14"/>
    <s v="MANJAR"/>
    <x v="13"/>
    <x v="15"/>
    <s v="Dulce de leche (manjar)"/>
    <m/>
    <m/>
    <m/>
    <n v="76.8"/>
    <n v="64"/>
    <n v="0.83333333333333337"/>
    <x v="3"/>
  </r>
  <r>
    <d v="2016-01-13T00:00:00"/>
    <x v="0"/>
    <m/>
    <m/>
    <m/>
    <x v="14"/>
    <s v="MANJAR"/>
    <x v="13"/>
    <x v="15"/>
    <s v="Dulce de leche (manjar)"/>
    <m/>
    <m/>
    <m/>
    <n v="588"/>
    <n v="441"/>
    <n v="0.75"/>
    <x v="3"/>
  </r>
  <r>
    <d v="2016-01-13T00:00:00"/>
    <x v="0"/>
    <m/>
    <m/>
    <m/>
    <x v="14"/>
    <s v="MANJAR"/>
    <x v="13"/>
    <x v="15"/>
    <s v="Dulce de leche (manjar)"/>
    <m/>
    <m/>
    <m/>
    <n v="120"/>
    <n v="80"/>
    <n v="0.66666666666666663"/>
    <x v="3"/>
  </r>
  <r>
    <d v="2016-01-13T00:00:00"/>
    <x v="0"/>
    <m/>
    <m/>
    <m/>
    <x v="14"/>
    <s v="MANJAR"/>
    <x v="13"/>
    <x v="15"/>
    <s v="Dulce de leche (manjar)"/>
    <m/>
    <m/>
    <m/>
    <n v="240"/>
    <n v="160"/>
    <n v="0.66666666666666663"/>
    <x v="3"/>
  </r>
  <r>
    <d v="2016-01-13T00:00:00"/>
    <x v="0"/>
    <m/>
    <m/>
    <m/>
    <x v="14"/>
    <s v="MANJAR"/>
    <x v="13"/>
    <x v="15"/>
    <s v="Dulce de leche (manjar)"/>
    <m/>
    <m/>
    <m/>
    <n v="1200"/>
    <n v="900"/>
    <n v="0.75"/>
    <x v="3"/>
  </r>
  <r>
    <d v="2016-01-13T00:00:00"/>
    <x v="0"/>
    <m/>
    <m/>
    <m/>
    <x v="14"/>
    <s v="MANJAR"/>
    <x v="13"/>
    <x v="15"/>
    <s v="Dulce de leche (manjar)"/>
    <m/>
    <m/>
    <m/>
    <n v="120"/>
    <n v="100"/>
    <n v="0.83333333333333337"/>
    <x v="3"/>
  </r>
  <r>
    <d v="2016-01-06T00:00:00"/>
    <x v="0"/>
    <m/>
    <m/>
    <m/>
    <x v="14"/>
    <s v="MANJAR"/>
    <x v="13"/>
    <x v="15"/>
    <s v="Dulce de leche (manjar)"/>
    <m/>
    <m/>
    <m/>
    <n v="21600"/>
    <n v="35856"/>
    <n v="1.66"/>
    <x v="12"/>
  </r>
  <r>
    <d v="2016-01-05T00:00:00"/>
    <x v="0"/>
    <m/>
    <m/>
    <m/>
    <x v="14"/>
    <s v="MANJAR"/>
    <x v="13"/>
    <x v="15"/>
    <s v="Dulce de leche (manjar)"/>
    <m/>
    <m/>
    <m/>
    <n v="38.4"/>
    <n v="125.76"/>
    <n v="3.2750000000000004"/>
    <x v="7"/>
  </r>
  <r>
    <d v="2016-01-06T00:00:00"/>
    <x v="0"/>
    <m/>
    <m/>
    <m/>
    <x v="14"/>
    <s v="MANJAR"/>
    <x v="13"/>
    <x v="15"/>
    <s v="Dulce de leche (manjar)"/>
    <m/>
    <m/>
    <m/>
    <n v="76.8"/>
    <n v="256.56"/>
    <n v="3.3406250000000002"/>
    <x v="7"/>
  </r>
  <r>
    <d v="2016-01-06T00:00:00"/>
    <x v="0"/>
    <m/>
    <m/>
    <m/>
    <x v="14"/>
    <s v="MANJAR"/>
    <x v="13"/>
    <x v="15"/>
    <s v="Dulce de leche (manjar)"/>
    <m/>
    <m/>
    <m/>
    <n v="7004.16"/>
    <n v="10767.36"/>
    <n v="1.5372807017543861"/>
    <x v="13"/>
  </r>
  <r>
    <d v="2016-01-06T00:00:00"/>
    <x v="0"/>
    <m/>
    <m/>
    <m/>
    <x v="14"/>
    <s v="MANJAR"/>
    <x v="13"/>
    <x v="15"/>
    <s v="Dulce de leche (manjar)"/>
    <m/>
    <m/>
    <m/>
    <n v="7004.16"/>
    <n v="10767.36"/>
    <n v="1.5372807017543861"/>
    <x v="13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612"/>
    <n v="561"/>
    <n v="0.91666666666666663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1224"/>
    <n v="1224"/>
    <n v="1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204"/>
    <n v="306"/>
    <n v="1.5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540"/>
    <n v="495"/>
    <n v="0.91666666666666663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540"/>
    <n v="472.5"/>
    <n v="0.875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204"/>
    <n v="306"/>
    <n v="1.5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612"/>
    <n v="586.5"/>
    <n v="0.95833333333333337"/>
    <x v="2"/>
  </r>
  <r>
    <d v="2016-01-29T00:00:00"/>
    <x v="0"/>
    <m/>
    <m/>
    <m/>
    <x v="0"/>
    <s v="LL"/>
    <x v="0"/>
    <x v="0"/>
    <s v="Leche y nata, sin concentrar, ni edulcorar, mat grasa &gt; al 1% pero &lt;= al 6% en peso"/>
    <m/>
    <m/>
    <m/>
    <n v="29448"/>
    <n v="26257.8"/>
    <n v="0.89166666666666661"/>
    <x v="0"/>
  </r>
  <r>
    <d v="2016-01-26T00:00:00"/>
    <x v="0"/>
    <m/>
    <m/>
    <m/>
    <x v="16"/>
    <s v="LL"/>
    <x v="15"/>
    <x v="17"/>
    <s v="Leche y nata, sin concentrar, ni edulcorar, con un contenido de materias grasas = al 26% en peso (desde 2012)"/>
    <m/>
    <m/>
    <m/>
    <n v="120"/>
    <n v="13.2"/>
    <n v="0.11"/>
    <x v="1"/>
  </r>
  <r>
    <d v="2016-01-19T00:00:00"/>
    <x v="0"/>
    <m/>
    <m/>
    <m/>
    <x v="1"/>
    <s v="OTROS"/>
    <x v="1"/>
    <x v="1"/>
    <s v="Leche en polvo, sin adición de azúcar ni edulcorante, mat grasa &gt; 24% pero &lt; al 26%"/>
    <m/>
    <m/>
    <m/>
    <n v="566.4"/>
    <n v="125"/>
    <n v="0.22069209039548024"/>
    <x v="1"/>
  </r>
  <r>
    <d v="2016-01-19T00:00:00"/>
    <x v="0"/>
    <m/>
    <m/>
    <m/>
    <x v="1"/>
    <s v="OTROS"/>
    <x v="1"/>
    <x v="1"/>
    <s v="Leche en polvo, sin adición de azúcar ni edulcorante, mat grasa &gt; 24% pero &lt; al 26%"/>
    <m/>
    <m/>
    <m/>
    <n v="566.4"/>
    <n v="100"/>
    <n v="0.17655367231638419"/>
    <x v="1"/>
  </r>
  <r>
    <d v="2016-01-22T00:00:00"/>
    <x v="0"/>
    <m/>
    <m/>
    <m/>
    <x v="1"/>
    <s v="OTROS"/>
    <x v="1"/>
    <x v="1"/>
    <s v="Leche en polvo, sin adición de azúcar ni edulcorante, mat grasa &gt; 24% pero &lt; al 26%"/>
    <m/>
    <m/>
    <m/>
    <n v="906.24"/>
    <n v="160"/>
    <n v="0.17655367231638419"/>
    <x v="1"/>
  </r>
  <r>
    <d v="2016-01-25T00:00:00"/>
    <x v="0"/>
    <m/>
    <m/>
    <m/>
    <x v="1"/>
    <s v="OTROS"/>
    <x v="1"/>
    <x v="1"/>
    <s v="Leche en polvo, sin adición de azúcar ni edulcorante, mat grasa &gt; 24% pero &lt; al 26%"/>
    <m/>
    <m/>
    <m/>
    <n v="2265.6"/>
    <n v="600"/>
    <n v="0.26483050847457629"/>
    <x v="1"/>
  </r>
  <r>
    <d v="2016-01-27T00:00:00"/>
    <x v="0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1-19T00:00:00"/>
    <x v="0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1-19T00:00:00"/>
    <x v="0"/>
    <m/>
    <m/>
    <m/>
    <x v="2"/>
    <s v="LEP"/>
    <x v="2"/>
    <x v="2"/>
    <s v="Leche en polvo, sin adición de azúcar ni edulcorante, mat grasa &gt; al 26% "/>
    <m/>
    <m/>
    <m/>
    <n v="960"/>
    <n v="300"/>
    <n v="0.3125"/>
    <x v="1"/>
  </r>
  <r>
    <d v="2016-01-19T00:00:00"/>
    <x v="0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1-19T00:00:00"/>
    <x v="0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1-22T00:00:00"/>
    <x v="0"/>
    <m/>
    <m/>
    <m/>
    <x v="2"/>
    <s v="LEP"/>
    <x v="2"/>
    <x v="2"/>
    <s v="Leche en polvo, sin adición de azúcar ni edulcorante, mat grasa &gt; al 26% "/>
    <m/>
    <m/>
    <m/>
    <n v="1296"/>
    <n v="405"/>
    <n v="0.3125"/>
    <x v="1"/>
  </r>
  <r>
    <d v="2016-01-22T00:00:00"/>
    <x v="0"/>
    <m/>
    <m/>
    <m/>
    <x v="2"/>
    <s v="LEP"/>
    <x v="2"/>
    <x v="2"/>
    <s v="Leche en polvo, sin adición de azúcar ni edulcorante, mat grasa &gt; al 26% "/>
    <m/>
    <m/>
    <m/>
    <n v="3000"/>
    <n v="900"/>
    <n v="0.3"/>
    <x v="1"/>
  </r>
  <r>
    <d v="2016-01-22T00:00:00"/>
    <x v="0"/>
    <m/>
    <m/>
    <m/>
    <x v="2"/>
    <s v="LEP"/>
    <x v="2"/>
    <x v="2"/>
    <s v="Leche en polvo, sin adición de azúcar ni edulcorante, mat grasa &gt; al 26% "/>
    <m/>
    <m/>
    <m/>
    <n v="4896"/>
    <n v="1530"/>
    <n v="0.3125"/>
    <x v="1"/>
  </r>
  <r>
    <d v="2016-01-22T00:00:00"/>
    <x v="0"/>
    <m/>
    <m/>
    <m/>
    <x v="2"/>
    <s v="LEP"/>
    <x v="2"/>
    <x v="2"/>
    <s v="Leche en polvo, sin adición de azúcar ni edulcorante, mat grasa &gt; al 26% "/>
    <m/>
    <m/>
    <m/>
    <n v="672"/>
    <n v="210"/>
    <n v="0.3125"/>
    <x v="1"/>
  </r>
  <r>
    <d v="2016-01-25T00:00:00"/>
    <x v="0"/>
    <m/>
    <m/>
    <m/>
    <x v="2"/>
    <s v="LEP"/>
    <x v="2"/>
    <x v="2"/>
    <s v="Leche en polvo, sin adición de azúcar ni edulcorante, mat grasa &gt; al 26% "/>
    <m/>
    <m/>
    <m/>
    <n v="960"/>
    <n v="300"/>
    <n v="0.3125"/>
    <x v="1"/>
  </r>
  <r>
    <d v="2016-01-25T00:00:00"/>
    <x v="0"/>
    <m/>
    <m/>
    <m/>
    <x v="2"/>
    <s v="LEP"/>
    <x v="2"/>
    <x v="2"/>
    <s v="Leche en polvo, sin adición de azúcar ni edulcorante, mat grasa &gt; al 26% "/>
    <m/>
    <m/>
    <m/>
    <n v="600"/>
    <n v="250"/>
    <n v="0.41666666666666669"/>
    <x v="1"/>
  </r>
  <r>
    <d v="2016-01-25T00:00:00"/>
    <x v="0"/>
    <m/>
    <m/>
    <m/>
    <x v="2"/>
    <s v="LEP"/>
    <x v="2"/>
    <x v="2"/>
    <s v="Leche en polvo, sin adición de azúcar ni edulcorante, mat grasa &gt; al 26% "/>
    <m/>
    <m/>
    <m/>
    <n v="1056"/>
    <n v="550"/>
    <n v="0.52083333333333337"/>
    <x v="1"/>
  </r>
  <r>
    <d v="2016-01-25T00:00:00"/>
    <x v="0"/>
    <m/>
    <m/>
    <m/>
    <x v="2"/>
    <s v="LEP"/>
    <x v="2"/>
    <x v="2"/>
    <s v="Leche en polvo, sin adición de azúcar ni edulcorante, mat grasa &gt; al 26% "/>
    <m/>
    <m/>
    <m/>
    <n v="360"/>
    <n v="75"/>
    <n v="0.20833333333333334"/>
    <x v="1"/>
  </r>
  <r>
    <d v="2016-01-25T00:00:00"/>
    <x v="0"/>
    <m/>
    <m/>
    <m/>
    <x v="2"/>
    <s v="LEP"/>
    <x v="2"/>
    <x v="2"/>
    <s v="Leche en polvo, sin adición de azúcar ni edulcorante, mat grasa &gt; al 26% "/>
    <m/>
    <m/>
    <m/>
    <n v="480"/>
    <n v="150"/>
    <n v="0.3125"/>
    <x v="1"/>
  </r>
  <r>
    <d v="2016-01-27T00:00:00"/>
    <x v="0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1-27T00:00:00"/>
    <x v="0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1-27T00:00:00"/>
    <x v="0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1-27T00:00:00"/>
    <x v="0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1-29T00:00:00"/>
    <x v="0"/>
    <m/>
    <m/>
    <m/>
    <x v="2"/>
    <s v="LEP"/>
    <x v="2"/>
    <x v="2"/>
    <s v="Leche en polvo, sin adición de azúcar ni edulcorante, mat grasa &gt; al 26% "/>
    <m/>
    <m/>
    <m/>
    <n v="2400"/>
    <n v="800"/>
    <n v="0.33333333333333331"/>
    <x v="1"/>
  </r>
  <r>
    <d v="2016-01-29T00:00:00"/>
    <x v="0"/>
    <m/>
    <m/>
    <m/>
    <x v="2"/>
    <s v="LEP"/>
    <x v="2"/>
    <x v="2"/>
    <s v="Leche en polvo, sin adición de azúcar ni edulcorante, mat grasa &gt; al 26% "/>
    <m/>
    <m/>
    <m/>
    <n v="2160"/>
    <n v="450"/>
    <n v="0.20833333333333334"/>
    <x v="1"/>
  </r>
  <r>
    <d v="2016-01-29T00:00:00"/>
    <x v="0"/>
    <m/>
    <m/>
    <m/>
    <x v="2"/>
    <s v="LEP"/>
    <x v="2"/>
    <x v="2"/>
    <s v="Leche en polvo, sin adición de azúcar ni edulcorante, mat grasa &gt; al 26% "/>
    <m/>
    <m/>
    <m/>
    <n v="2160"/>
    <n v="8000"/>
    <n v="3.7037037037037037"/>
    <x v="3"/>
  </r>
  <r>
    <d v="2016-01-29T00:00:00"/>
    <x v="0"/>
    <m/>
    <m/>
    <m/>
    <x v="2"/>
    <s v="LEP"/>
    <x v="2"/>
    <x v="2"/>
    <s v="Leche en polvo, sin adición de azúcar ni edulcorante, mat grasa &gt; al 26% "/>
    <m/>
    <m/>
    <m/>
    <n v="1920"/>
    <n v="8000"/>
    <n v="4.166666666666667"/>
    <x v="3"/>
  </r>
  <r>
    <d v="2016-01-29T00:00:00"/>
    <x v="0"/>
    <m/>
    <m/>
    <m/>
    <x v="2"/>
    <s v="LEP"/>
    <x v="2"/>
    <x v="2"/>
    <s v="Leche en polvo, sin adición de azúcar ni edulcorante, mat grasa &gt; al 26% "/>
    <m/>
    <m/>
    <m/>
    <n v="3780"/>
    <n v="14000"/>
    <n v="3.7037037037037037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235.94"/>
    <n v="429.66"/>
    <n v="1.821056200728999"/>
    <x v="9"/>
  </r>
  <r>
    <d v="2016-01-21T00:00:00"/>
    <x v="0"/>
    <m/>
    <m/>
    <m/>
    <x v="3"/>
    <s v="LL"/>
    <x v="3"/>
    <x v="3"/>
    <s v="Leche en polvo, edulcorada, contenido materia grasa &gt; al 1.5% y &lt; al 6%"/>
    <m/>
    <m/>
    <m/>
    <n v="98.84"/>
    <n v="138.6"/>
    <n v="1.4022662889518414"/>
    <x v="4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21.21"/>
    <n v="263.33999999999997"/>
    <n v="2.1725930203778567"/>
    <x v="5"/>
  </r>
  <r>
    <d v="2016-01-29T00:00:00"/>
    <x v="0"/>
    <m/>
    <m/>
    <m/>
    <x v="3"/>
    <s v="LL"/>
    <x v="3"/>
    <x v="3"/>
    <s v="Leche en polvo, edulcorada, contenido materia grasa &gt; al 1.5% y &lt; al 6%"/>
    <m/>
    <m/>
    <m/>
    <n v="147.13999999999999"/>
    <n v="249.48"/>
    <n v="1.6955280685061846"/>
    <x v="5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07.53"/>
    <n v="194.04"/>
    <n v="1.804519668929601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15.51"/>
    <n v="207.9"/>
    <n v="1.7998441693359881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16.06"/>
    <n v="207.9"/>
    <n v="1.7913148371531966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15.04"/>
    <n v="207.9"/>
    <n v="1.8071974965229485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15.87"/>
    <n v="207.9"/>
    <n v="1.7942521791663071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16.21"/>
    <n v="207.9"/>
    <n v="1.7890026675845454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480"/>
    <n v="250"/>
    <n v="0.52083333333333337"/>
    <x v="1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960"/>
    <n v="300"/>
    <n v="0.3125"/>
    <x v="1"/>
  </r>
  <r>
    <d v="2016-01-25T00:00:00"/>
    <x v="0"/>
    <m/>
    <m/>
    <m/>
    <x v="4"/>
    <s v="LEP"/>
    <x v="4"/>
    <x v="18"/>
    <s v="Leche en polvo, edulcorada, contenido materia grasa &gt; al 18% y &lt; al 24%"/>
    <m/>
    <m/>
    <m/>
    <n v="960"/>
    <n v="2500"/>
    <n v="2.6041666666666665"/>
    <x v="3"/>
  </r>
  <r>
    <d v="2016-01-25T00:00:00"/>
    <x v="0"/>
    <m/>
    <m/>
    <m/>
    <x v="4"/>
    <s v="LEP"/>
    <x v="4"/>
    <x v="18"/>
    <s v="Leche en polvo, edulcorada, contenido materia grasa &gt; al 18% y &lt; al 24%"/>
    <m/>
    <m/>
    <m/>
    <n v="540"/>
    <n v="2050"/>
    <n v="3.7962962962962963"/>
    <x v="3"/>
  </r>
  <r>
    <d v="2016-01-25T00:00:00"/>
    <x v="0"/>
    <m/>
    <m/>
    <m/>
    <x v="4"/>
    <s v="LEP"/>
    <x v="4"/>
    <x v="18"/>
    <s v="Leche en polvo, edulcorada, contenido materia grasa &gt; al 18% y &lt; al 24%"/>
    <m/>
    <m/>
    <m/>
    <n v="540"/>
    <n v="2100"/>
    <n v="3.8888888888888888"/>
    <x v="3"/>
  </r>
  <r>
    <d v="2016-01-25T00:00:00"/>
    <x v="0"/>
    <m/>
    <m/>
    <m/>
    <x v="4"/>
    <s v="LEP"/>
    <x v="4"/>
    <x v="18"/>
    <s v="Leche en polvo, edulcorada, contenido materia grasa &gt; al 18% y &lt; al 24%"/>
    <m/>
    <m/>
    <m/>
    <n v="1920"/>
    <n v="8000"/>
    <n v="4.166666666666667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480"/>
    <n v="2000"/>
    <n v="4.166666666666667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540"/>
    <n v="2050"/>
    <n v="3.7962962962962963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960"/>
    <n v="2500"/>
    <n v="2.6041666666666665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540"/>
    <n v="2100"/>
    <n v="3.8888888888888888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960"/>
    <n v="2500"/>
    <n v="2.6041666666666665"/>
    <x v="3"/>
  </r>
  <r>
    <d v="2016-01-26T00:00:00"/>
    <x v="0"/>
    <m/>
    <m/>
    <m/>
    <x v="5"/>
    <s v="OTROS"/>
    <x v="5"/>
    <x v="19"/>
    <s v="Nata edulcorada"/>
    <m/>
    <m/>
    <m/>
    <n v="9"/>
    <n v="15.84"/>
    <n v="1.76"/>
    <x v="1"/>
  </r>
  <r>
    <d v="2016-01-18T00:00:00"/>
    <x v="0"/>
    <m/>
    <m/>
    <m/>
    <x v="5"/>
    <s v="OTROS"/>
    <x v="5"/>
    <x v="5"/>
    <s v="Leche en estado líquido o semi sólido sin azúcar ni edulcorante"/>
    <m/>
    <m/>
    <m/>
    <n v="480"/>
    <n v="816"/>
    <n v="1.7"/>
    <x v="8"/>
  </r>
  <r>
    <d v="2016-01-25T00:00:00"/>
    <x v="0"/>
    <m/>
    <m/>
    <m/>
    <x v="5"/>
    <s v="OTROS"/>
    <x v="5"/>
    <x v="6"/>
    <s v="Nata sin azucarar ni edulcorar "/>
    <m/>
    <m/>
    <m/>
    <n v="3000"/>
    <n v="750"/>
    <n v="0.25"/>
    <x v="1"/>
  </r>
  <r>
    <d v="2016-01-25T00:00:00"/>
    <x v="0"/>
    <m/>
    <m/>
    <m/>
    <x v="5"/>
    <s v="OTROS"/>
    <x v="5"/>
    <x v="6"/>
    <s v="Nata sin azucarar ni edulcorar "/>
    <m/>
    <m/>
    <m/>
    <n v="2328"/>
    <n v="582"/>
    <n v="0.25"/>
    <x v="1"/>
  </r>
  <r>
    <d v="2016-01-29T00:00:00"/>
    <x v="0"/>
    <m/>
    <m/>
    <m/>
    <x v="5"/>
    <s v="OTROS"/>
    <x v="5"/>
    <x v="6"/>
    <s v="Nata sin azucarar ni edulcorar "/>
    <m/>
    <m/>
    <m/>
    <n v="300"/>
    <n v="200"/>
    <n v="0.66666666666666663"/>
    <x v="1"/>
  </r>
  <r>
    <d v="2016-01-29T00:00:00"/>
    <x v="0"/>
    <m/>
    <m/>
    <m/>
    <x v="5"/>
    <s v="OTROS"/>
    <x v="5"/>
    <x v="6"/>
    <s v="Nata sin azucarar ni edulcorar "/>
    <m/>
    <m/>
    <m/>
    <n v="453.12"/>
    <n v="160"/>
    <n v="0.35310734463276838"/>
    <x v="1"/>
  </r>
  <r>
    <d v="2016-01-29T00:00:00"/>
    <x v="0"/>
    <m/>
    <m/>
    <m/>
    <x v="5"/>
    <s v="OTROS"/>
    <x v="5"/>
    <x v="6"/>
    <s v="Nata sin azucarar ni edulcorar "/>
    <m/>
    <m/>
    <m/>
    <n v="2388"/>
    <n v="597"/>
    <n v="0.25"/>
    <x v="1"/>
  </r>
  <r>
    <d v="2016-01-29T00:00:00"/>
    <x v="0"/>
    <m/>
    <m/>
    <m/>
    <x v="5"/>
    <s v="OTROS"/>
    <x v="5"/>
    <x v="6"/>
    <s v="Nata sin azucarar ni edulcorar "/>
    <m/>
    <m/>
    <m/>
    <n v="3398.4"/>
    <n v="900"/>
    <n v="0.26483050847457629"/>
    <x v="1"/>
  </r>
  <r>
    <d v="2016-01-29T00:00:00"/>
    <x v="0"/>
    <m/>
    <m/>
    <m/>
    <x v="5"/>
    <s v="OTROS"/>
    <x v="5"/>
    <x v="6"/>
    <s v="Nata sin azucarar ni edulcorar "/>
    <m/>
    <m/>
    <m/>
    <n v="4800"/>
    <n v="1200"/>
    <n v="0.25"/>
    <x v="1"/>
  </r>
  <r>
    <d v="2016-01-29T00:00:00"/>
    <x v="0"/>
    <m/>
    <m/>
    <m/>
    <x v="5"/>
    <s v="OTROS"/>
    <x v="5"/>
    <x v="6"/>
    <s v="Nata sin azucarar ni edulcorar "/>
    <m/>
    <m/>
    <m/>
    <n v="2400"/>
    <n v="400"/>
    <n v="0.16666666666666666"/>
    <x v="1"/>
  </r>
  <r>
    <d v="2016-01-29T00:00:00"/>
    <x v="0"/>
    <m/>
    <m/>
    <m/>
    <x v="5"/>
    <s v="OTROS"/>
    <x v="5"/>
    <x v="6"/>
    <s v="Nata sin azucarar ni edulcorar "/>
    <m/>
    <m/>
    <m/>
    <n v="2340"/>
    <n v="390"/>
    <n v="0.16666666666666666"/>
    <x v="1"/>
  </r>
  <r>
    <d v="2016-01-29T00:00:00"/>
    <x v="0"/>
    <m/>
    <m/>
    <m/>
    <x v="5"/>
    <s v="OTROS"/>
    <x v="5"/>
    <x v="6"/>
    <s v="Nata sin azucarar ni edulcorar "/>
    <m/>
    <m/>
    <m/>
    <n v="3964.8"/>
    <n v="5250"/>
    <n v="1.3241525423728813"/>
    <x v="3"/>
  </r>
  <r>
    <d v="2016-01-29T00:00:00"/>
    <x v="0"/>
    <m/>
    <m/>
    <m/>
    <x v="6"/>
    <s v="CONDENSADA"/>
    <x v="6"/>
    <x v="7"/>
    <s v="Leche condensada "/>
    <m/>
    <m/>
    <m/>
    <n v="16464.383999999998"/>
    <n v="23293.439999999999"/>
    <n v="1.4147774979009238"/>
    <x v="9"/>
  </r>
  <r>
    <d v="2016-01-29T00:00:00"/>
    <x v="0"/>
    <m/>
    <m/>
    <m/>
    <x v="6"/>
    <s v="CONDENSADA"/>
    <x v="6"/>
    <x v="7"/>
    <s v="Leche condensada "/>
    <m/>
    <m/>
    <m/>
    <n v="14511.144"/>
    <n v="20540.04"/>
    <n v="1.4154666234447126"/>
    <x v="9"/>
  </r>
  <r>
    <d v="2016-01-16T00:00:00"/>
    <x v="0"/>
    <m/>
    <m/>
    <m/>
    <x v="6"/>
    <s v="CONDENSADA"/>
    <x v="6"/>
    <x v="7"/>
    <s v="Leche condensada "/>
    <m/>
    <m/>
    <m/>
    <n v="44246.271999999997"/>
    <n v="56474.879999999997"/>
    <n v="1.276376007452108"/>
    <x v="19"/>
  </r>
  <r>
    <d v="2016-01-22T00:00:00"/>
    <x v="0"/>
    <m/>
    <m/>
    <m/>
    <x v="6"/>
    <s v="CONDENSADA"/>
    <x v="6"/>
    <x v="7"/>
    <s v="Leche condensada "/>
    <m/>
    <m/>
    <m/>
    <n v="20123.135999999999"/>
    <n v="28237.439999999999"/>
    <n v="1.403232577665827"/>
    <x v="20"/>
  </r>
  <r>
    <d v="2016-01-19T00:00:00"/>
    <x v="0"/>
    <m/>
    <m/>
    <m/>
    <x v="6"/>
    <s v="CONDENSADA"/>
    <x v="6"/>
    <x v="7"/>
    <s v="Leche condensada "/>
    <m/>
    <m/>
    <m/>
    <n v="571.67999999999995"/>
    <n v="75"/>
    <n v="0.13119227539882453"/>
    <x v="1"/>
  </r>
  <r>
    <d v="2016-01-19T00:00:00"/>
    <x v="0"/>
    <m/>
    <m/>
    <m/>
    <x v="6"/>
    <s v="CONDENSADA"/>
    <x v="6"/>
    <x v="7"/>
    <s v="Leche condensada "/>
    <m/>
    <m/>
    <m/>
    <n v="952.8"/>
    <n v="125"/>
    <n v="0.13119227539882453"/>
    <x v="1"/>
  </r>
  <r>
    <d v="2016-01-22T00:00:00"/>
    <x v="0"/>
    <m/>
    <m/>
    <m/>
    <x v="6"/>
    <s v="CONDENSADA"/>
    <x v="6"/>
    <x v="7"/>
    <s v="Leche condensada "/>
    <m/>
    <m/>
    <m/>
    <n v="2286.7199999999998"/>
    <n v="240"/>
    <n v="0.10495382031905963"/>
    <x v="1"/>
  </r>
  <r>
    <d v="2016-01-25T00:00:00"/>
    <x v="0"/>
    <m/>
    <m/>
    <m/>
    <x v="6"/>
    <s v="CONDENSADA"/>
    <x v="6"/>
    <x v="7"/>
    <s v="Leche condensada "/>
    <m/>
    <m/>
    <m/>
    <n v="952.8"/>
    <n v="125"/>
    <n v="0.13119227539882453"/>
    <x v="1"/>
  </r>
  <r>
    <d v="2016-01-26T00:00:00"/>
    <x v="0"/>
    <m/>
    <m/>
    <m/>
    <x v="6"/>
    <s v="CONDENSADA"/>
    <x v="6"/>
    <x v="7"/>
    <s v="Leche condensada "/>
    <m/>
    <m/>
    <m/>
    <n v="4573.4399999999996"/>
    <n v="6417.6"/>
    <n v="1.4032325776658272"/>
    <x v="1"/>
  </r>
  <r>
    <d v="2016-01-27T00:00:00"/>
    <x v="0"/>
    <m/>
    <m/>
    <m/>
    <x v="6"/>
    <s v="CONDENSADA"/>
    <x v="6"/>
    <x v="7"/>
    <s v="Leche condensada "/>
    <m/>
    <m/>
    <m/>
    <n v="952.8"/>
    <n v="175"/>
    <n v="0.18366918555835432"/>
    <x v="1"/>
  </r>
  <r>
    <d v="2016-01-27T00:00:00"/>
    <x v="0"/>
    <m/>
    <m/>
    <m/>
    <x v="6"/>
    <s v="CONDENSADA"/>
    <x v="6"/>
    <x v="7"/>
    <s v="Leche condensada "/>
    <m/>
    <m/>
    <m/>
    <n v="1905.6"/>
    <n v="300"/>
    <n v="0.15743073047858944"/>
    <x v="1"/>
  </r>
  <r>
    <d v="2016-01-29T00:00:00"/>
    <x v="0"/>
    <m/>
    <m/>
    <m/>
    <x v="6"/>
    <s v="CONDENSADA"/>
    <x v="6"/>
    <x v="7"/>
    <s v="Leche condensada "/>
    <m/>
    <m/>
    <m/>
    <n v="952.8"/>
    <n v="125"/>
    <n v="0.13119227539882453"/>
    <x v="1"/>
  </r>
  <r>
    <d v="2016-01-29T00:00:00"/>
    <x v="0"/>
    <m/>
    <m/>
    <m/>
    <x v="6"/>
    <s v="CONDENSADA"/>
    <x v="6"/>
    <x v="7"/>
    <s v="Leche condensada "/>
    <m/>
    <m/>
    <m/>
    <n v="3811.2"/>
    <n v="1000"/>
    <n v="0.26238455079764905"/>
    <x v="1"/>
  </r>
  <r>
    <d v="2016-01-16T00:00:00"/>
    <x v="0"/>
    <m/>
    <m/>
    <m/>
    <x v="6"/>
    <s v="CONDENSADA"/>
    <x v="6"/>
    <x v="7"/>
    <s v="Leche condensada "/>
    <m/>
    <m/>
    <m/>
    <n v="14976"/>
    <n v="32931.599999999999"/>
    <n v="2.1989583333333331"/>
    <x v="10"/>
  </r>
  <r>
    <d v="2016-01-22T00:00:00"/>
    <x v="0"/>
    <m/>
    <m/>
    <m/>
    <x v="6"/>
    <s v="CONDENSADA"/>
    <x v="6"/>
    <x v="7"/>
    <s v="Leche condensada "/>
    <m/>
    <m/>
    <m/>
    <n v="68083.199999999997"/>
    <n v="106908.84"/>
    <n v="1.5702675549915397"/>
    <x v="10"/>
  </r>
  <r>
    <d v="2016-01-22T00:00:00"/>
    <x v="0"/>
    <m/>
    <m/>
    <m/>
    <x v="6"/>
    <s v="CONDENSADA"/>
    <x v="6"/>
    <x v="7"/>
    <s v="Leche condensada "/>
    <m/>
    <m/>
    <m/>
    <n v="29158.080000000002"/>
    <n v="53000.44"/>
    <n v="1.8176930716974506"/>
    <x v="10"/>
  </r>
  <r>
    <d v="2016-01-23T00:00:00"/>
    <x v="0"/>
    <m/>
    <m/>
    <m/>
    <x v="6"/>
    <s v="CONDENSADA"/>
    <x v="6"/>
    <x v="7"/>
    <s v="Leche condensada "/>
    <m/>
    <m/>
    <m/>
    <n v="52784.639999999999"/>
    <n v="74694.720000000001"/>
    <n v="1.4150843881856541"/>
    <x v="10"/>
  </r>
  <r>
    <d v="2016-01-30T00:00:00"/>
    <x v="0"/>
    <m/>
    <m/>
    <m/>
    <x v="6"/>
    <s v="CONDENSADA"/>
    <x v="6"/>
    <x v="7"/>
    <s v="Leche condensada "/>
    <m/>
    <m/>
    <m/>
    <n v="39801.599999999999"/>
    <n v="58720.800000000003"/>
    <n v="1.4753376748673421"/>
    <x v="10"/>
  </r>
  <r>
    <d v="2016-01-30T00:00:00"/>
    <x v="0"/>
    <m/>
    <m/>
    <m/>
    <x v="6"/>
    <s v="CONDENSADA"/>
    <x v="6"/>
    <x v="7"/>
    <s v="Leche condensada "/>
    <m/>
    <m/>
    <m/>
    <n v="36403.199999999997"/>
    <n v="51513.599999999999"/>
    <n v="1.4150843881856541"/>
    <x v="10"/>
  </r>
  <r>
    <d v="2016-01-30T00:00:00"/>
    <x v="0"/>
    <m/>
    <m/>
    <m/>
    <x v="6"/>
    <s v="CONDENSADA"/>
    <x v="6"/>
    <x v="7"/>
    <s v="Leche condensada "/>
    <m/>
    <m/>
    <m/>
    <n v="91008"/>
    <n v="128784"/>
    <n v="1.4150843881856541"/>
    <x v="10"/>
  </r>
  <r>
    <d v="2016-01-16T00:00:00"/>
    <x v="0"/>
    <m/>
    <m/>
    <m/>
    <x v="6"/>
    <s v="CONDENSADA"/>
    <x v="6"/>
    <x v="7"/>
    <s v="Leche condensada "/>
    <m/>
    <m/>
    <m/>
    <n v="32107.008000000002"/>
    <n v="58987.24"/>
    <n v="1.8372076276929945"/>
    <x v="5"/>
  </r>
  <r>
    <d v="2016-01-16T00:00:00"/>
    <x v="0"/>
    <m/>
    <m/>
    <m/>
    <x v="6"/>
    <s v="CONDENSADA"/>
    <x v="6"/>
    <x v="7"/>
    <s v="Leche condensada "/>
    <m/>
    <m/>
    <m/>
    <n v="80492.56"/>
    <n v="113118.72"/>
    <n v="1.4053313747258132"/>
    <x v="5"/>
  </r>
  <r>
    <d v="2016-01-16T00:00:00"/>
    <x v="0"/>
    <m/>
    <m/>
    <m/>
    <x v="6"/>
    <s v="CONDENSADA"/>
    <x v="6"/>
    <x v="7"/>
    <s v="Leche condensada "/>
    <m/>
    <m/>
    <m/>
    <n v="27000"/>
    <n v="41835"/>
    <n v="1.5494444444444444"/>
    <x v="5"/>
  </r>
  <r>
    <d v="2016-01-22T00:00:00"/>
    <x v="0"/>
    <m/>
    <m/>
    <m/>
    <x v="6"/>
    <s v="CONDENSADA"/>
    <x v="6"/>
    <x v="7"/>
    <s v="Leche condensada "/>
    <m/>
    <m/>
    <m/>
    <n v="19946.88"/>
    <n v="29588.400000000001"/>
    <n v="1.4833598036384636"/>
    <x v="5"/>
  </r>
  <r>
    <d v="2016-01-23T00:00:00"/>
    <x v="0"/>
    <m/>
    <m/>
    <m/>
    <x v="6"/>
    <s v="CONDENSADA"/>
    <x v="6"/>
    <x v="7"/>
    <s v="Leche condensada "/>
    <m/>
    <m/>
    <m/>
    <n v="43200"/>
    <n v="66936"/>
    <n v="1.5494444444444444"/>
    <x v="5"/>
  </r>
  <r>
    <d v="2016-01-29T00:00:00"/>
    <x v="0"/>
    <m/>
    <m/>
    <m/>
    <x v="6"/>
    <s v="CONDENSADA"/>
    <x v="6"/>
    <x v="7"/>
    <s v="Leche condensada "/>
    <m/>
    <m/>
    <m/>
    <n v="20747.71"/>
    <n v="31180.76"/>
    <n v="1.5028530859550282"/>
    <x v="5"/>
  </r>
  <r>
    <d v="2016-01-29T00:00:00"/>
    <x v="0"/>
    <m/>
    <m/>
    <m/>
    <x v="6"/>
    <s v="CONDENSADA"/>
    <x v="6"/>
    <x v="7"/>
    <s v="Leche condensada "/>
    <m/>
    <m/>
    <m/>
    <n v="20123.14"/>
    <n v="28279.68"/>
    <n v="1.4053313747258132"/>
    <x v="5"/>
  </r>
  <r>
    <d v="2016-01-16T00:00:00"/>
    <x v="0"/>
    <m/>
    <m/>
    <m/>
    <x v="6"/>
    <s v="CONDENSADA"/>
    <x v="6"/>
    <x v="7"/>
    <s v="Leche condensada "/>
    <m/>
    <m/>
    <m/>
    <n v="18201.599999999999"/>
    <n v="25756.799999999999"/>
    <n v="1.4150843881856541"/>
    <x v="17"/>
  </r>
  <r>
    <d v="2016-01-16T00:00:00"/>
    <x v="0"/>
    <m/>
    <m/>
    <m/>
    <x v="6"/>
    <s v="CONDENSADA"/>
    <x v="6"/>
    <x v="7"/>
    <s v="Leche condensada "/>
    <m/>
    <m/>
    <m/>
    <n v="36403.199999999997"/>
    <n v="51993.599999999999"/>
    <n v="1.4282700421940928"/>
    <x v="21"/>
  </r>
  <r>
    <d v="2016-01-23T00:00:00"/>
    <x v="0"/>
    <m/>
    <m/>
    <m/>
    <x v="6"/>
    <s v="CONDENSADA"/>
    <x v="6"/>
    <x v="7"/>
    <s v="Leche condensada "/>
    <m/>
    <m/>
    <m/>
    <n v="18201.599999999999"/>
    <n v="25996.799999999999"/>
    <n v="1.4282700421940928"/>
    <x v="21"/>
  </r>
  <r>
    <d v="2016-01-16T00:00:00"/>
    <x v="0"/>
    <m/>
    <m/>
    <m/>
    <x v="6"/>
    <s v="CONDENSADA"/>
    <x v="6"/>
    <x v="7"/>
    <s v="Leche condensada "/>
    <m/>
    <m/>
    <m/>
    <n v="26956.799999999999"/>
    <n v="59698.080000000002"/>
    <n v="2.2145833333333336"/>
    <x v="11"/>
  </r>
  <r>
    <d v="2016-01-16T00:00:00"/>
    <x v="0"/>
    <m/>
    <m/>
    <m/>
    <x v="6"/>
    <s v="CONDENSADA"/>
    <x v="6"/>
    <x v="7"/>
    <s v="Leche condensada "/>
    <m/>
    <m/>
    <m/>
    <n v="26956.799999999999"/>
    <n v="59698.080000000002"/>
    <n v="2.2145833333333336"/>
    <x v="11"/>
  </r>
  <r>
    <d v="2016-01-29T00:00:00"/>
    <x v="0"/>
    <m/>
    <m/>
    <m/>
    <x v="6"/>
    <s v="CONDENSADA"/>
    <x v="6"/>
    <x v="7"/>
    <s v="Leche condensada "/>
    <m/>
    <m/>
    <m/>
    <n v="68889.600000000006"/>
    <n v="152561.76"/>
    <n v="2.2145833333333331"/>
    <x v="11"/>
  </r>
  <r>
    <d v="2016-01-30T00:00:00"/>
    <x v="0"/>
    <m/>
    <m/>
    <m/>
    <x v="6"/>
    <s v="CONDENSADA"/>
    <x v="6"/>
    <x v="7"/>
    <s v="Leche condensada "/>
    <m/>
    <m/>
    <m/>
    <n v="45504"/>
    <n v="64992"/>
    <n v="1.4282700421940928"/>
    <x v="22"/>
  </r>
  <r>
    <d v="2016-01-16T00:00:00"/>
    <x v="0"/>
    <m/>
    <m/>
    <m/>
    <x v="6"/>
    <s v="CONDENSADA"/>
    <x v="6"/>
    <x v="7"/>
    <s v="Leche condensada "/>
    <m/>
    <m/>
    <m/>
    <n v="20123.135999999999"/>
    <n v="28184.65"/>
    <n v="1.4006092290982879"/>
    <x v="3"/>
  </r>
  <r>
    <d v="2016-01-16T00:00:00"/>
    <x v="0"/>
    <m/>
    <m/>
    <m/>
    <x v="6"/>
    <s v="CONDENSADA"/>
    <x v="6"/>
    <x v="7"/>
    <s v="Leche condensada "/>
    <m/>
    <m/>
    <m/>
    <n v="7488"/>
    <n v="16356.6"/>
    <n v="2.1843750000000002"/>
    <x v="3"/>
  </r>
  <r>
    <d v="2016-01-16T00:00:00"/>
    <x v="0"/>
    <m/>
    <m/>
    <m/>
    <x v="6"/>
    <s v="CONDENSADA"/>
    <x v="6"/>
    <x v="7"/>
    <s v="Leche condensada "/>
    <m/>
    <m/>
    <m/>
    <n v="21600"/>
    <n v="32928"/>
    <n v="1.5244444444444445"/>
    <x v="3"/>
  </r>
  <r>
    <d v="2016-01-16T00:00:00"/>
    <x v="0"/>
    <m/>
    <m/>
    <m/>
    <x v="6"/>
    <s v="CONDENSADA"/>
    <x v="6"/>
    <x v="7"/>
    <s v="Leche condensada "/>
    <m/>
    <m/>
    <m/>
    <n v="80492.543999999994"/>
    <n v="112738.56"/>
    <n v="1.4006087321578506"/>
    <x v="3"/>
  </r>
  <r>
    <d v="2016-01-22T00:00:00"/>
    <x v="0"/>
    <m/>
    <m/>
    <m/>
    <x v="6"/>
    <s v="CONDENSADA"/>
    <x v="6"/>
    <x v="7"/>
    <s v="Leche condensada "/>
    <m/>
    <m/>
    <m/>
    <n v="19791.36"/>
    <n v="28893.72"/>
    <n v="1.459915842064416"/>
    <x v="3"/>
  </r>
  <r>
    <d v="2016-01-22T00:00:00"/>
    <x v="0"/>
    <m/>
    <m/>
    <m/>
    <x v="6"/>
    <s v="CONDENSADA"/>
    <x v="6"/>
    <x v="7"/>
    <s v="Leche condensada "/>
    <m/>
    <m/>
    <m/>
    <n v="120738.82"/>
    <n v="169107.84"/>
    <n v="1.4006086857565776"/>
    <x v="3"/>
  </r>
  <r>
    <d v="2016-01-29T00:00:00"/>
    <x v="0"/>
    <m/>
    <m/>
    <m/>
    <x v="6"/>
    <s v="CONDENSADA"/>
    <x v="6"/>
    <x v="7"/>
    <s v="Leche condensada "/>
    <m/>
    <m/>
    <m/>
    <n v="80492.543999999994"/>
    <n v="112738.56"/>
    <n v="1.4006087321578506"/>
    <x v="3"/>
  </r>
  <r>
    <d v="2016-01-30T00:00:00"/>
    <x v="0"/>
    <m/>
    <m/>
    <m/>
    <x v="6"/>
    <s v="CONDENSADA"/>
    <x v="6"/>
    <x v="7"/>
    <s v="Leche condensada "/>
    <m/>
    <m/>
    <m/>
    <n v="100615.67999999999"/>
    <n v="140923.20000000001"/>
    <n v="1.4006087321578509"/>
    <x v="3"/>
  </r>
  <r>
    <d v="2016-01-16T00:00:00"/>
    <x v="0"/>
    <m/>
    <m/>
    <m/>
    <x v="6"/>
    <s v="CONDENSADA"/>
    <x v="6"/>
    <x v="7"/>
    <s v="Leche condensada "/>
    <m/>
    <m/>
    <m/>
    <n v="17379.07"/>
    <n v="24605.759999999998"/>
    <n v="1.4158271990388438"/>
    <x v="13"/>
  </r>
  <r>
    <d v="2016-01-16T00:00:00"/>
    <x v="0"/>
    <m/>
    <m/>
    <m/>
    <x v="6"/>
    <s v="CONDENSADA"/>
    <x v="6"/>
    <x v="7"/>
    <s v="Leche condensada "/>
    <m/>
    <m/>
    <m/>
    <n v="17203.583999999999"/>
    <n v="24495.52"/>
    <n v="1.4238614465450921"/>
    <x v="13"/>
  </r>
  <r>
    <d v="2016-01-16T00:00:00"/>
    <x v="0"/>
    <m/>
    <m/>
    <m/>
    <x v="6"/>
    <s v="CONDENSADA"/>
    <x v="6"/>
    <x v="7"/>
    <s v="Leche condensada "/>
    <m/>
    <m/>
    <m/>
    <n v="17379.07"/>
    <n v="24605.759999999998"/>
    <n v="1.4158271990388438"/>
    <x v="13"/>
  </r>
  <r>
    <d v="2016-01-16T00:00:00"/>
    <x v="0"/>
    <m/>
    <m/>
    <m/>
    <x v="6"/>
    <s v="CONDENSADA"/>
    <x v="6"/>
    <x v="7"/>
    <s v="Leche condensada "/>
    <m/>
    <m/>
    <m/>
    <n v="17379.07"/>
    <n v="24605.759999999998"/>
    <n v="1.4158271990388438"/>
    <x v="13"/>
  </r>
  <r>
    <d v="2016-01-21T00:00:00"/>
    <x v="0"/>
    <m/>
    <m/>
    <m/>
    <x v="6"/>
    <s v="CONDENSADA"/>
    <x v="6"/>
    <x v="7"/>
    <s v="Leche condensada "/>
    <m/>
    <m/>
    <m/>
    <n v="17379.072"/>
    <n v="24605.759999999998"/>
    <n v="1.4158270361041141"/>
    <x v="13"/>
  </r>
  <r>
    <d v="2016-01-22T00:00:00"/>
    <x v="0"/>
    <m/>
    <m/>
    <m/>
    <x v="6"/>
    <s v="CONDENSADA"/>
    <x v="6"/>
    <x v="7"/>
    <s v="Leche condensada "/>
    <m/>
    <m/>
    <m/>
    <n v="67896.576000000001"/>
    <n v="98043.839999999997"/>
    <n v="1.4440174420577556"/>
    <x v="13"/>
  </r>
  <r>
    <d v="2016-01-22T00:00:00"/>
    <x v="0"/>
    <m/>
    <m/>
    <m/>
    <x v="6"/>
    <s v="CONDENSADA"/>
    <x v="6"/>
    <x v="7"/>
    <s v="Leche condensada "/>
    <m/>
    <m/>
    <m/>
    <n v="52137.216"/>
    <n v="73817.279999999999"/>
    <n v="1.4158270361041141"/>
    <x v="13"/>
  </r>
  <r>
    <d v="2016-01-23T00:00:00"/>
    <x v="0"/>
    <m/>
    <m/>
    <m/>
    <x v="6"/>
    <s v="CONDENSADA"/>
    <x v="6"/>
    <x v="7"/>
    <s v="Leche condensada "/>
    <m/>
    <m/>
    <m/>
    <n v="69516.288"/>
    <n v="98423.039999999994"/>
    <n v="1.4158270361041141"/>
    <x v="13"/>
  </r>
  <r>
    <d v="2016-01-23T00:00:00"/>
    <x v="0"/>
    <m/>
    <m/>
    <m/>
    <x v="6"/>
    <s v="CONDENSADA"/>
    <x v="6"/>
    <x v="7"/>
    <s v="Leche condensada "/>
    <m/>
    <m/>
    <m/>
    <n v="34758.144"/>
    <n v="49211.519999999997"/>
    <n v="1.4158270361041141"/>
    <x v="13"/>
  </r>
  <r>
    <d v="2016-01-23T00:00:00"/>
    <x v="0"/>
    <m/>
    <m/>
    <m/>
    <x v="6"/>
    <s v="CONDENSADA"/>
    <x v="6"/>
    <x v="7"/>
    <s v="Leche condensada "/>
    <m/>
    <m/>
    <m/>
    <n v="173790.72"/>
    <n v="246057.60000000001"/>
    <n v="1.4158270361041143"/>
    <x v="13"/>
  </r>
  <r>
    <d v="2016-01-23T00:00:00"/>
    <x v="0"/>
    <m/>
    <m/>
    <m/>
    <x v="6"/>
    <s v="CONDENSADA"/>
    <x v="6"/>
    <x v="7"/>
    <s v="Leche condensada "/>
    <m/>
    <m/>
    <m/>
    <n v="52137.216"/>
    <n v="73817.279999999999"/>
    <n v="1.4158270361041141"/>
    <x v="13"/>
  </r>
  <r>
    <d v="2016-01-30T00:00:00"/>
    <x v="0"/>
    <m/>
    <m/>
    <m/>
    <x v="6"/>
    <s v="CONDENSADA"/>
    <x v="6"/>
    <x v="7"/>
    <s v="Leche condensada "/>
    <m/>
    <m/>
    <m/>
    <n v="15724.8"/>
    <n v="29287.439999999999"/>
    <n v="1.8625"/>
    <x v="13"/>
  </r>
  <r>
    <d v="2016-01-30T00:00:00"/>
    <x v="0"/>
    <m/>
    <m/>
    <m/>
    <x v="6"/>
    <s v="CONDENSADA"/>
    <x v="6"/>
    <x v="7"/>
    <s v="Leche condensada "/>
    <m/>
    <m/>
    <m/>
    <n v="34747.199999999997"/>
    <n v="49612.800000000003"/>
    <n v="1.4278215223097115"/>
    <x v="13"/>
  </r>
  <r>
    <d v="2016-01-22T00:00:00"/>
    <x v="0"/>
    <m/>
    <m/>
    <m/>
    <x v="7"/>
    <s v="CONDENSADA"/>
    <x v="6"/>
    <x v="8"/>
    <s v="Las demás leches y natas concentradas azucaradas o con edulcorantes"/>
    <m/>
    <m/>
    <m/>
    <n v="8.0399999999999991"/>
    <n v="41.77"/>
    <n v="5.1952736318407968"/>
    <x v="9"/>
  </r>
  <r>
    <d v="2016-01-21T00:00:00"/>
    <x v="0"/>
    <m/>
    <m/>
    <m/>
    <x v="7"/>
    <s v="CONDENSADA"/>
    <x v="6"/>
    <x v="8"/>
    <s v="Las demás leches y natas concentradas azucaradas o con edulcorantes"/>
    <m/>
    <m/>
    <m/>
    <n v="2448"/>
    <n v="6259.89"/>
    <n v="2.5571446078431372"/>
    <x v="2"/>
  </r>
  <r>
    <d v="2016-01-18T00:00:00"/>
    <x v="0"/>
    <m/>
    <m/>
    <m/>
    <x v="7"/>
    <s v="CONDENSADA"/>
    <x v="6"/>
    <x v="8"/>
    <s v="Las demás leches y natas concentradas azucaradas o con edulcorantes"/>
    <m/>
    <m/>
    <m/>
    <n v="576"/>
    <n v="979.2"/>
    <n v="1.7000000000000002"/>
    <x v="8"/>
  </r>
  <r>
    <d v="2016-01-21T00:00:00"/>
    <x v="0"/>
    <m/>
    <m/>
    <m/>
    <x v="17"/>
    <s v="OTROS"/>
    <x v="7"/>
    <x v="20"/>
    <s v="Yogur con frutas "/>
    <m/>
    <m/>
    <m/>
    <n v="10627"/>
    <n v="48006"/>
    <n v="4.5173614378469935"/>
    <x v="13"/>
  </r>
  <r>
    <d v="2016-01-21T00:00:00"/>
    <x v="0"/>
    <m/>
    <m/>
    <m/>
    <x v="8"/>
    <s v="OTROS"/>
    <x v="7"/>
    <x v="9"/>
    <s v="Los demás yogures"/>
    <m/>
    <m/>
    <m/>
    <n v="346.8"/>
    <n v="544"/>
    <n v="1.5686274509803921"/>
    <x v="2"/>
  </r>
  <r>
    <d v="2016-01-21T00:00:00"/>
    <x v="0"/>
    <m/>
    <m/>
    <m/>
    <x v="8"/>
    <s v="OTROS"/>
    <x v="7"/>
    <x v="9"/>
    <s v="Los demás yogures"/>
    <m/>
    <m/>
    <m/>
    <n v="346.8"/>
    <n v="544"/>
    <n v="1.5686274509803921"/>
    <x v="2"/>
  </r>
  <r>
    <d v="2016-01-21T00:00:00"/>
    <x v="0"/>
    <m/>
    <m/>
    <m/>
    <x v="8"/>
    <s v="OTROS"/>
    <x v="7"/>
    <x v="9"/>
    <s v="Los demás yogures"/>
    <m/>
    <m/>
    <m/>
    <n v="1224"/>
    <n v="1632"/>
    <n v="1.3333333333333333"/>
    <x v="2"/>
  </r>
  <r>
    <d v="2016-01-21T00:00:00"/>
    <x v="0"/>
    <m/>
    <m/>
    <m/>
    <x v="8"/>
    <s v="OTROS"/>
    <x v="7"/>
    <x v="9"/>
    <s v="Los demás yogures"/>
    <m/>
    <m/>
    <m/>
    <n v="612"/>
    <n v="816"/>
    <n v="1.3333333333333333"/>
    <x v="2"/>
  </r>
  <r>
    <d v="2016-01-21T00:00:00"/>
    <x v="0"/>
    <m/>
    <m/>
    <m/>
    <x v="8"/>
    <s v="OTROS"/>
    <x v="7"/>
    <x v="9"/>
    <s v="Los demás yogures"/>
    <m/>
    <m/>
    <m/>
    <n v="612"/>
    <n v="816"/>
    <n v="1.3333333333333333"/>
    <x v="2"/>
  </r>
  <r>
    <d v="2016-01-21T00:00:00"/>
    <x v="0"/>
    <m/>
    <m/>
    <m/>
    <x v="8"/>
    <s v="OTROS"/>
    <x v="7"/>
    <x v="9"/>
    <s v="Los demás yogures"/>
    <m/>
    <m/>
    <m/>
    <n v="612"/>
    <n v="816"/>
    <n v="1.3333333333333333"/>
    <x v="2"/>
  </r>
  <r>
    <d v="2016-01-21T00:00:00"/>
    <x v="0"/>
    <m/>
    <m/>
    <m/>
    <x v="8"/>
    <s v="OTROS"/>
    <x v="7"/>
    <x v="9"/>
    <s v="Los demás yogures"/>
    <m/>
    <m/>
    <m/>
    <n v="612"/>
    <n v="816"/>
    <n v="1.3333333333333333"/>
    <x v="2"/>
  </r>
  <r>
    <d v="2016-01-25T00:00:00"/>
    <x v="0"/>
    <m/>
    <m/>
    <m/>
    <x v="10"/>
    <s v="MANTEQUILLA"/>
    <x v="9"/>
    <x v="11"/>
    <s v="Mantequilla (manteca)"/>
    <m/>
    <m/>
    <m/>
    <n v="157500"/>
    <n v="538121.18000000005"/>
    <n v="3.4166424126984132"/>
    <x v="13"/>
  </r>
  <r>
    <d v="2016-01-25T00:00:00"/>
    <x v="0"/>
    <m/>
    <m/>
    <m/>
    <x v="10"/>
    <s v="MANTEQUILLA"/>
    <x v="9"/>
    <x v="11"/>
    <s v="Mantequilla (manteca)"/>
    <m/>
    <m/>
    <m/>
    <n v="22500"/>
    <n v="75309.75"/>
    <n v="3.3471000000000002"/>
    <x v="13"/>
  </r>
  <r>
    <d v="2016-01-29T00:00:00"/>
    <x v="0"/>
    <m/>
    <m/>
    <m/>
    <x v="18"/>
    <s v="GRASA BUTIRICA"/>
    <x v="16"/>
    <x v="21"/>
    <s v="Las demás materias grasas de la leche"/>
    <m/>
    <m/>
    <m/>
    <n v="108000"/>
    <n v="369684"/>
    <n v="3.423"/>
    <x v="11"/>
  </r>
  <r>
    <d v="2016-01-28T00:00:00"/>
    <x v="0"/>
    <m/>
    <m/>
    <m/>
    <x v="11"/>
    <s v="QUESO"/>
    <x v="10"/>
    <x v="12"/>
    <s v="Mozarella"/>
    <m/>
    <m/>
    <m/>
    <n v="23502.68"/>
    <n v="89859.54"/>
    <n v="3.8233741854120464"/>
    <x v="0"/>
  </r>
  <r>
    <d v="2016-01-20T00:00:00"/>
    <x v="0"/>
    <m/>
    <m/>
    <m/>
    <x v="12"/>
    <s v="QUESO"/>
    <x v="11"/>
    <x v="13"/>
    <s v="Queso gouda y del tipo gouda "/>
    <m/>
    <m/>
    <m/>
    <n v="22706.28"/>
    <n v="69391.75"/>
    <n v="3.0560598213357717"/>
    <x v="16"/>
  </r>
  <r>
    <d v="2016-01-26T00:00:00"/>
    <x v="0"/>
    <m/>
    <m/>
    <m/>
    <x v="12"/>
    <s v="QUESO"/>
    <x v="11"/>
    <x v="13"/>
    <s v="Queso gouda y del tipo gouda "/>
    <m/>
    <m/>
    <m/>
    <n v="22970.38"/>
    <n v="71632.289999999994"/>
    <n v="3.1184634298605416"/>
    <x v="16"/>
  </r>
  <r>
    <d v="2016-01-21T00:00:00"/>
    <x v="0"/>
    <m/>
    <m/>
    <m/>
    <x v="12"/>
    <s v="QUESO"/>
    <x v="11"/>
    <x v="13"/>
    <s v="Queso gouda y del tipo gouda "/>
    <m/>
    <m/>
    <m/>
    <n v="23436.89"/>
    <n v="74645.710000000006"/>
    <n v="3.1849665207286466"/>
    <x v="11"/>
  </r>
  <r>
    <d v="2016-01-26T00:00:00"/>
    <x v="0"/>
    <m/>
    <m/>
    <m/>
    <x v="12"/>
    <s v="QUESO"/>
    <x v="11"/>
    <x v="13"/>
    <s v="Queso gouda y del tipo gouda "/>
    <m/>
    <m/>
    <m/>
    <n v="23879.88"/>
    <n v="71325.490000000005"/>
    <n v="2.9868445737583271"/>
    <x v="11"/>
  </r>
  <r>
    <d v="2016-01-29T00:00:00"/>
    <x v="0"/>
    <m/>
    <m/>
    <m/>
    <x v="12"/>
    <s v="QUESO"/>
    <x v="11"/>
    <x v="13"/>
    <s v="Queso gouda y del tipo gouda "/>
    <m/>
    <m/>
    <m/>
    <n v="25003.22"/>
    <n v="84998.88"/>
    <n v="3.3995173421663289"/>
    <x v="11"/>
  </r>
  <r>
    <d v="2016-01-21T00:00:00"/>
    <x v="0"/>
    <m/>
    <m/>
    <m/>
    <x v="12"/>
    <s v="QUESO"/>
    <x v="11"/>
    <x v="13"/>
    <s v="Queso gouda y del tipo gouda "/>
    <m/>
    <m/>
    <m/>
    <n v="9295.5400000000009"/>
    <n v="33934.51"/>
    <n v="3.6506227717808755"/>
    <x v="3"/>
  </r>
  <r>
    <d v="2016-01-21T00:00:00"/>
    <x v="0"/>
    <m/>
    <m/>
    <m/>
    <x v="12"/>
    <s v="QUESO"/>
    <x v="11"/>
    <x v="13"/>
    <s v="Queso gouda y del tipo gouda "/>
    <m/>
    <m/>
    <m/>
    <n v="14178.42"/>
    <n v="51760.05"/>
    <n v="3.6506218605458156"/>
    <x v="3"/>
  </r>
  <r>
    <d v="2016-01-19T00:00:00"/>
    <x v="0"/>
    <m/>
    <m/>
    <m/>
    <x v="14"/>
    <s v="MANJAR"/>
    <x v="13"/>
    <x v="15"/>
    <s v="Dulce de leche (manjar)"/>
    <m/>
    <m/>
    <m/>
    <n v="2400"/>
    <n v="500"/>
    <n v="0.20833333333333334"/>
    <x v="1"/>
  </r>
  <r>
    <d v="2016-01-19T00:00:00"/>
    <x v="0"/>
    <m/>
    <m/>
    <m/>
    <x v="14"/>
    <s v="MANJAR"/>
    <x v="13"/>
    <x v="15"/>
    <s v="Dulce de leche (manjar)"/>
    <m/>
    <m/>
    <m/>
    <n v="600"/>
    <n v="125"/>
    <n v="0.20833333333333334"/>
    <x v="1"/>
  </r>
  <r>
    <d v="2016-01-19T00:00:00"/>
    <x v="0"/>
    <m/>
    <m/>
    <m/>
    <x v="14"/>
    <s v="MANJAR"/>
    <x v="13"/>
    <x v="15"/>
    <s v="Dulce de leche (manjar)"/>
    <m/>
    <m/>
    <m/>
    <n v="1500"/>
    <n v="300"/>
    <n v="0.2"/>
    <x v="1"/>
  </r>
  <r>
    <d v="2016-01-19T00:00:00"/>
    <x v="0"/>
    <m/>
    <m/>
    <m/>
    <x v="14"/>
    <s v="MANJAR"/>
    <x v="13"/>
    <x v="15"/>
    <s v="Dulce de leche (manjar)"/>
    <m/>
    <m/>
    <m/>
    <n v="1200"/>
    <n v="250"/>
    <n v="0.20833333333333334"/>
    <x v="1"/>
  </r>
  <r>
    <d v="2016-01-19T00:00:00"/>
    <x v="0"/>
    <m/>
    <m/>
    <m/>
    <x v="14"/>
    <s v="MANJAR"/>
    <x v="13"/>
    <x v="15"/>
    <s v="Dulce de leche (manjar)"/>
    <m/>
    <m/>
    <m/>
    <n v="1200"/>
    <n v="250"/>
    <n v="0.20833333333333334"/>
    <x v="1"/>
  </r>
  <r>
    <d v="2016-01-22T00:00:00"/>
    <x v="0"/>
    <m/>
    <m/>
    <m/>
    <x v="14"/>
    <s v="MANJAR"/>
    <x v="13"/>
    <x v="15"/>
    <s v="Dulce de leche (manjar)"/>
    <m/>
    <m/>
    <m/>
    <n v="1200"/>
    <n v="200"/>
    <n v="0.16666666666666666"/>
    <x v="1"/>
  </r>
  <r>
    <d v="2016-01-25T00:00:00"/>
    <x v="0"/>
    <m/>
    <m/>
    <m/>
    <x v="14"/>
    <s v="MANJAR"/>
    <x v="13"/>
    <x v="15"/>
    <s v="Dulce de leche (manjar)"/>
    <m/>
    <m/>
    <m/>
    <n v="1800"/>
    <n v="450"/>
    <n v="0.25"/>
    <x v="1"/>
  </r>
  <r>
    <d v="2016-01-25T00:00:00"/>
    <x v="0"/>
    <m/>
    <m/>
    <m/>
    <x v="14"/>
    <s v="MANJAR"/>
    <x v="13"/>
    <x v="15"/>
    <s v="Dulce de leche (manjar)"/>
    <m/>
    <m/>
    <m/>
    <n v="2000"/>
    <n v="400"/>
    <n v="0.2"/>
    <x v="1"/>
  </r>
  <r>
    <d v="2016-01-25T00:00:00"/>
    <x v="0"/>
    <m/>
    <m/>
    <m/>
    <x v="14"/>
    <s v="MANJAR"/>
    <x v="13"/>
    <x v="15"/>
    <s v="Dulce de leche (manjar)"/>
    <m/>
    <m/>
    <m/>
    <n v="600"/>
    <n v="125"/>
    <n v="0.20833333333333334"/>
    <x v="1"/>
  </r>
  <r>
    <d v="2016-01-25T00:00:00"/>
    <x v="0"/>
    <m/>
    <m/>
    <m/>
    <x v="14"/>
    <s v="MANJAR"/>
    <x v="13"/>
    <x v="15"/>
    <s v="Dulce de leche (manjar)"/>
    <m/>
    <m/>
    <m/>
    <n v="1600"/>
    <n v="320"/>
    <n v="0.2"/>
    <x v="1"/>
  </r>
  <r>
    <d v="2016-01-25T00:00:00"/>
    <x v="0"/>
    <m/>
    <m/>
    <m/>
    <x v="14"/>
    <s v="MANJAR"/>
    <x v="13"/>
    <x v="15"/>
    <s v="Dulce de leche (manjar)"/>
    <m/>
    <m/>
    <m/>
    <n v="1800"/>
    <n v="375"/>
    <n v="0.20833333333333334"/>
    <x v="1"/>
  </r>
  <r>
    <d v="2016-01-25T00:00:00"/>
    <x v="0"/>
    <m/>
    <m/>
    <m/>
    <x v="14"/>
    <s v="MANJAR"/>
    <x v="13"/>
    <x v="15"/>
    <s v="Dulce de leche (manjar)"/>
    <m/>
    <m/>
    <m/>
    <n v="1800"/>
    <n v="375"/>
    <n v="0.20833333333333334"/>
    <x v="1"/>
  </r>
  <r>
    <d v="2016-01-26T00:00:00"/>
    <x v="0"/>
    <m/>
    <m/>
    <m/>
    <x v="14"/>
    <s v="MANJAR"/>
    <x v="13"/>
    <x v="15"/>
    <s v="Dulce de leche (manjar)"/>
    <m/>
    <m/>
    <m/>
    <n v="3960"/>
    <n v="5676"/>
    <n v="1.4333333333333333"/>
    <x v="1"/>
  </r>
  <r>
    <d v="2016-01-27T00:00:00"/>
    <x v="0"/>
    <m/>
    <m/>
    <m/>
    <x v="14"/>
    <s v="MANJAR"/>
    <x v="13"/>
    <x v="15"/>
    <s v="Dulce de leche (manjar)"/>
    <m/>
    <m/>
    <m/>
    <n v="1200"/>
    <n v="250"/>
    <n v="0.20833333333333334"/>
    <x v="1"/>
  </r>
  <r>
    <d v="2016-01-27T00:00:00"/>
    <x v="0"/>
    <m/>
    <m/>
    <m/>
    <x v="14"/>
    <s v="MANJAR"/>
    <x v="13"/>
    <x v="15"/>
    <s v="Dulce de leche (manjar)"/>
    <m/>
    <m/>
    <m/>
    <n v="1200"/>
    <n v="250"/>
    <n v="0.20833333333333334"/>
    <x v="1"/>
  </r>
  <r>
    <d v="2016-01-29T00:00:00"/>
    <x v="0"/>
    <m/>
    <m/>
    <m/>
    <x v="14"/>
    <s v="MANJAR"/>
    <x v="13"/>
    <x v="15"/>
    <s v="Dulce de leche (manjar)"/>
    <m/>
    <m/>
    <m/>
    <n v="336"/>
    <n v="70"/>
    <n v="0.20833333333333334"/>
    <x v="1"/>
  </r>
  <r>
    <d v="2016-01-29T00:00:00"/>
    <x v="0"/>
    <m/>
    <m/>
    <m/>
    <x v="14"/>
    <s v="MANJAR"/>
    <x v="13"/>
    <x v="15"/>
    <s v="Dulce de leche (manjar)"/>
    <m/>
    <m/>
    <m/>
    <n v="4800"/>
    <n v="1000"/>
    <n v="0.20833333333333334"/>
    <x v="1"/>
  </r>
  <r>
    <d v="2016-01-29T00:00:00"/>
    <x v="0"/>
    <m/>
    <m/>
    <m/>
    <x v="14"/>
    <s v="MANJAR"/>
    <x v="13"/>
    <x v="15"/>
    <s v="Dulce de leche (manjar)"/>
    <m/>
    <m/>
    <m/>
    <n v="6480"/>
    <n v="1620"/>
    <n v="0.25"/>
    <x v="1"/>
  </r>
  <r>
    <d v="2016-01-29T00:00:00"/>
    <x v="0"/>
    <m/>
    <m/>
    <m/>
    <x v="14"/>
    <s v="MANJAR"/>
    <x v="13"/>
    <x v="15"/>
    <s v="Dulce de leche (manjar)"/>
    <m/>
    <m/>
    <m/>
    <n v="1200"/>
    <n v="600"/>
    <n v="0.5"/>
    <x v="1"/>
  </r>
  <r>
    <d v="2016-01-29T00:00:00"/>
    <x v="0"/>
    <m/>
    <m/>
    <m/>
    <x v="14"/>
    <s v="MANJAR"/>
    <x v="13"/>
    <x v="15"/>
    <s v="Dulce de leche (manjar)"/>
    <m/>
    <m/>
    <m/>
    <n v="1200"/>
    <n v="400"/>
    <n v="0.33333333333333331"/>
    <x v="1"/>
  </r>
  <r>
    <d v="2016-01-29T00:00:00"/>
    <x v="0"/>
    <m/>
    <m/>
    <m/>
    <x v="14"/>
    <s v="MANJAR"/>
    <x v="13"/>
    <x v="15"/>
    <s v="Dulce de leche (manjar)"/>
    <m/>
    <m/>
    <m/>
    <n v="500"/>
    <n v="150"/>
    <n v="0.3"/>
    <x v="1"/>
  </r>
  <r>
    <d v="2016-01-29T00:00:00"/>
    <x v="0"/>
    <m/>
    <m/>
    <m/>
    <x v="14"/>
    <s v="MANJAR"/>
    <x v="13"/>
    <x v="15"/>
    <s v="Dulce de leche (manjar)"/>
    <m/>
    <m/>
    <m/>
    <n v="2400"/>
    <n v="600"/>
    <n v="0.25"/>
    <x v="1"/>
  </r>
  <r>
    <d v="2016-01-29T00:00:00"/>
    <x v="0"/>
    <m/>
    <m/>
    <m/>
    <x v="14"/>
    <s v="MANJAR"/>
    <x v="13"/>
    <x v="15"/>
    <s v="Dulce de leche (manjar)"/>
    <m/>
    <m/>
    <m/>
    <n v="1200"/>
    <n v="300"/>
    <n v="0.25"/>
    <x v="1"/>
  </r>
  <r>
    <d v="2016-01-29T00:00:00"/>
    <x v="0"/>
    <m/>
    <m/>
    <m/>
    <x v="14"/>
    <s v="MANJAR"/>
    <x v="13"/>
    <x v="15"/>
    <s v="Dulce de leche (manjar)"/>
    <m/>
    <m/>
    <m/>
    <n v="960"/>
    <n v="300"/>
    <n v="0.3125"/>
    <x v="1"/>
  </r>
  <r>
    <d v="2016-01-29T00:00:00"/>
    <x v="0"/>
    <m/>
    <m/>
    <m/>
    <x v="14"/>
    <s v="MANJAR"/>
    <x v="13"/>
    <x v="15"/>
    <s v="Dulce de leche (manjar)"/>
    <m/>
    <m/>
    <m/>
    <n v="960"/>
    <n v="200"/>
    <n v="0.20833333333333334"/>
    <x v="1"/>
  </r>
  <r>
    <d v="2016-01-29T00:00:00"/>
    <x v="0"/>
    <m/>
    <m/>
    <m/>
    <x v="14"/>
    <s v="MANJAR"/>
    <x v="13"/>
    <x v="15"/>
    <s v="Dulce de leche (manjar)"/>
    <m/>
    <m/>
    <m/>
    <n v="1200"/>
    <n v="200"/>
    <n v="0.16666666666666666"/>
    <x v="1"/>
  </r>
  <r>
    <d v="2016-01-16T00:00:00"/>
    <x v="0"/>
    <m/>
    <m/>
    <m/>
    <x v="14"/>
    <s v="MANJAR"/>
    <x v="13"/>
    <x v="15"/>
    <s v="Dulce de leche (manjar)"/>
    <m/>
    <m/>
    <m/>
    <n v="9484"/>
    <n v="14705.6"/>
    <n v="1.5505693800084352"/>
    <x v="10"/>
  </r>
  <r>
    <d v="2016-01-22T00:00:00"/>
    <x v="0"/>
    <m/>
    <m/>
    <m/>
    <x v="14"/>
    <s v="MANJAR"/>
    <x v="13"/>
    <x v="15"/>
    <s v="Dulce de leche (manjar)"/>
    <m/>
    <m/>
    <m/>
    <n v="7920"/>
    <n v="11431.2"/>
    <n v="1.4433333333333334"/>
    <x v="10"/>
  </r>
  <r>
    <d v="2016-01-23T00:00:00"/>
    <x v="0"/>
    <m/>
    <m/>
    <m/>
    <x v="14"/>
    <s v="MANJAR"/>
    <x v="13"/>
    <x v="15"/>
    <s v="Dulce de leche (manjar)"/>
    <m/>
    <m/>
    <m/>
    <n v="17802.240000000002"/>
    <n v="27601.279999999999"/>
    <n v="1.5504385964912279"/>
    <x v="10"/>
  </r>
  <r>
    <d v="2016-01-30T00:00:00"/>
    <x v="0"/>
    <m/>
    <m/>
    <m/>
    <x v="14"/>
    <s v="MANJAR"/>
    <x v="13"/>
    <x v="15"/>
    <s v="Dulce de leche (manjar)"/>
    <m/>
    <m/>
    <m/>
    <n v="9484.7999999999993"/>
    <n v="14705.6"/>
    <n v="1.5504385964912282"/>
    <x v="10"/>
  </r>
  <r>
    <d v="2016-01-30T00:00:00"/>
    <x v="0"/>
    <m/>
    <m/>
    <m/>
    <x v="14"/>
    <s v="MANJAR"/>
    <x v="13"/>
    <x v="15"/>
    <s v="Dulce de leche (manjar)"/>
    <m/>
    <m/>
    <m/>
    <n v="9484.7999999999993"/>
    <n v="14705.6"/>
    <n v="1.5504385964912282"/>
    <x v="10"/>
  </r>
  <r>
    <d v="2016-01-16T00:00:00"/>
    <x v="0"/>
    <m/>
    <m/>
    <m/>
    <x v="14"/>
    <s v="MANJAR"/>
    <x v="13"/>
    <x v="15"/>
    <s v="Dulce de leche (manjar)"/>
    <m/>
    <m/>
    <m/>
    <n v="9484.7999999999993"/>
    <n v="14632.8"/>
    <n v="1.5427631578947369"/>
    <x v="21"/>
  </r>
  <r>
    <d v="2016-01-16T00:00:00"/>
    <x v="0"/>
    <m/>
    <m/>
    <m/>
    <x v="14"/>
    <s v="MANJAR"/>
    <x v="13"/>
    <x v="15"/>
    <s v="Dulce de leche (manjar)"/>
    <m/>
    <m/>
    <m/>
    <n v="17280"/>
    <n v="28742.400000000001"/>
    <n v="1.6633333333333333"/>
    <x v="11"/>
  </r>
  <r>
    <d v="2016-01-29T00:00:00"/>
    <x v="0"/>
    <m/>
    <m/>
    <m/>
    <x v="14"/>
    <s v="MANJAR"/>
    <x v="13"/>
    <x v="15"/>
    <s v="Dulce de leche (manjar)"/>
    <m/>
    <m/>
    <m/>
    <n v="19440"/>
    <n v="32335.200000000001"/>
    <n v="1.6633333333333333"/>
    <x v="11"/>
  </r>
  <r>
    <d v="2016-01-16T00:00:00"/>
    <x v="0"/>
    <m/>
    <m/>
    <m/>
    <x v="14"/>
    <s v="MANJAR"/>
    <x v="13"/>
    <x v="15"/>
    <s v="Dulce de leche (manjar)"/>
    <m/>
    <m/>
    <m/>
    <n v="8640"/>
    <n v="14328"/>
    <n v="1.6583333333333334"/>
    <x v="3"/>
  </r>
  <r>
    <d v="2016-01-16T00:00:00"/>
    <x v="0"/>
    <m/>
    <m/>
    <m/>
    <x v="14"/>
    <s v="MANJAR"/>
    <x v="13"/>
    <x v="15"/>
    <s v="Dulce de leche (manjar)"/>
    <m/>
    <m/>
    <m/>
    <n v="6912"/>
    <n v="10886.4"/>
    <n v="1.575"/>
    <x v="3"/>
  </r>
  <r>
    <d v="2016-01-22T00:00:00"/>
    <x v="0"/>
    <m/>
    <m/>
    <m/>
    <x v="14"/>
    <s v="MANJAR"/>
    <x v="13"/>
    <x v="15"/>
    <s v="Dulce de leche (manjar)"/>
    <m/>
    <m/>
    <m/>
    <n v="720"/>
    <n v="540"/>
    <n v="0.75"/>
    <x v="3"/>
  </r>
  <r>
    <d v="2016-01-22T00:00:00"/>
    <x v="0"/>
    <m/>
    <m/>
    <m/>
    <x v="14"/>
    <s v="MANJAR"/>
    <x v="13"/>
    <x v="15"/>
    <s v="Dulce de leche (manjar)"/>
    <m/>
    <m/>
    <m/>
    <n v="300"/>
    <n v="225"/>
    <n v="0.75"/>
    <x v="3"/>
  </r>
  <r>
    <d v="2016-01-22T00:00:00"/>
    <x v="0"/>
    <m/>
    <m/>
    <m/>
    <x v="14"/>
    <s v="MANJAR"/>
    <x v="13"/>
    <x v="15"/>
    <s v="Dulce de leche (manjar)"/>
    <m/>
    <m/>
    <m/>
    <n v="144"/>
    <n v="135"/>
    <n v="0.9375"/>
    <x v="3"/>
  </r>
  <r>
    <d v="2016-01-25T00:00:00"/>
    <x v="0"/>
    <m/>
    <m/>
    <m/>
    <x v="14"/>
    <s v="MANJAR"/>
    <x v="13"/>
    <x v="15"/>
    <s v="Dulce de leche (manjar)"/>
    <m/>
    <m/>
    <m/>
    <n v="36"/>
    <n v="27"/>
    <n v="0.75"/>
    <x v="3"/>
  </r>
  <r>
    <d v="2016-01-25T00:00:00"/>
    <x v="0"/>
    <m/>
    <m/>
    <m/>
    <x v="14"/>
    <s v="MANJAR"/>
    <x v="13"/>
    <x v="15"/>
    <s v="Dulce de leche (manjar)"/>
    <m/>
    <m/>
    <m/>
    <n v="28.8"/>
    <n v="24"/>
    <n v="0.83333333333333326"/>
    <x v="3"/>
  </r>
  <r>
    <d v="2016-01-25T00:00:00"/>
    <x v="0"/>
    <m/>
    <m/>
    <m/>
    <x v="14"/>
    <s v="MANJAR"/>
    <x v="13"/>
    <x v="15"/>
    <s v="Dulce de leche (manjar)"/>
    <m/>
    <m/>
    <m/>
    <n v="36"/>
    <n v="27"/>
    <n v="0.75"/>
    <x v="3"/>
  </r>
  <r>
    <d v="2016-01-25T00:00:00"/>
    <x v="0"/>
    <m/>
    <m/>
    <m/>
    <x v="14"/>
    <s v="MANJAR"/>
    <x v="13"/>
    <x v="15"/>
    <s v="Dulce de leche (manjar)"/>
    <m/>
    <m/>
    <m/>
    <n v="360"/>
    <n v="270"/>
    <n v="0.75"/>
    <x v="3"/>
  </r>
  <r>
    <d v="2016-01-27T00:00:00"/>
    <x v="0"/>
    <m/>
    <m/>
    <m/>
    <x v="14"/>
    <s v="MANJAR"/>
    <x v="13"/>
    <x v="15"/>
    <s v="Dulce de leche (manjar)"/>
    <m/>
    <m/>
    <m/>
    <n v="28.8"/>
    <n v="12"/>
    <n v="0.41666666666666663"/>
    <x v="3"/>
  </r>
  <r>
    <d v="2016-01-27T00:00:00"/>
    <x v="0"/>
    <m/>
    <m/>
    <m/>
    <x v="14"/>
    <s v="MANJAR"/>
    <x v="13"/>
    <x v="15"/>
    <s v="Dulce de leche (manjar)"/>
    <m/>
    <m/>
    <m/>
    <n v="108"/>
    <n v="54"/>
    <n v="0.5"/>
    <x v="3"/>
  </r>
  <r>
    <d v="2016-01-29T00:00:00"/>
    <x v="0"/>
    <m/>
    <m/>
    <m/>
    <x v="14"/>
    <s v="MANJAR"/>
    <x v="13"/>
    <x v="15"/>
    <s v="Dulce de leche (manjar)"/>
    <m/>
    <m/>
    <m/>
    <n v="240"/>
    <n v="180"/>
    <n v="0.75"/>
    <x v="3"/>
  </r>
  <r>
    <d v="2016-01-29T00:00:00"/>
    <x v="0"/>
    <m/>
    <m/>
    <m/>
    <x v="14"/>
    <s v="MANJAR"/>
    <x v="13"/>
    <x v="15"/>
    <s v="Dulce de leche (manjar)"/>
    <m/>
    <m/>
    <m/>
    <n v="120"/>
    <n v="60"/>
    <n v="0.5"/>
    <x v="3"/>
  </r>
  <r>
    <d v="2016-01-16T00:00:00"/>
    <x v="0"/>
    <m/>
    <m/>
    <m/>
    <x v="14"/>
    <s v="MANJAR"/>
    <x v="13"/>
    <x v="15"/>
    <s v="Dulce de leche (manjar)"/>
    <m/>
    <m/>
    <m/>
    <n v="15759.36"/>
    <n v="24226.560000000001"/>
    <n v="1.5372807017543859"/>
    <x v="13"/>
  </r>
  <r>
    <d v="2016-01-16T00:00:00"/>
    <x v="0"/>
    <m/>
    <m/>
    <m/>
    <x v="14"/>
    <s v="MANJAR"/>
    <x v="13"/>
    <x v="15"/>
    <s v="Dulce de leche (manjar)"/>
    <m/>
    <m/>
    <m/>
    <n v="15759.36"/>
    <n v="24226.560000000001"/>
    <n v="1.5372807017543859"/>
    <x v="13"/>
  </r>
  <r>
    <d v="2016-01-23T00:00:00"/>
    <x v="0"/>
    <m/>
    <m/>
    <m/>
    <x v="14"/>
    <s v="MANJAR"/>
    <x v="13"/>
    <x v="15"/>
    <s v="Dulce de leche (manjar)"/>
    <m/>
    <m/>
    <m/>
    <n v="17510.400000000001"/>
    <n v="26918.400000000001"/>
    <n v="1.5372807017543859"/>
    <x v="13"/>
  </r>
  <r>
    <d v="2016-01-23T00:00:00"/>
    <x v="0"/>
    <m/>
    <m/>
    <m/>
    <x v="14"/>
    <s v="MANJAR"/>
    <x v="13"/>
    <x v="15"/>
    <s v="Dulce de leche (manjar)"/>
    <m/>
    <m/>
    <m/>
    <n v="17510.400000000001"/>
    <n v="26918.400000000001"/>
    <n v="1.5372807017543859"/>
    <x v="13"/>
  </r>
  <r>
    <d v="2016-01-30T00:00:00"/>
    <x v="0"/>
    <m/>
    <m/>
    <m/>
    <x v="14"/>
    <s v="MANJAR"/>
    <x v="13"/>
    <x v="15"/>
    <s v="Dulce de leche (manjar)"/>
    <m/>
    <m/>
    <m/>
    <n v="16830.72"/>
    <n v="25318.080000000002"/>
    <n v="1.5042778918548938"/>
    <x v="13"/>
  </r>
  <r>
    <d v="2016-02-08T00:00:00"/>
    <x v="1"/>
    <m/>
    <m/>
    <m/>
    <x v="0"/>
    <s v="LL"/>
    <x v="0"/>
    <x v="0"/>
    <s v="Leche y nata, sin concentrar, ni edulcorar, mat grasa &gt; al 1% pero &lt;= al 6% en peso"/>
    <m/>
    <m/>
    <m/>
    <n v="51912"/>
    <n v="41097"/>
    <n v="0.79166666666666663"/>
    <x v="0"/>
  </r>
  <r>
    <d v="2016-02-09T00:00:00"/>
    <x v="1"/>
    <m/>
    <m/>
    <m/>
    <x v="0"/>
    <s v="LL"/>
    <x v="0"/>
    <x v="0"/>
    <s v="Leche y nata, sin concentrar, ni edulcorar, mat grasa &gt; al 1% pero &lt;= al 6% en peso"/>
    <m/>
    <m/>
    <m/>
    <n v="48180"/>
    <n v="57484.18"/>
    <n v="1.1931129099211291"/>
    <x v="0"/>
  </r>
  <r>
    <d v="2016-02-05T00:00:00"/>
    <x v="1"/>
    <m/>
    <m/>
    <m/>
    <x v="19"/>
    <s v="LEP"/>
    <x v="17"/>
    <x v="22"/>
    <s v="Leche en polvo, concentradas o con adición de edulcorante, en polvo, gránulos, contenido materia grasa &lt;= al 1.5% en peso"/>
    <m/>
    <m/>
    <m/>
    <n v="20000"/>
    <n v="61600"/>
    <n v="3.08"/>
    <x v="1"/>
  </r>
  <r>
    <d v="2016-02-01T00:00:00"/>
    <x v="1"/>
    <m/>
    <m/>
    <m/>
    <x v="1"/>
    <s v="OTROS"/>
    <x v="1"/>
    <x v="1"/>
    <s v="Leche en polvo, sin adición de azúcar ni edulcorante, mat grasa &gt; 24% pero &lt; al 26%"/>
    <m/>
    <m/>
    <m/>
    <n v="1132.8"/>
    <n v="320"/>
    <n v="0.2824858757062147"/>
    <x v="1"/>
  </r>
  <r>
    <d v="2016-02-01T00:00:00"/>
    <x v="1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2-03T00:00:00"/>
    <x v="1"/>
    <m/>
    <m/>
    <m/>
    <x v="2"/>
    <s v="LEP"/>
    <x v="2"/>
    <x v="2"/>
    <s v="Leche en polvo, sin adición de azúcar ni edulcorante, mat grasa &gt; al 26% "/>
    <m/>
    <m/>
    <m/>
    <n v="200000"/>
    <n v="503329"/>
    <n v="2.516645"/>
    <x v="0"/>
  </r>
  <r>
    <d v="2016-02-10T00:00:00"/>
    <x v="1"/>
    <m/>
    <m/>
    <m/>
    <x v="2"/>
    <s v="LEP"/>
    <x v="2"/>
    <x v="2"/>
    <s v="Leche en polvo, sin adición de azúcar ni edulcorante, mat grasa &gt; al 26% "/>
    <m/>
    <m/>
    <m/>
    <n v="25000"/>
    <n v="62100"/>
    <n v="2.484"/>
    <x v="3"/>
  </r>
  <r>
    <d v="2016-02-12T00:00:00"/>
    <x v="1"/>
    <m/>
    <m/>
    <m/>
    <x v="3"/>
    <s v="LL"/>
    <x v="3"/>
    <x v="3"/>
    <s v="Leche en polvo, edulcorada, contenido materia grasa &gt; al 1.5% y &lt; al 6%"/>
    <m/>
    <m/>
    <m/>
    <n v="144.72999999999999"/>
    <n v="235.62"/>
    <n v="1.6279969598562842"/>
    <x v="9"/>
  </r>
  <r>
    <d v="2016-02-03T00:00:00"/>
    <x v="1"/>
    <m/>
    <m/>
    <m/>
    <x v="5"/>
    <s v="OTROS"/>
    <x v="5"/>
    <x v="6"/>
    <s v="Nata sin azucarar ni edulcorar "/>
    <m/>
    <m/>
    <m/>
    <n v="1200"/>
    <n v="300"/>
    <n v="0.25"/>
    <x v="1"/>
  </r>
  <r>
    <d v="2016-02-03T00:00:00"/>
    <x v="1"/>
    <m/>
    <m/>
    <m/>
    <x v="5"/>
    <s v="OTROS"/>
    <x v="5"/>
    <x v="6"/>
    <s v="Nata sin azucarar ni edulcorar "/>
    <m/>
    <m/>
    <m/>
    <n v="1200"/>
    <n v="300"/>
    <n v="0.25"/>
    <x v="1"/>
  </r>
  <r>
    <d v="2016-02-05T00:00:00"/>
    <x v="1"/>
    <m/>
    <m/>
    <m/>
    <x v="6"/>
    <s v="CONDENSADA"/>
    <x v="6"/>
    <x v="7"/>
    <s v="Leche condensada "/>
    <m/>
    <m/>
    <m/>
    <n v="19056"/>
    <n v="26960"/>
    <n v="1.4147774979009236"/>
    <x v="9"/>
  </r>
  <r>
    <d v="2016-02-05T00:00:00"/>
    <x v="1"/>
    <m/>
    <m/>
    <m/>
    <x v="6"/>
    <s v="CONDENSADA"/>
    <x v="6"/>
    <x v="7"/>
    <s v="Leche condensada "/>
    <m/>
    <m/>
    <m/>
    <n v="18293.759999999998"/>
    <n v="25881.599999999999"/>
    <n v="1.4147774979009236"/>
    <x v="9"/>
  </r>
  <r>
    <d v="2016-02-05T00:00:00"/>
    <x v="1"/>
    <m/>
    <m/>
    <m/>
    <x v="6"/>
    <s v="CONDENSADA"/>
    <x v="6"/>
    <x v="7"/>
    <s v="Leche condensada "/>
    <m/>
    <m/>
    <m/>
    <n v="20021.759999999998"/>
    <n v="29272.32"/>
    <n v="1.4620253164556962"/>
    <x v="9"/>
  </r>
  <r>
    <d v="2016-02-05T00:00:00"/>
    <x v="1"/>
    <m/>
    <m/>
    <m/>
    <x v="6"/>
    <s v="CONDENSADA"/>
    <x v="6"/>
    <x v="7"/>
    <s v="Leche condensada "/>
    <m/>
    <m/>
    <m/>
    <n v="17379.072"/>
    <n v="24587.52"/>
    <n v="1.4147774979009236"/>
    <x v="9"/>
  </r>
  <r>
    <d v="2016-02-11T00:00:00"/>
    <x v="1"/>
    <m/>
    <m/>
    <m/>
    <x v="6"/>
    <s v="CONDENSADA"/>
    <x v="6"/>
    <x v="7"/>
    <s v="Leche condensada "/>
    <m/>
    <m/>
    <m/>
    <n v="20021.759999999998"/>
    <n v="29272.32"/>
    <n v="1.4620253164556962"/>
    <x v="9"/>
  </r>
  <r>
    <d v="2016-02-01T00:00:00"/>
    <x v="1"/>
    <m/>
    <m/>
    <m/>
    <x v="6"/>
    <s v="CONDENSADA"/>
    <x v="6"/>
    <x v="7"/>
    <s v="Leche condensada "/>
    <m/>
    <m/>
    <m/>
    <n v="952.8"/>
    <n v="175"/>
    <n v="0.18366918555835432"/>
    <x v="1"/>
  </r>
  <r>
    <d v="2016-02-06T00:00:00"/>
    <x v="1"/>
    <m/>
    <m/>
    <m/>
    <x v="6"/>
    <s v="CONDENSADA"/>
    <x v="6"/>
    <x v="7"/>
    <s v="Leche condensada "/>
    <m/>
    <m/>
    <m/>
    <n v="3887.424"/>
    <n v="5454.96"/>
    <n v="1.403232577665827"/>
    <x v="1"/>
  </r>
  <r>
    <d v="2016-02-10T00:00:00"/>
    <x v="1"/>
    <m/>
    <m/>
    <m/>
    <x v="6"/>
    <s v="CONDENSADA"/>
    <x v="6"/>
    <x v="7"/>
    <s v="Leche condensada "/>
    <m/>
    <m/>
    <m/>
    <n v="20123.135999999999"/>
    <n v="26220.48"/>
    <n v="1.3030016792611252"/>
    <x v="1"/>
  </r>
  <r>
    <d v="2016-02-10T00:00:00"/>
    <x v="1"/>
    <m/>
    <m/>
    <m/>
    <x v="6"/>
    <s v="CONDENSADA"/>
    <x v="6"/>
    <x v="7"/>
    <s v="Leche condensada "/>
    <m/>
    <m/>
    <m/>
    <n v="15416.304"/>
    <n v="20087.47"/>
    <n v="1.3030016792611252"/>
    <x v="1"/>
  </r>
  <r>
    <d v="2016-02-10T00:00:00"/>
    <x v="1"/>
    <m/>
    <m/>
    <m/>
    <x v="6"/>
    <s v="CONDENSADA"/>
    <x v="6"/>
    <x v="7"/>
    <s v="Leche condensada "/>
    <m/>
    <m/>
    <m/>
    <n v="20123.135999999999"/>
    <n v="26220.48"/>
    <n v="1.3030016792611252"/>
    <x v="1"/>
  </r>
  <r>
    <d v="2016-02-09T00:00:00"/>
    <x v="1"/>
    <m/>
    <m/>
    <m/>
    <x v="6"/>
    <s v="CONDENSADA"/>
    <x v="6"/>
    <x v="7"/>
    <s v="Leche condensada "/>
    <m/>
    <m/>
    <m/>
    <n v="27043.200000000001"/>
    <n v="41996.639999999999"/>
    <n v="1.5529463968761092"/>
    <x v="10"/>
  </r>
  <r>
    <d v="2016-02-12T00:00:00"/>
    <x v="1"/>
    <m/>
    <m/>
    <m/>
    <x v="6"/>
    <s v="CONDENSADA"/>
    <x v="6"/>
    <x v="7"/>
    <s v="Leche condensada "/>
    <m/>
    <m/>
    <m/>
    <n v="54604.800000000003"/>
    <n v="73555.199999999997"/>
    <n v="1.3470464135021096"/>
    <x v="10"/>
  </r>
  <r>
    <d v="2016-02-12T00:00:00"/>
    <x v="1"/>
    <m/>
    <m/>
    <m/>
    <x v="6"/>
    <s v="CONDENSADA"/>
    <x v="6"/>
    <x v="7"/>
    <s v="Leche condensada "/>
    <m/>
    <m/>
    <m/>
    <n v="72806.399999999994"/>
    <n v="98073.600000000006"/>
    <n v="1.3470464135021099"/>
    <x v="10"/>
  </r>
  <r>
    <d v="2016-02-12T00:00:00"/>
    <x v="1"/>
    <m/>
    <m/>
    <m/>
    <x v="6"/>
    <s v="CONDENSADA"/>
    <x v="6"/>
    <x v="7"/>
    <s v="Leche condensada "/>
    <m/>
    <m/>
    <m/>
    <n v="36403.199999999997"/>
    <n v="49036.800000000003"/>
    <n v="1.3470464135021099"/>
    <x v="17"/>
  </r>
  <r>
    <d v="2016-02-03T00:00:00"/>
    <x v="1"/>
    <m/>
    <m/>
    <m/>
    <x v="6"/>
    <s v="CONDENSADA"/>
    <x v="6"/>
    <x v="7"/>
    <s v="Leche condensada "/>
    <m/>
    <m/>
    <m/>
    <n v="71884.800000000003"/>
    <n v="159194.88"/>
    <n v="2.2145833333333331"/>
    <x v="11"/>
  </r>
  <r>
    <d v="2016-02-05T00:00:00"/>
    <x v="1"/>
    <m/>
    <m/>
    <m/>
    <x v="6"/>
    <s v="CONDENSADA"/>
    <x v="6"/>
    <x v="7"/>
    <s v="Leche condensada "/>
    <m/>
    <m/>
    <m/>
    <n v="44928"/>
    <n v="99496.8"/>
    <n v="2.2145833333333336"/>
    <x v="11"/>
  </r>
  <r>
    <d v="2016-02-05T00:00:00"/>
    <x v="1"/>
    <m/>
    <m/>
    <m/>
    <x v="6"/>
    <s v="CONDENSADA"/>
    <x v="6"/>
    <x v="7"/>
    <s v="Leche condensada "/>
    <m/>
    <m/>
    <m/>
    <n v="59155.199999999997"/>
    <n v="131004.12"/>
    <n v="2.2145833333333336"/>
    <x v="11"/>
  </r>
  <r>
    <d v="2016-02-12T00:00:00"/>
    <x v="1"/>
    <m/>
    <m/>
    <m/>
    <x v="6"/>
    <s v="CONDENSADA"/>
    <x v="6"/>
    <x v="7"/>
    <s v="Leche condensada "/>
    <m/>
    <m/>
    <m/>
    <n v="14976"/>
    <n v="30544.799999999999"/>
    <n v="2.0395833333333333"/>
    <x v="11"/>
  </r>
  <r>
    <d v="2016-02-12T00:00:00"/>
    <x v="1"/>
    <m/>
    <m/>
    <m/>
    <x v="6"/>
    <s v="CONDENSADA"/>
    <x v="6"/>
    <x v="7"/>
    <s v="Leche condensada "/>
    <m/>
    <m/>
    <m/>
    <n v="26894.400000000001"/>
    <n v="54853.37"/>
    <n v="2.0395833333333333"/>
    <x v="11"/>
  </r>
  <r>
    <d v="2016-02-12T00:00:00"/>
    <x v="1"/>
    <m/>
    <m/>
    <m/>
    <x v="6"/>
    <s v="CONDENSADA"/>
    <x v="6"/>
    <x v="7"/>
    <s v="Leche condensada "/>
    <m/>
    <m/>
    <m/>
    <n v="16381.44"/>
    <n v="22066.560000000001"/>
    <n v="1.3470464135021099"/>
    <x v="22"/>
  </r>
  <r>
    <d v="2016-02-03T00:00:00"/>
    <x v="1"/>
    <m/>
    <m/>
    <m/>
    <x v="6"/>
    <s v="CONDENSADA"/>
    <x v="6"/>
    <x v="7"/>
    <s v="Leche condensada "/>
    <m/>
    <m/>
    <m/>
    <n v="100615.67999999999"/>
    <n v="140923.20000000001"/>
    <n v="1.4006087321578509"/>
    <x v="3"/>
  </r>
  <r>
    <d v="2016-02-05T00:00:00"/>
    <x v="1"/>
    <m/>
    <m/>
    <m/>
    <x v="6"/>
    <s v="CONDENSADA"/>
    <x v="6"/>
    <x v="7"/>
    <s v="Leche condensada "/>
    <m/>
    <m/>
    <m/>
    <n v="32346"/>
    <n v="49309.68"/>
    <n v="1.5244444444444445"/>
    <x v="3"/>
  </r>
  <r>
    <d v="2016-02-05T00:00:00"/>
    <x v="1"/>
    <m/>
    <m/>
    <m/>
    <x v="6"/>
    <s v="CONDENSADA"/>
    <x v="6"/>
    <x v="7"/>
    <s v="Leche condensada "/>
    <m/>
    <m/>
    <m/>
    <n v="10800"/>
    <n v="16464"/>
    <n v="1.5244444444444445"/>
    <x v="3"/>
  </r>
  <r>
    <d v="2016-02-06T00:00:00"/>
    <x v="1"/>
    <m/>
    <m/>
    <m/>
    <x v="6"/>
    <s v="CONDENSADA"/>
    <x v="6"/>
    <x v="7"/>
    <s v="Leche condensada "/>
    <m/>
    <m/>
    <m/>
    <n v="21600"/>
    <n v="30456"/>
    <n v="1.41"/>
    <x v="3"/>
  </r>
  <r>
    <d v="2016-02-11T00:00:00"/>
    <x v="1"/>
    <m/>
    <m/>
    <m/>
    <x v="6"/>
    <s v="CONDENSADA"/>
    <x v="6"/>
    <x v="7"/>
    <s v="Leche condensada "/>
    <m/>
    <m/>
    <m/>
    <n v="9290.4"/>
    <n v="13401.5"/>
    <n v="1.4425105485232068"/>
    <x v="3"/>
  </r>
  <r>
    <d v="2016-02-12T00:00:00"/>
    <x v="1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2-04T00:00:00"/>
    <x v="1"/>
    <m/>
    <m/>
    <m/>
    <x v="6"/>
    <s v="CONDENSADA"/>
    <x v="6"/>
    <x v="7"/>
    <s v="Leche condensada "/>
    <m/>
    <m/>
    <m/>
    <n v="296005.24800000002"/>
    <n v="42049.69"/>
    <n v="0.1420572448769557"/>
    <x v="13"/>
  </r>
  <r>
    <d v="2016-02-04T00:00:00"/>
    <x v="1"/>
    <m/>
    <m/>
    <m/>
    <x v="6"/>
    <s v="CONDENSADA"/>
    <x v="6"/>
    <x v="7"/>
    <s v="Leche condensada "/>
    <m/>
    <m/>
    <m/>
    <n v="104274.432"/>
    <n v="147634.56"/>
    <n v="1.4158270361041141"/>
    <x v="13"/>
  </r>
  <r>
    <d v="2016-02-05T00:00:00"/>
    <x v="1"/>
    <m/>
    <m/>
    <m/>
    <x v="6"/>
    <s v="CONDENSADA"/>
    <x v="6"/>
    <x v="7"/>
    <s v="Leche condensada "/>
    <m/>
    <m/>
    <m/>
    <n v="86851.584000000003"/>
    <n v="123229.44"/>
    <n v="1.418850806451613"/>
    <x v="13"/>
  </r>
  <r>
    <d v="2016-02-05T00:00:00"/>
    <x v="1"/>
    <m/>
    <m/>
    <m/>
    <x v="6"/>
    <s v="CONDENSADA"/>
    <x v="6"/>
    <x v="7"/>
    <s v="Leche condensada "/>
    <m/>
    <m/>
    <m/>
    <n v="86851.584000000003"/>
    <n v="123229.44"/>
    <n v="1.418850806451613"/>
    <x v="13"/>
  </r>
  <r>
    <d v="2016-02-05T00:00:00"/>
    <x v="1"/>
    <m/>
    <m/>
    <m/>
    <x v="6"/>
    <s v="CONDENSADA"/>
    <x v="6"/>
    <x v="7"/>
    <s v="Leche condensada "/>
    <m/>
    <m/>
    <m/>
    <n v="34714.368000000002"/>
    <n v="49412.160000000003"/>
    <n v="1.423392181588903"/>
    <x v="13"/>
  </r>
  <r>
    <d v="2016-02-05T00:00:00"/>
    <x v="1"/>
    <m/>
    <m/>
    <m/>
    <x v="6"/>
    <s v="CONDENSADA"/>
    <x v="6"/>
    <x v="7"/>
    <s v="Leche condensada "/>
    <m/>
    <m/>
    <m/>
    <n v="17379.072"/>
    <n v="24605.759999999998"/>
    <n v="1.4158270361041141"/>
    <x v="13"/>
  </r>
  <r>
    <d v="2016-02-06T00:00:00"/>
    <x v="1"/>
    <m/>
    <m/>
    <m/>
    <x v="6"/>
    <s v="CONDENSADA"/>
    <x v="6"/>
    <x v="7"/>
    <s v="Leche condensada "/>
    <m/>
    <m/>
    <m/>
    <n v="34758.144"/>
    <n v="49211.519999999997"/>
    <n v="1.4158270361041141"/>
    <x v="13"/>
  </r>
  <r>
    <d v="2016-02-12T00:00:00"/>
    <x v="1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2-12T00:00:00"/>
    <x v="1"/>
    <m/>
    <m/>
    <m/>
    <x v="6"/>
    <s v="CONDENSADA"/>
    <x v="6"/>
    <x v="7"/>
    <s v="Leche condensada "/>
    <m/>
    <m/>
    <m/>
    <n v="7308"/>
    <n v="18615.099999999999"/>
    <n v="2.5472222222222221"/>
    <x v="13"/>
  </r>
  <r>
    <d v="2016-02-12T00:00:00"/>
    <x v="1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2-04T00:00:00"/>
    <x v="1"/>
    <m/>
    <m/>
    <m/>
    <x v="7"/>
    <s v="CONDENSADA"/>
    <x v="6"/>
    <x v="8"/>
    <s v="Las demás leches y natas concentradas azucaradas o con edulcorantes"/>
    <m/>
    <m/>
    <m/>
    <n v="26.04"/>
    <n v="83.53"/>
    <n v="3.2077572964669741"/>
    <x v="23"/>
  </r>
  <r>
    <d v="2016-02-12T00:00:00"/>
    <x v="1"/>
    <m/>
    <m/>
    <m/>
    <x v="7"/>
    <s v="CONDENSADA"/>
    <x v="6"/>
    <x v="8"/>
    <s v="Las demás leches y natas concentradas azucaradas o con edulcorantes"/>
    <m/>
    <m/>
    <m/>
    <n v="5.6"/>
    <n v="83.53"/>
    <n v="14.91607142857143"/>
    <x v="23"/>
  </r>
  <r>
    <d v="2016-02-12T00:00:00"/>
    <x v="1"/>
    <m/>
    <m/>
    <m/>
    <x v="7"/>
    <s v="CONDENSADA"/>
    <x v="6"/>
    <x v="8"/>
    <s v="Las demás leches y natas concentradas azucaradas o con edulcorantes"/>
    <m/>
    <m/>
    <m/>
    <n v="14.32"/>
    <n v="83.53"/>
    <n v="5.8331005586592175"/>
    <x v="11"/>
  </r>
  <r>
    <d v="2016-02-03T00:00:00"/>
    <x v="1"/>
    <m/>
    <m/>
    <m/>
    <x v="7"/>
    <s v="CONDENSADA"/>
    <x v="6"/>
    <x v="8"/>
    <s v="Las demás leches y natas concentradas azucaradas o con edulcorantes"/>
    <m/>
    <m/>
    <m/>
    <n v="34.33"/>
    <n v="167.07"/>
    <n v="4.8665889892222545"/>
    <x v="13"/>
  </r>
  <r>
    <d v="2016-02-03T00:00:00"/>
    <x v="1"/>
    <m/>
    <m/>
    <m/>
    <x v="7"/>
    <s v="CONDENSADA"/>
    <x v="6"/>
    <x v="8"/>
    <s v="Las demás leches y natas concentradas azucaradas o con edulcorantes"/>
    <m/>
    <m/>
    <m/>
    <n v="34.090000000000003"/>
    <n v="167.07"/>
    <n v="4.9008506893517154"/>
    <x v="13"/>
  </r>
  <r>
    <d v="2016-02-04T00:00:00"/>
    <x v="1"/>
    <m/>
    <m/>
    <m/>
    <x v="7"/>
    <s v="CONDENSADA"/>
    <x v="6"/>
    <x v="8"/>
    <s v="Las demás leches y natas concentradas azucaradas o con edulcorantes"/>
    <m/>
    <m/>
    <m/>
    <n v="34.22"/>
    <n v="167.07"/>
    <n v="4.8822326125073054"/>
    <x v="13"/>
  </r>
  <r>
    <d v="2016-02-04T00:00:00"/>
    <x v="1"/>
    <m/>
    <m/>
    <m/>
    <x v="7"/>
    <s v="CONDENSADA"/>
    <x v="6"/>
    <x v="8"/>
    <s v="Las demás leches y natas concentradas azucaradas o con edulcorantes"/>
    <m/>
    <m/>
    <m/>
    <n v="34.700000000000003"/>
    <n v="167.07"/>
    <n v="4.8146974063400574"/>
    <x v="13"/>
  </r>
  <r>
    <d v="2016-02-04T00:00:00"/>
    <x v="1"/>
    <m/>
    <m/>
    <m/>
    <x v="8"/>
    <s v="OTROS"/>
    <x v="7"/>
    <x v="9"/>
    <s v="Los demás yogures"/>
    <m/>
    <m/>
    <m/>
    <n v="36"/>
    <n v="40"/>
    <n v="1.1111111111111112"/>
    <x v="3"/>
  </r>
  <r>
    <d v="2016-02-02T00:00:00"/>
    <x v="1"/>
    <m/>
    <m/>
    <m/>
    <x v="9"/>
    <s v="SUERO"/>
    <x v="8"/>
    <x v="10"/>
    <s v="Lactosuero, incluso concentrado, azucarado "/>
    <m/>
    <m/>
    <m/>
    <n v="100000"/>
    <n v="60230.7"/>
    <n v="0.60230699999999993"/>
    <x v="0"/>
  </r>
  <r>
    <d v="2016-02-03T00:00:00"/>
    <x v="1"/>
    <m/>
    <m/>
    <m/>
    <x v="9"/>
    <s v="SUERO"/>
    <x v="8"/>
    <x v="10"/>
    <s v="Lactosuero, incluso concentrado, azucarado "/>
    <m/>
    <m/>
    <m/>
    <n v="150000"/>
    <n v="83160"/>
    <n v="0.5544"/>
    <x v="0"/>
  </r>
  <r>
    <d v="2016-02-02T00:00:00"/>
    <x v="1"/>
    <m/>
    <m/>
    <m/>
    <x v="9"/>
    <s v="SUERO"/>
    <x v="8"/>
    <x v="10"/>
    <s v="Lactosuero, incluso concentrado, azucarado "/>
    <m/>
    <m/>
    <m/>
    <n v="23000"/>
    <n v="16655"/>
    <n v="0.72413043478260875"/>
    <x v="16"/>
  </r>
  <r>
    <d v="2016-02-03T00:00:00"/>
    <x v="1"/>
    <m/>
    <m/>
    <m/>
    <x v="9"/>
    <s v="SUERO"/>
    <x v="8"/>
    <x v="10"/>
    <s v="Lactosuero, incluso concentrado, azucarado "/>
    <m/>
    <m/>
    <m/>
    <n v="23000"/>
    <n v="18265"/>
    <n v="0.7941304347826087"/>
    <x v="16"/>
  </r>
  <r>
    <d v="2016-02-02T00:00:00"/>
    <x v="1"/>
    <m/>
    <m/>
    <m/>
    <x v="9"/>
    <s v="SUERO"/>
    <x v="8"/>
    <x v="10"/>
    <s v="Lactosuero, incluso concentrado, azucarado "/>
    <m/>
    <m/>
    <m/>
    <n v="23000"/>
    <n v="16100"/>
    <n v="0.7"/>
    <x v="15"/>
  </r>
  <r>
    <d v="2016-02-02T00:00:00"/>
    <x v="1"/>
    <m/>
    <m/>
    <m/>
    <x v="9"/>
    <s v="SUERO"/>
    <x v="8"/>
    <x v="10"/>
    <s v="Lactosuero, incluso concentrado, azucarado "/>
    <m/>
    <m/>
    <m/>
    <n v="20000"/>
    <n v="13148.6"/>
    <n v="0.65743000000000007"/>
    <x v="15"/>
  </r>
  <r>
    <d v="2016-02-02T00:00:00"/>
    <x v="1"/>
    <m/>
    <m/>
    <m/>
    <x v="9"/>
    <s v="SUERO"/>
    <x v="8"/>
    <x v="10"/>
    <s v="Lactosuero, incluso concentrado, azucarado "/>
    <m/>
    <m/>
    <m/>
    <n v="25000"/>
    <n v="15000"/>
    <n v="0.6"/>
    <x v="24"/>
  </r>
  <r>
    <d v="2016-02-08T00:00:00"/>
    <x v="1"/>
    <m/>
    <m/>
    <m/>
    <x v="9"/>
    <s v="SUERO"/>
    <x v="8"/>
    <x v="10"/>
    <s v="Lactosuero, incluso concentrado, azucarado "/>
    <m/>
    <m/>
    <m/>
    <n v="25000"/>
    <n v="15583.26"/>
    <n v="0.62333040000000006"/>
    <x v="11"/>
  </r>
  <r>
    <d v="2016-02-03T00:00:00"/>
    <x v="1"/>
    <m/>
    <m/>
    <m/>
    <x v="9"/>
    <s v="SUERO"/>
    <x v="8"/>
    <x v="10"/>
    <s v="Lactosuero, incluso concentrado, azucarado "/>
    <m/>
    <m/>
    <m/>
    <n v="75000"/>
    <n v="50687.25"/>
    <n v="0.67583000000000004"/>
    <x v="3"/>
  </r>
  <r>
    <d v="2016-02-05T00:00:00"/>
    <x v="1"/>
    <m/>
    <m/>
    <m/>
    <x v="9"/>
    <s v="SUERO"/>
    <x v="8"/>
    <x v="10"/>
    <s v="Lactosuero, incluso concentrado, azucarado "/>
    <m/>
    <m/>
    <m/>
    <n v="75000"/>
    <n v="50687.25"/>
    <n v="0.67583000000000004"/>
    <x v="3"/>
  </r>
  <r>
    <d v="2016-02-08T00:00:00"/>
    <x v="1"/>
    <m/>
    <m/>
    <m/>
    <x v="9"/>
    <s v="SUERO"/>
    <x v="8"/>
    <x v="10"/>
    <s v="Lactosuero, incluso concentrado, azucarado "/>
    <m/>
    <m/>
    <m/>
    <n v="25000"/>
    <n v="14060"/>
    <n v="0.56240000000000001"/>
    <x v="3"/>
  </r>
  <r>
    <d v="2016-02-08T00:00:00"/>
    <x v="1"/>
    <m/>
    <m/>
    <m/>
    <x v="9"/>
    <s v="SUERO"/>
    <x v="8"/>
    <x v="10"/>
    <s v="Lactosuero, incluso concentrado, azucarado "/>
    <m/>
    <m/>
    <m/>
    <n v="25000"/>
    <n v="13546.9"/>
    <n v="0.54187600000000002"/>
    <x v="3"/>
  </r>
  <r>
    <d v="2016-02-10T00:00:00"/>
    <x v="1"/>
    <m/>
    <m/>
    <m/>
    <x v="9"/>
    <s v="SUERO"/>
    <x v="8"/>
    <x v="10"/>
    <s v="Lactosuero, incluso concentrado, azucarado "/>
    <m/>
    <m/>
    <m/>
    <n v="50000"/>
    <n v="28700"/>
    <n v="0.57399999999999995"/>
    <x v="3"/>
  </r>
  <r>
    <d v="2016-02-10T00:00:00"/>
    <x v="1"/>
    <m/>
    <m/>
    <m/>
    <x v="9"/>
    <s v="SUERO"/>
    <x v="8"/>
    <x v="10"/>
    <s v="Lactosuero, incluso concentrado, azucarado "/>
    <m/>
    <m/>
    <m/>
    <n v="25000"/>
    <n v="16965"/>
    <n v="0.67859999999999998"/>
    <x v="3"/>
  </r>
  <r>
    <d v="2016-02-03T00:00:00"/>
    <x v="1"/>
    <m/>
    <m/>
    <m/>
    <x v="10"/>
    <s v="MANTEQUILLA"/>
    <x v="9"/>
    <x v="11"/>
    <s v="Mantequilla (manteca)"/>
    <m/>
    <m/>
    <m/>
    <n v="52500"/>
    <n v="170625"/>
    <n v="3.25"/>
    <x v="13"/>
  </r>
  <r>
    <d v="2016-02-05T00:00:00"/>
    <x v="1"/>
    <m/>
    <m/>
    <m/>
    <x v="10"/>
    <s v="MANTEQUILLA"/>
    <x v="9"/>
    <x v="11"/>
    <s v="Mantequilla (manteca)"/>
    <m/>
    <m/>
    <m/>
    <n v="45000"/>
    <n v="154422.25"/>
    <n v="3.4316055555555556"/>
    <x v="13"/>
  </r>
  <r>
    <d v="2016-02-10T00:00:00"/>
    <x v="1"/>
    <m/>
    <m/>
    <m/>
    <x v="18"/>
    <s v="GRASA BUTIRICA"/>
    <x v="16"/>
    <x v="21"/>
    <s v="Las demás materias grasas de la leche"/>
    <m/>
    <m/>
    <m/>
    <n v="108000"/>
    <n v="375840"/>
    <n v="3.48"/>
    <x v="11"/>
  </r>
  <r>
    <d v="2016-02-03T00:00:00"/>
    <x v="1"/>
    <m/>
    <m/>
    <m/>
    <x v="18"/>
    <s v="GRASA BUTIRICA"/>
    <x v="16"/>
    <x v="21"/>
    <s v="Las demás materias grasas de la leche"/>
    <m/>
    <m/>
    <m/>
    <n v="108000"/>
    <n v="413607.6"/>
    <n v="3.8296999999999999"/>
    <x v="3"/>
  </r>
  <r>
    <d v="2016-02-11T00:00:00"/>
    <x v="1"/>
    <m/>
    <m/>
    <m/>
    <x v="11"/>
    <s v="QUESO"/>
    <x v="10"/>
    <x v="12"/>
    <s v="Mozarella"/>
    <m/>
    <m/>
    <m/>
    <n v="22991.56"/>
    <n v="75188.539999999994"/>
    <n v="3.2702670023260705"/>
    <x v="16"/>
  </r>
  <r>
    <d v="2016-02-02T00:00:00"/>
    <x v="1"/>
    <m/>
    <m/>
    <m/>
    <x v="12"/>
    <s v="QUESO"/>
    <x v="11"/>
    <x v="13"/>
    <s v="Queso gouda y del tipo gouda "/>
    <m/>
    <m/>
    <m/>
    <n v="22957.119999999999"/>
    <n v="74066.83"/>
    <n v="3.2263119241437952"/>
    <x v="11"/>
  </r>
  <r>
    <d v="2016-02-03T00:00:00"/>
    <x v="1"/>
    <m/>
    <m/>
    <m/>
    <x v="12"/>
    <s v="QUESO"/>
    <x v="11"/>
    <x v="13"/>
    <s v="Queso gouda y del tipo gouda "/>
    <m/>
    <m/>
    <m/>
    <n v="21002.92"/>
    <n v="64595.32"/>
    <n v="3.0755399725371522"/>
    <x v="11"/>
  </r>
  <r>
    <d v="2016-02-03T00:00:00"/>
    <x v="1"/>
    <m/>
    <m/>
    <m/>
    <x v="12"/>
    <s v="QUESO"/>
    <x v="11"/>
    <x v="13"/>
    <s v="Queso gouda y del tipo gouda "/>
    <m/>
    <m/>
    <m/>
    <n v="23008.18"/>
    <n v="67556.62"/>
    <n v="2.9362000818839209"/>
    <x v="11"/>
  </r>
  <r>
    <d v="2016-02-03T00:00:00"/>
    <x v="1"/>
    <m/>
    <m/>
    <m/>
    <x v="12"/>
    <s v="QUESO"/>
    <x v="11"/>
    <x v="13"/>
    <s v="Queso gouda y del tipo gouda "/>
    <m/>
    <m/>
    <m/>
    <n v="46000.7"/>
    <n v="138284.07999999999"/>
    <n v="3.0061299067188108"/>
    <x v="11"/>
  </r>
  <r>
    <d v="2016-02-04T00:00:00"/>
    <x v="1"/>
    <m/>
    <m/>
    <m/>
    <x v="12"/>
    <s v="QUESO"/>
    <x v="11"/>
    <x v="13"/>
    <s v="Queso gouda y del tipo gouda "/>
    <m/>
    <m/>
    <m/>
    <n v="5520"/>
    <n v="26554.26"/>
    <n v="4.8105543478260868"/>
    <x v="11"/>
  </r>
  <r>
    <d v="2016-02-04T00:00:00"/>
    <x v="1"/>
    <m/>
    <m/>
    <m/>
    <x v="12"/>
    <s v="QUESO"/>
    <x v="11"/>
    <x v="13"/>
    <s v="Queso gouda y del tipo gouda "/>
    <m/>
    <m/>
    <m/>
    <n v="23698.47"/>
    <n v="81393.27"/>
    <n v="3.4345369131424941"/>
    <x v="11"/>
  </r>
  <r>
    <d v="2016-02-04T00:00:00"/>
    <x v="1"/>
    <m/>
    <m/>
    <m/>
    <x v="12"/>
    <s v="QUESO"/>
    <x v="11"/>
    <x v="13"/>
    <s v="Queso gouda y del tipo gouda "/>
    <m/>
    <m/>
    <m/>
    <n v="14166.72"/>
    <n v="57023.28"/>
    <n v="4.0251575523480385"/>
    <x v="11"/>
  </r>
  <r>
    <d v="2016-02-08T00:00:00"/>
    <x v="1"/>
    <m/>
    <m/>
    <m/>
    <x v="12"/>
    <s v="QUESO"/>
    <x v="11"/>
    <x v="13"/>
    <s v="Queso gouda y del tipo gouda "/>
    <m/>
    <m/>
    <m/>
    <n v="23915.24"/>
    <n v="81710.95"/>
    <n v="3.4166895251730693"/>
    <x v="11"/>
  </r>
  <r>
    <d v="2016-02-05T00:00:00"/>
    <x v="1"/>
    <m/>
    <m/>
    <m/>
    <x v="12"/>
    <s v="QUESO"/>
    <x v="11"/>
    <x v="13"/>
    <s v="Queso gouda y del tipo gouda "/>
    <m/>
    <m/>
    <m/>
    <n v="23991.9"/>
    <n v="82796.320000000007"/>
    <n v="3.4510113830084319"/>
    <x v="18"/>
  </r>
  <r>
    <d v="2016-02-01T00:00:00"/>
    <x v="1"/>
    <m/>
    <m/>
    <m/>
    <x v="14"/>
    <s v="MANJAR"/>
    <x v="13"/>
    <x v="15"/>
    <s v="Dulce de leche (manjar)"/>
    <m/>
    <m/>
    <m/>
    <n v="2400"/>
    <n v="500"/>
    <n v="0.20833333333333334"/>
    <x v="1"/>
  </r>
  <r>
    <d v="2016-02-08T00:00:00"/>
    <x v="1"/>
    <m/>
    <m/>
    <m/>
    <x v="14"/>
    <s v="MANJAR"/>
    <x v="13"/>
    <x v="15"/>
    <s v="Dulce de leche (manjar)"/>
    <m/>
    <m/>
    <m/>
    <n v="480"/>
    <n v="100"/>
    <n v="0.20833333333333334"/>
    <x v="1"/>
  </r>
  <r>
    <d v="2016-02-08T00:00:00"/>
    <x v="1"/>
    <m/>
    <m/>
    <m/>
    <x v="14"/>
    <s v="MANJAR"/>
    <x v="13"/>
    <x v="15"/>
    <s v="Dulce de leche (manjar)"/>
    <m/>
    <m/>
    <m/>
    <n v="600"/>
    <n v="125"/>
    <n v="0.20833333333333334"/>
    <x v="1"/>
  </r>
  <r>
    <d v="2016-02-08T00:00:00"/>
    <x v="1"/>
    <m/>
    <m/>
    <m/>
    <x v="14"/>
    <s v="MANJAR"/>
    <x v="13"/>
    <x v="15"/>
    <s v="Dulce de leche (manjar)"/>
    <m/>
    <m/>
    <m/>
    <n v="1200"/>
    <n v="250"/>
    <n v="0.20833333333333334"/>
    <x v="1"/>
  </r>
  <r>
    <d v="2016-02-10T00:00:00"/>
    <x v="1"/>
    <m/>
    <m/>
    <m/>
    <x v="14"/>
    <s v="MANJAR"/>
    <x v="13"/>
    <x v="15"/>
    <s v="Dulce de leche (manjar)"/>
    <m/>
    <m/>
    <m/>
    <n v="792"/>
    <n v="1072.5"/>
    <n v="1.3541666666666667"/>
    <x v="1"/>
  </r>
  <r>
    <d v="2016-02-09T00:00:00"/>
    <x v="1"/>
    <m/>
    <m/>
    <m/>
    <x v="14"/>
    <s v="MANJAR"/>
    <x v="13"/>
    <x v="15"/>
    <s v="Dulce de leche (manjar)"/>
    <m/>
    <m/>
    <m/>
    <n v="2376"/>
    <n v="3239.28"/>
    <n v="1.3633333333333335"/>
    <x v="10"/>
  </r>
  <r>
    <d v="2016-02-12T00:00:00"/>
    <x v="1"/>
    <m/>
    <m/>
    <m/>
    <x v="14"/>
    <s v="MANJAR"/>
    <x v="13"/>
    <x v="15"/>
    <s v="Dulce de leche (manjar)"/>
    <m/>
    <m/>
    <m/>
    <n v="10800"/>
    <n v="16920"/>
    <n v="1.5666666666666667"/>
    <x v="10"/>
  </r>
  <r>
    <d v="2016-02-03T00:00:00"/>
    <x v="1"/>
    <m/>
    <m/>
    <m/>
    <x v="14"/>
    <s v="MANJAR"/>
    <x v="13"/>
    <x v="15"/>
    <s v="Dulce de leche (manjar)"/>
    <m/>
    <m/>
    <m/>
    <n v="10800"/>
    <n v="17869"/>
    <n v="1.6545370370370371"/>
    <x v="17"/>
  </r>
  <r>
    <d v="2016-02-12T00:00:00"/>
    <x v="1"/>
    <m/>
    <m/>
    <m/>
    <x v="14"/>
    <s v="MANJAR"/>
    <x v="13"/>
    <x v="15"/>
    <s v="Dulce de leche (manjar)"/>
    <m/>
    <m/>
    <m/>
    <n v="19296"/>
    <n v="30198.240000000002"/>
    <n v="1.5650000000000002"/>
    <x v="11"/>
  </r>
  <r>
    <d v="2016-02-12T00:00:00"/>
    <x v="1"/>
    <m/>
    <m/>
    <m/>
    <x v="14"/>
    <s v="MANJAR"/>
    <x v="13"/>
    <x v="15"/>
    <s v="Dulce de leche (manjar)"/>
    <m/>
    <m/>
    <m/>
    <n v="36720"/>
    <n v="57466.8"/>
    <n v="1.5650000000000002"/>
    <x v="11"/>
  </r>
  <r>
    <d v="2016-02-12T00:00:00"/>
    <x v="1"/>
    <m/>
    <m/>
    <m/>
    <x v="14"/>
    <s v="MANJAR"/>
    <x v="13"/>
    <x v="15"/>
    <s v="Dulce de leche (manjar)"/>
    <m/>
    <m/>
    <m/>
    <n v="36720"/>
    <n v="57466.8"/>
    <n v="1.5650000000000002"/>
    <x v="11"/>
  </r>
  <r>
    <d v="2016-02-02T00:00:00"/>
    <x v="1"/>
    <m/>
    <m/>
    <m/>
    <x v="14"/>
    <s v="MANJAR"/>
    <x v="13"/>
    <x v="15"/>
    <s v="Dulce de leche (manjar)"/>
    <m/>
    <m/>
    <m/>
    <n v="120"/>
    <n v="90"/>
    <n v="0.75"/>
    <x v="3"/>
  </r>
  <r>
    <d v="2016-02-04T00:00:00"/>
    <x v="1"/>
    <m/>
    <m/>
    <m/>
    <x v="14"/>
    <s v="MANJAR"/>
    <x v="13"/>
    <x v="15"/>
    <s v="Dulce de leche (manjar)"/>
    <m/>
    <m/>
    <m/>
    <n v="57.6"/>
    <n v="60"/>
    <n v="1.0416666666666667"/>
    <x v="3"/>
  </r>
  <r>
    <d v="2016-02-04T00:00:00"/>
    <x v="1"/>
    <m/>
    <m/>
    <m/>
    <x v="14"/>
    <s v="MANJAR"/>
    <x v="13"/>
    <x v="15"/>
    <s v="Dulce de leche (manjar)"/>
    <m/>
    <m/>
    <m/>
    <n v="480"/>
    <n v="360"/>
    <n v="0.75"/>
    <x v="3"/>
  </r>
  <r>
    <d v="2016-02-08T00:00:00"/>
    <x v="1"/>
    <m/>
    <m/>
    <m/>
    <x v="14"/>
    <s v="MANJAR"/>
    <x v="13"/>
    <x v="15"/>
    <s v="Dulce de leche (manjar)"/>
    <m/>
    <m/>
    <m/>
    <n v="1200"/>
    <n v="900"/>
    <n v="0.75"/>
    <x v="3"/>
  </r>
  <r>
    <d v="2016-02-08T00:00:00"/>
    <x v="1"/>
    <m/>
    <m/>
    <m/>
    <x v="14"/>
    <s v="MANJAR"/>
    <x v="13"/>
    <x v="15"/>
    <s v="Dulce de leche (manjar)"/>
    <m/>
    <m/>
    <m/>
    <n v="1200"/>
    <n v="900"/>
    <n v="0.75"/>
    <x v="3"/>
  </r>
  <r>
    <d v="2016-02-09T00:00:00"/>
    <x v="1"/>
    <m/>
    <m/>
    <m/>
    <x v="14"/>
    <s v="MANJAR"/>
    <x v="13"/>
    <x v="15"/>
    <s v="Dulce de leche (manjar)"/>
    <m/>
    <m/>
    <m/>
    <n v="7920"/>
    <n v="11411.4"/>
    <n v="1.4408333333333332"/>
    <x v="3"/>
  </r>
  <r>
    <d v="2016-02-10T00:00:00"/>
    <x v="1"/>
    <m/>
    <m/>
    <m/>
    <x v="14"/>
    <s v="MANJAR"/>
    <x v="13"/>
    <x v="15"/>
    <s v="Dulce de leche (manjar)"/>
    <m/>
    <m/>
    <m/>
    <n v="60"/>
    <n v="50"/>
    <n v="0.83333333333333337"/>
    <x v="3"/>
  </r>
  <r>
    <d v="2016-02-11T00:00:00"/>
    <x v="1"/>
    <m/>
    <m/>
    <m/>
    <x v="14"/>
    <s v="MANJAR"/>
    <x v="13"/>
    <x v="15"/>
    <s v="Dulce de leche (manjar)"/>
    <m/>
    <m/>
    <m/>
    <n v="120"/>
    <n v="90"/>
    <n v="0.75"/>
    <x v="3"/>
  </r>
  <r>
    <d v="2016-02-11T00:00:00"/>
    <x v="1"/>
    <m/>
    <m/>
    <m/>
    <x v="14"/>
    <s v="MANJAR"/>
    <x v="13"/>
    <x v="15"/>
    <s v="Dulce de leche (manjar)"/>
    <m/>
    <m/>
    <m/>
    <n v="48"/>
    <n v="45"/>
    <n v="0.9375"/>
    <x v="3"/>
  </r>
  <r>
    <d v="2016-02-11T00:00:00"/>
    <x v="1"/>
    <m/>
    <m/>
    <m/>
    <x v="14"/>
    <s v="MANJAR"/>
    <x v="13"/>
    <x v="15"/>
    <s v="Dulce de leche (manjar)"/>
    <m/>
    <m/>
    <m/>
    <n v="60"/>
    <n v="50"/>
    <n v="0.83333333333333337"/>
    <x v="3"/>
  </r>
  <r>
    <d v="2016-02-11T00:00:00"/>
    <x v="1"/>
    <m/>
    <m/>
    <m/>
    <x v="14"/>
    <s v="MANJAR"/>
    <x v="13"/>
    <x v="15"/>
    <s v="Dulce de leche (manjar)"/>
    <m/>
    <m/>
    <m/>
    <n v="14515.2"/>
    <n v="22861.439999999999"/>
    <n v="1.5749999999999997"/>
    <x v="3"/>
  </r>
  <r>
    <d v="2016-02-12T00:00:00"/>
    <x v="1"/>
    <m/>
    <m/>
    <m/>
    <x v="14"/>
    <s v="MANJAR"/>
    <x v="13"/>
    <x v="15"/>
    <s v="Dulce de leche (manjar)"/>
    <m/>
    <m/>
    <m/>
    <n v="7560"/>
    <n v="9947.7000000000007"/>
    <n v="1.3158333333333334"/>
    <x v="3"/>
  </r>
  <r>
    <d v="2016-02-10T00:00:00"/>
    <x v="1"/>
    <m/>
    <m/>
    <m/>
    <x v="14"/>
    <s v="MANJAR"/>
    <x v="13"/>
    <x v="15"/>
    <s v="Dulce de leche (manjar)"/>
    <m/>
    <m/>
    <m/>
    <n v="10800"/>
    <n v="16920"/>
    <n v="1.5666666666666667"/>
    <x v="12"/>
  </r>
  <r>
    <d v="2016-02-04T00:00:00"/>
    <x v="1"/>
    <m/>
    <m/>
    <m/>
    <x v="14"/>
    <s v="MANJAR"/>
    <x v="13"/>
    <x v="15"/>
    <s v="Dulce de leche (manjar)"/>
    <m/>
    <m/>
    <m/>
    <n v="16552.8"/>
    <n v="2552.77"/>
    <n v="0.15421982987772462"/>
    <x v="13"/>
  </r>
  <r>
    <d v="2016-02-05T00:00:00"/>
    <x v="1"/>
    <m/>
    <m/>
    <m/>
    <x v="14"/>
    <s v="MANJAR"/>
    <x v="13"/>
    <x v="15"/>
    <s v="Dulce de leche (manjar)"/>
    <m/>
    <m/>
    <m/>
    <n v="15759.36"/>
    <n v="24226.560000000001"/>
    <n v="1.5372807017543859"/>
    <x v="13"/>
  </r>
  <r>
    <d v="2016-02-29T00:00:00"/>
    <x v="1"/>
    <m/>
    <m/>
    <m/>
    <x v="19"/>
    <s v="LEP"/>
    <x v="17"/>
    <x v="22"/>
    <s v="Leche en polvo, concentradas o con adición de edulcorante, en polvo, gránulos, contenido materia grasa &lt;= al 1.5% en peso"/>
    <m/>
    <m/>
    <m/>
    <n v="200000"/>
    <n v="440000"/>
    <n v="2.2000000000000002"/>
    <x v="23"/>
  </r>
  <r>
    <d v="2016-02-23T00:00:00"/>
    <x v="1"/>
    <m/>
    <m/>
    <m/>
    <x v="1"/>
    <s v="OTROS"/>
    <x v="1"/>
    <x v="1"/>
    <s v="Leche en polvo, sin adición de azúcar ni edulcorante, mat grasa &gt; 24% pero &lt; al 26%"/>
    <m/>
    <m/>
    <m/>
    <n v="566.4"/>
    <n v="100"/>
    <n v="0.17655367231638419"/>
    <x v="1"/>
  </r>
  <r>
    <d v="2016-02-23T00:00:00"/>
    <x v="1"/>
    <m/>
    <m/>
    <m/>
    <x v="1"/>
    <s v="OTROS"/>
    <x v="1"/>
    <x v="1"/>
    <s v="Leche en polvo, sin adición de azúcar ni edulcorante, mat grasa &gt; 24% pero &lt; al 26%"/>
    <m/>
    <m/>
    <m/>
    <n v="1132.8"/>
    <n v="400"/>
    <n v="0.35310734463276838"/>
    <x v="1"/>
  </r>
  <r>
    <d v="2016-02-23T00:00:00"/>
    <x v="1"/>
    <m/>
    <m/>
    <m/>
    <x v="1"/>
    <s v="OTROS"/>
    <x v="1"/>
    <x v="1"/>
    <s v="Leche en polvo, sin adición de azúcar ni edulcorante, mat grasa &gt; 24% pero &lt; al 26%"/>
    <m/>
    <m/>
    <m/>
    <n v="1132.8"/>
    <n v="320"/>
    <n v="0.2824858757062147"/>
    <x v="1"/>
  </r>
  <r>
    <d v="2016-02-29T00:00:00"/>
    <x v="1"/>
    <m/>
    <m/>
    <m/>
    <x v="1"/>
    <s v="OTROS"/>
    <x v="1"/>
    <x v="1"/>
    <s v="Leche en polvo, sin adición de azúcar ni edulcorante, mat grasa &gt; 24% pero &lt; al 26%"/>
    <m/>
    <m/>
    <m/>
    <n v="3398.4"/>
    <n v="1140"/>
    <n v="0.33545197740112992"/>
    <x v="1"/>
  </r>
  <r>
    <d v="2016-02-29T00:00:00"/>
    <x v="1"/>
    <m/>
    <m/>
    <m/>
    <x v="1"/>
    <s v="OTROS"/>
    <x v="1"/>
    <x v="1"/>
    <s v="Leche en polvo, sin adición de azúcar ni edulcorante, mat grasa &gt; 24% pero &lt; al 26%"/>
    <m/>
    <m/>
    <m/>
    <n v="1132.8"/>
    <n v="300"/>
    <n v="0.26483050847457629"/>
    <x v="1"/>
  </r>
  <r>
    <d v="2016-02-29T00:00:00"/>
    <x v="1"/>
    <m/>
    <m/>
    <m/>
    <x v="1"/>
    <s v="OTROS"/>
    <x v="1"/>
    <x v="1"/>
    <s v="Leche en polvo, sin adición de azúcar ni edulcorante, mat grasa &gt; 24% pero &lt; al 26%"/>
    <m/>
    <m/>
    <m/>
    <n v="1132.8"/>
    <n v="220"/>
    <n v="0.1942090395480226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900"/>
    <n v="375"/>
    <n v="0.41666666666666669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600"/>
    <n v="150"/>
    <n v="0.25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1788"/>
    <n v="372.5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1200"/>
    <n v="600"/>
    <n v="0.5"/>
    <x v="1"/>
  </r>
  <r>
    <d v="2016-02-29T00:00:00"/>
    <x v="1"/>
    <m/>
    <m/>
    <m/>
    <x v="2"/>
    <s v="LEP"/>
    <x v="2"/>
    <x v="2"/>
    <s v="Leche en polvo, sin adición de azúcar ni edulcorante, mat grasa &gt; al 26% "/>
    <m/>
    <m/>
    <m/>
    <n v="3240"/>
    <n v="540"/>
    <n v="0.16666666666666666"/>
    <x v="1"/>
  </r>
  <r>
    <d v="2016-02-29T00:00:00"/>
    <x v="1"/>
    <m/>
    <m/>
    <m/>
    <x v="2"/>
    <s v="LEP"/>
    <x v="2"/>
    <x v="2"/>
    <s v="Leche en polvo, sin adición de azúcar ni edulcorante, mat grasa &gt; al 26% "/>
    <m/>
    <m/>
    <m/>
    <n v="3900"/>
    <n v="2275"/>
    <n v="0.58333333333333337"/>
    <x v="1"/>
  </r>
  <r>
    <d v="2016-02-29T00:00:00"/>
    <x v="1"/>
    <m/>
    <m/>
    <m/>
    <x v="2"/>
    <s v="LEP"/>
    <x v="2"/>
    <x v="2"/>
    <s v="Leche en polvo, sin adición de azúcar ni edulcorante, mat grasa &gt; al 26% "/>
    <m/>
    <m/>
    <m/>
    <n v="1800"/>
    <n v="300"/>
    <n v="0.16666666666666666"/>
    <x v="1"/>
  </r>
  <r>
    <d v="2016-02-29T00:00:00"/>
    <x v="1"/>
    <m/>
    <m/>
    <m/>
    <x v="2"/>
    <s v="LEP"/>
    <x v="2"/>
    <x v="2"/>
    <s v="Leche en polvo, sin adición de azúcar ni edulcorante, mat grasa &gt; al 26% "/>
    <m/>
    <m/>
    <m/>
    <n v="1200"/>
    <n v="200"/>
    <n v="0.16666666666666666"/>
    <x v="1"/>
  </r>
  <r>
    <d v="2016-02-29T00:00:00"/>
    <x v="1"/>
    <m/>
    <m/>
    <m/>
    <x v="2"/>
    <s v="LEP"/>
    <x v="2"/>
    <x v="2"/>
    <s v="Leche en polvo, sin adición de azúcar ni edulcorante, mat grasa &gt; al 26% "/>
    <m/>
    <m/>
    <m/>
    <n v="4800"/>
    <n v="1000"/>
    <n v="0.20833333333333334"/>
    <x v="1"/>
  </r>
  <r>
    <d v="2016-02-18T00:00:00"/>
    <x v="1"/>
    <m/>
    <m/>
    <m/>
    <x v="3"/>
    <s v="LL"/>
    <x v="3"/>
    <x v="3"/>
    <s v="Leche en polvo, edulcorada, contenido materia grasa &gt; al 1.5% y &lt; al 6%"/>
    <m/>
    <m/>
    <m/>
    <n v="24.6"/>
    <n v="55.44"/>
    <n v="2.2536585365853656"/>
    <x v="9"/>
  </r>
  <r>
    <d v="2016-02-29T00:00:00"/>
    <x v="1"/>
    <m/>
    <m/>
    <m/>
    <x v="3"/>
    <s v="LL"/>
    <x v="3"/>
    <x v="3"/>
    <s v="Leche en polvo, edulcorada, contenido materia grasa &gt; al 1.5% y &lt; al 6%"/>
    <m/>
    <m/>
    <m/>
    <n v="125.84"/>
    <n v="180.18"/>
    <n v="1.4318181818181819"/>
    <x v="4"/>
  </r>
  <r>
    <d v="2016-02-18T00:00:00"/>
    <x v="1"/>
    <m/>
    <m/>
    <m/>
    <x v="3"/>
    <s v="LL"/>
    <x v="3"/>
    <x v="3"/>
    <s v="Leche en polvo, edulcorada, contenido materia grasa &gt; al 1.5% y &lt; al 6%"/>
    <m/>
    <m/>
    <m/>
    <n v="82.44"/>
    <n v="235.62"/>
    <n v="2.8580786026200875"/>
    <x v="5"/>
  </r>
  <r>
    <d v="2016-02-29T00:00:00"/>
    <x v="1"/>
    <m/>
    <m/>
    <m/>
    <x v="3"/>
    <s v="LL"/>
    <x v="3"/>
    <x v="3"/>
    <s v="Leche en polvo, edulcorada, contenido materia grasa &gt; al 1.5% y &lt; al 6%"/>
    <m/>
    <m/>
    <m/>
    <n v="82.88"/>
    <n v="180.18"/>
    <n v="2.1739864864864868"/>
    <x v="3"/>
  </r>
  <r>
    <d v="2016-02-29T00:00:00"/>
    <x v="1"/>
    <m/>
    <m/>
    <m/>
    <x v="3"/>
    <s v="LL"/>
    <x v="3"/>
    <x v="3"/>
    <s v="Leche en polvo, edulcorada, contenido materia grasa &gt; al 1.5% y &lt; al 6%"/>
    <m/>
    <m/>
    <m/>
    <n v="12.75"/>
    <n v="27.72"/>
    <n v="2.1741176470588233"/>
    <x v="3"/>
  </r>
  <r>
    <d v="2016-02-29T00:00:00"/>
    <x v="1"/>
    <m/>
    <m/>
    <m/>
    <x v="3"/>
    <s v="LL"/>
    <x v="3"/>
    <x v="3"/>
    <s v="Leche en polvo, edulcorada, contenido materia grasa &gt; al 1.5% y &lt; al 6%"/>
    <m/>
    <m/>
    <m/>
    <n v="6.38"/>
    <n v="13.86"/>
    <n v="2.1724137931034484"/>
    <x v="3"/>
  </r>
  <r>
    <d v="2016-02-18T00:00:00"/>
    <x v="1"/>
    <m/>
    <m/>
    <m/>
    <x v="3"/>
    <s v="LL"/>
    <x v="3"/>
    <x v="3"/>
    <s v="Leche en polvo, edulcorada, contenido materia grasa &gt; al 1.5% y &lt; al 6%"/>
    <m/>
    <m/>
    <m/>
    <n v="11.71"/>
    <n v="13.86"/>
    <n v="1.1836037574722458"/>
    <x v="13"/>
  </r>
  <r>
    <d v="2016-02-24T00:00:00"/>
    <x v="1"/>
    <m/>
    <m/>
    <m/>
    <x v="3"/>
    <s v="LL"/>
    <x v="3"/>
    <x v="3"/>
    <s v="Leche en polvo, edulcorada, contenido materia grasa &gt; al 1.5% y &lt; al 6%"/>
    <m/>
    <m/>
    <m/>
    <n v="79.239999999999995"/>
    <n v="207.9"/>
    <n v="2.6236749116607778"/>
    <x v="8"/>
  </r>
  <r>
    <d v="2016-02-29T00:00:00"/>
    <x v="1"/>
    <m/>
    <m/>
    <m/>
    <x v="6"/>
    <s v="CONDENSADA"/>
    <x v="6"/>
    <x v="7"/>
    <s v="Leche condensada "/>
    <m/>
    <m/>
    <m/>
    <n v="20021.759999999998"/>
    <n v="28849.919999999998"/>
    <n v="1.4409282700421941"/>
    <x v="9"/>
  </r>
  <r>
    <d v="2016-02-23T00:00:00"/>
    <x v="1"/>
    <m/>
    <m/>
    <m/>
    <x v="6"/>
    <s v="CONDENSADA"/>
    <x v="6"/>
    <x v="7"/>
    <s v="Leche condensada "/>
    <m/>
    <m/>
    <m/>
    <n v="3811.2"/>
    <n v="700"/>
    <n v="0.18366918555835432"/>
    <x v="1"/>
  </r>
  <r>
    <d v="2016-02-29T00:00:00"/>
    <x v="1"/>
    <m/>
    <m/>
    <m/>
    <x v="6"/>
    <s v="CONDENSADA"/>
    <x v="6"/>
    <x v="7"/>
    <s v="Leche condensada "/>
    <m/>
    <m/>
    <m/>
    <n v="2858.4"/>
    <n v="375"/>
    <n v="0.13119227539882453"/>
    <x v="1"/>
  </r>
  <r>
    <d v="2016-02-24T00:00:00"/>
    <x v="1"/>
    <m/>
    <m/>
    <m/>
    <x v="6"/>
    <s v="CONDENSADA"/>
    <x v="6"/>
    <x v="7"/>
    <s v="Leche condensada "/>
    <m/>
    <m/>
    <m/>
    <n v="34400"/>
    <n v="45738"/>
    <n v="1.329593023255814"/>
    <x v="10"/>
  </r>
  <r>
    <d v="2016-02-27T00:00:00"/>
    <x v="1"/>
    <m/>
    <m/>
    <m/>
    <x v="6"/>
    <s v="CONDENSADA"/>
    <x v="6"/>
    <x v="7"/>
    <s v="Leche condensada "/>
    <m/>
    <m/>
    <m/>
    <n v="51379.199999999997"/>
    <n v="80049.600000000006"/>
    <n v="1.5580156950672648"/>
    <x v="10"/>
  </r>
  <r>
    <d v="2016-02-27T00:00:00"/>
    <x v="1"/>
    <m/>
    <m/>
    <m/>
    <x v="6"/>
    <s v="CONDENSADA"/>
    <x v="6"/>
    <x v="7"/>
    <s v="Leche condensada "/>
    <m/>
    <m/>
    <m/>
    <n v="81907.199999999997"/>
    <n v="110332.8"/>
    <n v="1.3470464135021099"/>
    <x v="10"/>
  </r>
  <r>
    <d v="2016-02-27T00:00:00"/>
    <x v="1"/>
    <m/>
    <m/>
    <m/>
    <x v="6"/>
    <s v="CONDENSADA"/>
    <x v="6"/>
    <x v="7"/>
    <s v="Leche condensada "/>
    <m/>
    <m/>
    <m/>
    <n v="32762.880000000001"/>
    <n v="44133.120000000003"/>
    <n v="1.3470464135021099"/>
    <x v="10"/>
  </r>
  <r>
    <d v="2016-02-27T00:00:00"/>
    <x v="1"/>
    <m/>
    <m/>
    <m/>
    <x v="6"/>
    <s v="CONDENSADA"/>
    <x v="6"/>
    <x v="7"/>
    <s v="Leche condensada "/>
    <m/>
    <m/>
    <m/>
    <n v="32762.880000000001"/>
    <n v="44133.120000000003"/>
    <n v="1.3470464135021099"/>
    <x v="10"/>
  </r>
  <r>
    <d v="2016-02-29T00:00:00"/>
    <x v="1"/>
    <m/>
    <m/>
    <m/>
    <x v="6"/>
    <s v="CONDENSADA"/>
    <x v="6"/>
    <x v="7"/>
    <s v="Leche condensada "/>
    <m/>
    <m/>
    <m/>
    <n v="47635.199999999997"/>
    <n v="72296.399999999994"/>
    <n v="1.5177095929060862"/>
    <x v="10"/>
  </r>
  <r>
    <d v="2016-02-29T00:00:00"/>
    <x v="1"/>
    <m/>
    <m/>
    <m/>
    <x v="6"/>
    <s v="CONDENSADA"/>
    <x v="6"/>
    <x v="7"/>
    <s v="Leche condensada "/>
    <m/>
    <m/>
    <m/>
    <n v="76204.800000000003"/>
    <n v="104047.2"/>
    <n v="1.3653628117913832"/>
    <x v="10"/>
  </r>
  <r>
    <d v="2016-02-19T00:00:00"/>
    <x v="1"/>
    <m/>
    <m/>
    <m/>
    <x v="6"/>
    <s v="CONDENSADA"/>
    <x v="6"/>
    <x v="7"/>
    <s v="Leche condensada "/>
    <m/>
    <m/>
    <m/>
    <n v="65665.919999999998"/>
    <n v="94206.5"/>
    <n v="1.4346330638480356"/>
    <x v="5"/>
  </r>
  <r>
    <d v="2016-02-18T00:00:00"/>
    <x v="1"/>
    <m/>
    <m/>
    <m/>
    <x v="6"/>
    <s v="CONDENSADA"/>
    <x v="6"/>
    <x v="7"/>
    <s v="Leche condensada "/>
    <m/>
    <m/>
    <m/>
    <n v="44928"/>
    <n v="91634.4"/>
    <n v="2.0395833333333333"/>
    <x v="11"/>
  </r>
  <r>
    <d v="2016-02-18T00:00:00"/>
    <x v="1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2-23T00:00:00"/>
    <x v="1"/>
    <m/>
    <m/>
    <m/>
    <x v="6"/>
    <s v="CONDENSADA"/>
    <x v="6"/>
    <x v="7"/>
    <s v="Leche condensada "/>
    <m/>
    <m/>
    <m/>
    <n v="14976"/>
    <n v="30544.799999999999"/>
    <n v="2.0395833333333333"/>
    <x v="11"/>
  </r>
  <r>
    <d v="2016-02-27T00:00:00"/>
    <x v="1"/>
    <m/>
    <m/>
    <m/>
    <x v="6"/>
    <s v="CONDENSADA"/>
    <x v="6"/>
    <x v="7"/>
    <s v="Leche condensada "/>
    <m/>
    <m/>
    <m/>
    <n v="38851.199999999997"/>
    <n v="79240.259999999995"/>
    <n v="2.0395833333333333"/>
    <x v="11"/>
  </r>
  <r>
    <d v="2016-02-29T00:00:00"/>
    <x v="1"/>
    <m/>
    <m/>
    <m/>
    <x v="6"/>
    <s v="CONDENSADA"/>
    <x v="6"/>
    <x v="7"/>
    <s v="Leche condensada "/>
    <m/>
    <m/>
    <m/>
    <n v="13478.4"/>
    <n v="27490.32"/>
    <n v="2.0395833333333333"/>
    <x v="11"/>
  </r>
  <r>
    <d v="2016-02-18T00:00:00"/>
    <x v="1"/>
    <m/>
    <m/>
    <m/>
    <x v="6"/>
    <s v="CONDENSADA"/>
    <x v="6"/>
    <x v="7"/>
    <s v="Leche condensada "/>
    <m/>
    <m/>
    <m/>
    <n v="20123.135999999999"/>
    <n v="26326.080000000002"/>
    <n v="1.3082493702770783"/>
    <x v="25"/>
  </r>
  <r>
    <d v="2016-02-17T00:00:00"/>
    <x v="1"/>
    <m/>
    <m/>
    <m/>
    <x v="6"/>
    <s v="CONDENSADA"/>
    <x v="6"/>
    <x v="7"/>
    <s v="Leche condensada "/>
    <m/>
    <m/>
    <m/>
    <n v="80492.539999999994"/>
    <n v="112738.56"/>
    <n v="1.4006088017597655"/>
    <x v="3"/>
  </r>
  <r>
    <d v="2016-02-17T00:00:00"/>
    <x v="1"/>
    <m/>
    <m/>
    <m/>
    <x v="6"/>
    <s v="CONDENSADA"/>
    <x v="6"/>
    <x v="7"/>
    <s v="Leche condensada "/>
    <m/>
    <m/>
    <m/>
    <n v="20123.135999999999"/>
    <n v="28184.639999999999"/>
    <n v="1.4006087321578506"/>
    <x v="3"/>
  </r>
  <r>
    <d v="2016-02-19T00:00:00"/>
    <x v="1"/>
    <m/>
    <m/>
    <m/>
    <x v="6"/>
    <s v="CONDENSADA"/>
    <x v="6"/>
    <x v="7"/>
    <s v="Leche condensada "/>
    <m/>
    <m/>
    <m/>
    <n v="100615.67999999999"/>
    <n v="131208"/>
    <n v="1.3040512174643157"/>
    <x v="3"/>
  </r>
  <r>
    <d v="2016-02-19T00:00:00"/>
    <x v="1"/>
    <m/>
    <m/>
    <m/>
    <x v="6"/>
    <s v="CONDENSADA"/>
    <x v="6"/>
    <x v="7"/>
    <s v="Leche condensada "/>
    <m/>
    <m/>
    <m/>
    <n v="100615.67999999999"/>
    <n v="131208"/>
    <n v="1.3040512174643157"/>
    <x v="3"/>
  </r>
  <r>
    <d v="2016-02-19T00:00:00"/>
    <x v="1"/>
    <m/>
    <m/>
    <m/>
    <x v="6"/>
    <s v="CONDENSADA"/>
    <x v="6"/>
    <x v="7"/>
    <s v="Leche condensada "/>
    <m/>
    <m/>
    <m/>
    <n v="91468.800000000003"/>
    <n v="119280"/>
    <n v="1.3040512174643157"/>
    <x v="3"/>
  </r>
  <r>
    <d v="2016-02-25T00:00:00"/>
    <x v="1"/>
    <m/>
    <m/>
    <m/>
    <x v="6"/>
    <s v="CONDENSADA"/>
    <x v="6"/>
    <x v="7"/>
    <s v="Leche condensada "/>
    <m/>
    <m/>
    <m/>
    <n v="8640"/>
    <n v="12182.4"/>
    <n v="1.41"/>
    <x v="3"/>
  </r>
  <r>
    <d v="2016-02-25T00:00:00"/>
    <x v="1"/>
    <m/>
    <m/>
    <m/>
    <x v="6"/>
    <s v="CONDENSADA"/>
    <x v="6"/>
    <x v="7"/>
    <s v="Leche condensada "/>
    <m/>
    <m/>
    <m/>
    <n v="9270"/>
    <n v="13070.7"/>
    <n v="1.4100000000000001"/>
    <x v="3"/>
  </r>
  <r>
    <d v="2016-02-16T00:00:00"/>
    <x v="1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2-16T00:00:00"/>
    <x v="1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2-23T00:00:00"/>
    <x v="1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2-23T00:00:00"/>
    <x v="1"/>
    <m/>
    <m/>
    <m/>
    <x v="6"/>
    <s v="CONDENSADA"/>
    <x v="6"/>
    <x v="7"/>
    <s v="Leche condensada "/>
    <m/>
    <m/>
    <m/>
    <n v="24643.295999999998"/>
    <n v="42071.74"/>
    <n v="1.7072286109780122"/>
    <x v="13"/>
  </r>
  <r>
    <d v="2016-02-23T00:00:00"/>
    <x v="1"/>
    <m/>
    <m/>
    <m/>
    <x v="6"/>
    <s v="CONDENSADA"/>
    <x v="6"/>
    <x v="7"/>
    <s v="Leche condensada "/>
    <m/>
    <m/>
    <m/>
    <n v="69516.289999999994"/>
    <n v="93753.600000000006"/>
    <n v="1.3486565522987493"/>
    <x v="13"/>
  </r>
  <r>
    <d v="2016-02-23T00:00:00"/>
    <x v="1"/>
    <m/>
    <m/>
    <m/>
    <x v="6"/>
    <s v="CONDENSADA"/>
    <x v="6"/>
    <x v="7"/>
    <s v="Leche condensada "/>
    <m/>
    <m/>
    <m/>
    <n v="69458.94"/>
    <n v="93990.720000000001"/>
    <n v="1.3531839098034033"/>
    <x v="13"/>
  </r>
  <r>
    <d v="2016-02-24T00:00:00"/>
    <x v="1"/>
    <m/>
    <m/>
    <m/>
    <x v="6"/>
    <s v="CONDENSADA"/>
    <x v="6"/>
    <x v="7"/>
    <s v="Leche condensada "/>
    <m/>
    <m/>
    <m/>
    <n v="34670.591999999997"/>
    <n v="46913.279999999999"/>
    <n v="1.3531144781144782"/>
    <x v="13"/>
  </r>
  <r>
    <d v="2016-02-27T00:00:00"/>
    <x v="1"/>
    <m/>
    <m/>
    <m/>
    <x v="6"/>
    <s v="CONDENSADA"/>
    <x v="6"/>
    <x v="7"/>
    <s v="Leche condensada "/>
    <m/>
    <m/>
    <m/>
    <n v="17379.072"/>
    <n v="23456.639999999999"/>
    <n v="1.3497061293031065"/>
    <x v="13"/>
  </r>
  <r>
    <d v="2016-02-29T00:00:00"/>
    <x v="1"/>
    <m/>
    <m/>
    <m/>
    <x v="6"/>
    <s v="CONDENSADA"/>
    <x v="6"/>
    <x v="7"/>
    <s v="Leche condensada "/>
    <m/>
    <m/>
    <m/>
    <n v="15759.36"/>
    <n v="23518.080000000002"/>
    <n v="1.4923245614035088"/>
    <x v="13"/>
  </r>
  <r>
    <d v="2016-02-29T00:00:00"/>
    <x v="1"/>
    <m/>
    <m/>
    <m/>
    <x v="6"/>
    <s v="CONDENSADA"/>
    <x v="6"/>
    <x v="7"/>
    <s v="Leche condensada "/>
    <m/>
    <m/>
    <m/>
    <n v="17379.07"/>
    <n v="23438.400000000001"/>
    <n v="1.3486567463046066"/>
    <x v="13"/>
  </r>
  <r>
    <d v="2016-02-29T00:00:00"/>
    <x v="1"/>
    <m/>
    <m/>
    <m/>
    <x v="6"/>
    <s v="CONDENSADA"/>
    <x v="6"/>
    <x v="7"/>
    <s v="Leche condensada "/>
    <m/>
    <m/>
    <m/>
    <n v="86895.35"/>
    <n v="117192"/>
    <n v="1.3486567463046066"/>
    <x v="13"/>
  </r>
  <r>
    <d v="2016-02-29T00:00:00"/>
    <x v="1"/>
    <m/>
    <m/>
    <m/>
    <x v="7"/>
    <s v="CONDENSADA"/>
    <x v="6"/>
    <x v="8"/>
    <s v="Las demás leches y natas concentradas azucaradas o con edulcorantes"/>
    <m/>
    <m/>
    <m/>
    <n v="6.56"/>
    <n v="41.76"/>
    <n v="6.3658536585365857"/>
    <x v="23"/>
  </r>
  <r>
    <d v="2016-02-24T00:00:00"/>
    <x v="1"/>
    <m/>
    <m/>
    <m/>
    <x v="17"/>
    <s v="OTROS"/>
    <x v="7"/>
    <x v="20"/>
    <s v="Yogur con frutas "/>
    <m/>
    <m/>
    <m/>
    <n v="1799.28"/>
    <n v="7151.76"/>
    <n v="3.9747899159663866"/>
    <x v="13"/>
  </r>
  <r>
    <d v="2016-02-24T00:00:00"/>
    <x v="1"/>
    <m/>
    <m/>
    <m/>
    <x v="17"/>
    <s v="OTROS"/>
    <x v="7"/>
    <x v="20"/>
    <s v="Yogur con frutas "/>
    <m/>
    <m/>
    <m/>
    <n v="4112.6400000000003"/>
    <n v="16346.88"/>
    <n v="3.9747899159663862"/>
    <x v="13"/>
  </r>
  <r>
    <d v="2016-02-24T00:00:00"/>
    <x v="1"/>
    <m/>
    <m/>
    <m/>
    <x v="17"/>
    <s v="OTROS"/>
    <x v="7"/>
    <x v="20"/>
    <s v="Yogur con frutas "/>
    <m/>
    <m/>
    <m/>
    <n v="21591.360000000001"/>
    <n v="85095.360000000001"/>
    <n v="3.9411764705882351"/>
    <x v="13"/>
  </r>
  <r>
    <d v="2016-02-24T00:00:00"/>
    <x v="1"/>
    <m/>
    <m/>
    <m/>
    <x v="17"/>
    <s v="OTROS"/>
    <x v="7"/>
    <x v="20"/>
    <s v="Yogur con frutas "/>
    <m/>
    <m/>
    <m/>
    <n v="10795.68"/>
    <n v="40188.959999999999"/>
    <n v="3.7226890756302518"/>
    <x v="13"/>
  </r>
  <r>
    <d v="2016-02-24T00:00:00"/>
    <x v="1"/>
    <m/>
    <m/>
    <m/>
    <x v="17"/>
    <s v="OTROS"/>
    <x v="7"/>
    <x v="20"/>
    <s v="Yogur con frutas "/>
    <m/>
    <m/>
    <m/>
    <n v="10795.68"/>
    <n v="42910.559999999998"/>
    <n v="3.9747899159663862"/>
    <x v="13"/>
  </r>
  <r>
    <d v="2016-02-23T00:00:00"/>
    <x v="1"/>
    <m/>
    <m/>
    <m/>
    <x v="8"/>
    <s v="OTROS"/>
    <x v="7"/>
    <x v="9"/>
    <s v="Los demás yogures"/>
    <m/>
    <m/>
    <m/>
    <n v="1380"/>
    <n v="460"/>
    <n v="0.33333333333333331"/>
    <x v="1"/>
  </r>
  <r>
    <d v="2016-02-24T00:00:00"/>
    <x v="1"/>
    <m/>
    <m/>
    <m/>
    <x v="9"/>
    <s v="SUERO"/>
    <x v="8"/>
    <x v="10"/>
    <s v="Lactosuero, incluso concentrado, azucarado "/>
    <m/>
    <m/>
    <m/>
    <n v="27000"/>
    <n v="23301"/>
    <n v="0.86299999999999999"/>
    <x v="1"/>
  </r>
  <r>
    <d v="2016-02-22T00:00:00"/>
    <x v="1"/>
    <m/>
    <m/>
    <m/>
    <x v="9"/>
    <s v="SUERO"/>
    <x v="8"/>
    <x v="10"/>
    <s v="Lactosuero, incluso concentrado, azucarado "/>
    <m/>
    <m/>
    <m/>
    <n v="200000"/>
    <n v="125152"/>
    <n v="0.62575999999999998"/>
    <x v="0"/>
  </r>
  <r>
    <d v="2016-02-22T00:00:00"/>
    <x v="1"/>
    <m/>
    <m/>
    <m/>
    <x v="9"/>
    <s v="SUERO"/>
    <x v="8"/>
    <x v="10"/>
    <s v="Lactosuero, incluso concentrado, azucarado "/>
    <m/>
    <m/>
    <m/>
    <n v="40000"/>
    <n v="26502.46"/>
    <n v="0.66256150000000003"/>
    <x v="15"/>
  </r>
  <r>
    <d v="2016-02-22T00:00:00"/>
    <x v="1"/>
    <m/>
    <m/>
    <m/>
    <x v="9"/>
    <s v="SUERO"/>
    <x v="8"/>
    <x v="10"/>
    <s v="Lactosuero, incluso concentrado, azucarado "/>
    <m/>
    <m/>
    <m/>
    <n v="23000"/>
    <n v="16100"/>
    <n v="0.7"/>
    <x v="15"/>
  </r>
  <r>
    <d v="2016-02-22T00:00:00"/>
    <x v="1"/>
    <m/>
    <m/>
    <m/>
    <x v="9"/>
    <s v="SUERO"/>
    <x v="8"/>
    <x v="10"/>
    <s v="Lactosuero, incluso concentrado, azucarado "/>
    <m/>
    <m/>
    <m/>
    <n v="150000"/>
    <n v="172500"/>
    <n v="1.1499999999999999"/>
    <x v="3"/>
  </r>
  <r>
    <d v="2016-02-22T00:00:00"/>
    <x v="1"/>
    <m/>
    <m/>
    <m/>
    <x v="9"/>
    <s v="SUERO"/>
    <x v="8"/>
    <x v="10"/>
    <s v="Lactosuero, incluso concentrado, azucarado "/>
    <m/>
    <m/>
    <m/>
    <n v="50000"/>
    <n v="32792.5"/>
    <n v="0.65585000000000004"/>
    <x v="3"/>
  </r>
  <r>
    <d v="2016-02-23T00:00:00"/>
    <x v="1"/>
    <m/>
    <m/>
    <m/>
    <x v="10"/>
    <s v="MANTEQUILLA"/>
    <x v="9"/>
    <x v="11"/>
    <s v="Mantequilla (manteca)"/>
    <m/>
    <m/>
    <m/>
    <n v="24000"/>
    <n v="102960"/>
    <n v="4.29"/>
    <x v="2"/>
  </r>
  <r>
    <d v="2016-02-24T00:00:00"/>
    <x v="1"/>
    <m/>
    <m/>
    <m/>
    <x v="10"/>
    <s v="MANTEQUILLA"/>
    <x v="9"/>
    <x v="11"/>
    <s v="Mantequilla (manteca)"/>
    <m/>
    <m/>
    <m/>
    <n v="24000"/>
    <n v="102960"/>
    <n v="4.29"/>
    <x v="2"/>
  </r>
  <r>
    <d v="2016-02-23T00:00:00"/>
    <x v="1"/>
    <m/>
    <m/>
    <m/>
    <x v="18"/>
    <s v="GRASA BUTIRICA"/>
    <x v="16"/>
    <x v="21"/>
    <s v="Las demás materias grasas de la leche"/>
    <m/>
    <m/>
    <m/>
    <n v="108000"/>
    <n v="413607.6"/>
    <n v="3.8296999999999999"/>
    <x v="3"/>
  </r>
  <r>
    <d v="2016-02-18T00:00:00"/>
    <x v="1"/>
    <m/>
    <m/>
    <m/>
    <x v="11"/>
    <s v="QUESO"/>
    <x v="10"/>
    <x v="12"/>
    <s v="Mozarella"/>
    <m/>
    <m/>
    <m/>
    <n v="23730.639999999999"/>
    <n v="89837.52"/>
    <n v="3.7857183792767497"/>
    <x v="0"/>
  </r>
  <r>
    <d v="2016-02-18T00:00:00"/>
    <x v="1"/>
    <m/>
    <m/>
    <m/>
    <x v="11"/>
    <s v="QUESO"/>
    <x v="10"/>
    <x v="12"/>
    <s v="Mozarella"/>
    <m/>
    <m/>
    <m/>
    <n v="20139.3"/>
    <n v="24654.29"/>
    <n v="1.2241880303684836"/>
    <x v="0"/>
  </r>
  <r>
    <d v="2016-02-26T00:00:00"/>
    <x v="1"/>
    <m/>
    <m/>
    <m/>
    <x v="11"/>
    <s v="QUESO"/>
    <x v="10"/>
    <x v="12"/>
    <s v="Mozarella"/>
    <m/>
    <m/>
    <m/>
    <n v="22977.64"/>
    <n v="75141.95"/>
    <n v="3.2702205274344971"/>
    <x v="16"/>
  </r>
  <r>
    <d v="2016-02-18T00:00:00"/>
    <x v="1"/>
    <m/>
    <m/>
    <m/>
    <x v="12"/>
    <s v="QUESO"/>
    <x v="11"/>
    <x v="13"/>
    <s v="Queso gouda y del tipo gouda "/>
    <m/>
    <m/>
    <m/>
    <n v="3245.6"/>
    <n v="63836.47"/>
    <n v="19.668619053487799"/>
    <x v="0"/>
  </r>
  <r>
    <d v="2016-02-18T00:00:00"/>
    <x v="1"/>
    <m/>
    <m/>
    <m/>
    <x v="12"/>
    <s v="QUESO"/>
    <x v="11"/>
    <x v="13"/>
    <s v="Queso gouda y del tipo gouda "/>
    <m/>
    <m/>
    <m/>
    <n v="24155.52"/>
    <n v="82991.02"/>
    <n v="3.4356958575100021"/>
    <x v="11"/>
  </r>
  <r>
    <d v="2016-02-22T00:00:00"/>
    <x v="1"/>
    <m/>
    <m/>
    <m/>
    <x v="12"/>
    <s v="QUESO"/>
    <x v="11"/>
    <x v="13"/>
    <s v="Queso gouda y del tipo gouda "/>
    <m/>
    <m/>
    <m/>
    <n v="75026.149999999994"/>
    <n v="228829.75"/>
    <n v="3.0499999000348548"/>
    <x v="11"/>
  </r>
  <r>
    <d v="2016-02-22T00:00:00"/>
    <x v="1"/>
    <m/>
    <m/>
    <m/>
    <x v="12"/>
    <s v="QUESO"/>
    <x v="11"/>
    <x v="13"/>
    <s v="Queso gouda y del tipo gouda "/>
    <m/>
    <m/>
    <m/>
    <n v="23002.68"/>
    <n v="67540.47"/>
    <n v="2.936200042777624"/>
    <x v="11"/>
  </r>
  <r>
    <d v="2016-02-22T00:00:00"/>
    <x v="1"/>
    <m/>
    <m/>
    <m/>
    <x v="13"/>
    <s v="QUESO"/>
    <x v="12"/>
    <x v="14"/>
    <s v="Quesos, los demás"/>
    <m/>
    <m/>
    <m/>
    <n v="45.41"/>
    <n v="227.05"/>
    <n v="5.0000000000000009"/>
    <x v="11"/>
  </r>
  <r>
    <d v="2016-02-23T00:00:00"/>
    <x v="1"/>
    <m/>
    <m/>
    <m/>
    <x v="14"/>
    <s v="MANJAR"/>
    <x v="13"/>
    <x v="15"/>
    <s v="Dulce de leche (manjar)"/>
    <m/>
    <m/>
    <m/>
    <n v="1000"/>
    <n v="200"/>
    <n v="0.2"/>
    <x v="1"/>
  </r>
  <r>
    <d v="2016-02-23T00:00:00"/>
    <x v="1"/>
    <m/>
    <m/>
    <m/>
    <x v="14"/>
    <s v="MANJAR"/>
    <x v="13"/>
    <x v="15"/>
    <s v="Dulce de leche (manjar)"/>
    <m/>
    <m/>
    <m/>
    <n v="1200"/>
    <n v="250"/>
    <n v="0.20833333333333334"/>
    <x v="1"/>
  </r>
  <r>
    <d v="2016-02-23T00:00:00"/>
    <x v="1"/>
    <m/>
    <m/>
    <m/>
    <x v="14"/>
    <s v="MANJAR"/>
    <x v="13"/>
    <x v="15"/>
    <s v="Dulce de leche (manjar)"/>
    <m/>
    <m/>
    <m/>
    <n v="3000"/>
    <n v="600"/>
    <n v="0.2"/>
    <x v="1"/>
  </r>
  <r>
    <d v="2016-02-23T00:00:00"/>
    <x v="1"/>
    <m/>
    <m/>
    <m/>
    <x v="14"/>
    <s v="MANJAR"/>
    <x v="13"/>
    <x v="15"/>
    <s v="Dulce de leche (manjar)"/>
    <m/>
    <m/>
    <m/>
    <n v="1200"/>
    <n v="300"/>
    <n v="0.25"/>
    <x v="1"/>
  </r>
  <r>
    <d v="2016-02-23T00:00:00"/>
    <x v="1"/>
    <m/>
    <m/>
    <m/>
    <x v="14"/>
    <s v="MANJAR"/>
    <x v="13"/>
    <x v="15"/>
    <s v="Dulce de leche (manjar)"/>
    <m/>
    <m/>
    <m/>
    <n v="960"/>
    <n v="200"/>
    <n v="0.20833333333333334"/>
    <x v="1"/>
  </r>
  <r>
    <d v="2016-02-23T00:00:00"/>
    <x v="1"/>
    <m/>
    <m/>
    <m/>
    <x v="14"/>
    <s v="MANJAR"/>
    <x v="13"/>
    <x v="15"/>
    <s v="Dulce de leche (manjar)"/>
    <m/>
    <m/>
    <m/>
    <n v="1200"/>
    <n v="300"/>
    <n v="0.25"/>
    <x v="1"/>
  </r>
  <r>
    <d v="2016-02-23T00:00:00"/>
    <x v="1"/>
    <m/>
    <m/>
    <m/>
    <x v="14"/>
    <s v="MANJAR"/>
    <x v="13"/>
    <x v="15"/>
    <s v="Dulce de leche (manjar)"/>
    <m/>
    <m/>
    <m/>
    <n v="500"/>
    <n v="100"/>
    <n v="0.2"/>
    <x v="1"/>
  </r>
  <r>
    <d v="2016-02-23T00:00:00"/>
    <x v="1"/>
    <m/>
    <m/>
    <m/>
    <x v="14"/>
    <s v="MANJAR"/>
    <x v="13"/>
    <x v="15"/>
    <s v="Dulce de leche (manjar)"/>
    <m/>
    <m/>
    <m/>
    <n v="600"/>
    <n v="125"/>
    <n v="0.20833333333333334"/>
    <x v="1"/>
  </r>
  <r>
    <d v="2016-02-23T00:00:00"/>
    <x v="1"/>
    <m/>
    <m/>
    <m/>
    <x v="14"/>
    <s v="MANJAR"/>
    <x v="13"/>
    <x v="15"/>
    <s v="Dulce de leche (manjar)"/>
    <m/>
    <m/>
    <m/>
    <n v="480"/>
    <n v="125"/>
    <n v="0.26041666666666669"/>
    <x v="1"/>
  </r>
  <r>
    <d v="2016-02-29T00:00:00"/>
    <x v="1"/>
    <m/>
    <m/>
    <m/>
    <x v="14"/>
    <s v="MANJAR"/>
    <x v="13"/>
    <x v="15"/>
    <s v="Dulce de leche (manjar)"/>
    <m/>
    <m/>
    <m/>
    <n v="288"/>
    <n v="63"/>
    <n v="0.21875"/>
    <x v="1"/>
  </r>
  <r>
    <d v="2016-02-29T00:00:00"/>
    <x v="1"/>
    <m/>
    <m/>
    <m/>
    <x v="14"/>
    <s v="MANJAR"/>
    <x v="13"/>
    <x v="15"/>
    <s v="Dulce de leche (manjar)"/>
    <m/>
    <m/>
    <m/>
    <n v="6048"/>
    <n v="7892.64"/>
    <n v="1.3050000000000002"/>
    <x v="1"/>
  </r>
  <r>
    <d v="2016-02-29T00:00:00"/>
    <x v="1"/>
    <m/>
    <m/>
    <m/>
    <x v="14"/>
    <s v="MANJAR"/>
    <x v="13"/>
    <x v="15"/>
    <s v="Dulce de leche (manjar)"/>
    <m/>
    <m/>
    <m/>
    <n v="3720"/>
    <n v="651"/>
    <n v="0.17499999999999999"/>
    <x v="1"/>
  </r>
  <r>
    <d v="2016-02-29T00:00:00"/>
    <x v="1"/>
    <m/>
    <m/>
    <m/>
    <x v="14"/>
    <s v="MANJAR"/>
    <x v="13"/>
    <x v="15"/>
    <s v="Dulce de leche (manjar)"/>
    <m/>
    <m/>
    <m/>
    <n v="960"/>
    <n v="250"/>
    <n v="0.26041666666666669"/>
    <x v="1"/>
  </r>
  <r>
    <d v="2016-02-29T00:00:00"/>
    <x v="1"/>
    <m/>
    <m/>
    <m/>
    <x v="14"/>
    <s v="MANJAR"/>
    <x v="13"/>
    <x v="15"/>
    <s v="Dulce de leche (manjar)"/>
    <m/>
    <m/>
    <m/>
    <n v="1000"/>
    <n v="150"/>
    <n v="0.15"/>
    <x v="1"/>
  </r>
  <r>
    <d v="2016-02-29T00:00:00"/>
    <x v="1"/>
    <m/>
    <m/>
    <m/>
    <x v="14"/>
    <s v="MANJAR"/>
    <x v="13"/>
    <x v="15"/>
    <s v="Dulce de leche (manjar)"/>
    <m/>
    <m/>
    <m/>
    <n v="2400"/>
    <n v="420"/>
    <n v="0.17499999999999999"/>
    <x v="1"/>
  </r>
  <r>
    <d v="2016-02-22T00:00:00"/>
    <x v="1"/>
    <m/>
    <m/>
    <m/>
    <x v="14"/>
    <s v="MANJAR"/>
    <x v="13"/>
    <x v="15"/>
    <s v="Dulce de leche (manjar)"/>
    <m/>
    <m/>
    <m/>
    <n v="15000"/>
    <n v="35525"/>
    <n v="2.3683333333333332"/>
    <x v="16"/>
  </r>
  <r>
    <d v="2016-02-22T00:00:00"/>
    <x v="1"/>
    <m/>
    <m/>
    <m/>
    <x v="14"/>
    <s v="MANJAR"/>
    <x v="13"/>
    <x v="15"/>
    <s v="Dulce de leche (manjar)"/>
    <m/>
    <m/>
    <m/>
    <n v="12000"/>
    <n v="30005"/>
    <n v="2.5004166666666667"/>
    <x v="16"/>
  </r>
  <r>
    <d v="2016-02-24T00:00:00"/>
    <x v="1"/>
    <m/>
    <m/>
    <m/>
    <x v="14"/>
    <s v="MANJAR"/>
    <x v="13"/>
    <x v="15"/>
    <s v="Dulce de leche (manjar)"/>
    <m/>
    <m/>
    <m/>
    <n v="10800"/>
    <n v="16920"/>
    <n v="1.5666666666666667"/>
    <x v="10"/>
  </r>
  <r>
    <d v="2016-02-27T00:00:00"/>
    <x v="1"/>
    <m/>
    <m/>
    <m/>
    <x v="14"/>
    <s v="MANJAR"/>
    <x v="13"/>
    <x v="15"/>
    <s v="Dulce de leche (manjar)"/>
    <m/>
    <m/>
    <m/>
    <n v="18969.599999999999"/>
    <n v="28704"/>
    <n v="1.5131578947368423"/>
    <x v="10"/>
  </r>
  <r>
    <d v="2016-02-29T00:00:00"/>
    <x v="1"/>
    <m/>
    <m/>
    <m/>
    <x v="14"/>
    <s v="MANJAR"/>
    <x v="13"/>
    <x v="15"/>
    <s v="Dulce de leche (manjar)"/>
    <m/>
    <m/>
    <m/>
    <n v="9484.7999999999993"/>
    <n v="14352"/>
    <n v="1.5131578947368423"/>
    <x v="10"/>
  </r>
  <r>
    <d v="2016-02-27T00:00:00"/>
    <x v="1"/>
    <m/>
    <m/>
    <m/>
    <x v="14"/>
    <s v="MANJAR"/>
    <x v="13"/>
    <x v="15"/>
    <s v="Dulce de leche (manjar)"/>
    <m/>
    <m/>
    <m/>
    <n v="4742.3999999999996"/>
    <n v="7144.8"/>
    <n v="1.5065789473684212"/>
    <x v="21"/>
  </r>
  <r>
    <d v="2016-02-27T00:00:00"/>
    <x v="1"/>
    <m/>
    <m/>
    <m/>
    <x v="14"/>
    <s v="MANJAR"/>
    <x v="13"/>
    <x v="15"/>
    <s v="Dulce de leche (manjar)"/>
    <m/>
    <m/>
    <m/>
    <n v="4550.3999999999996"/>
    <n v="6184.8"/>
    <n v="1.3591772151898736"/>
    <x v="21"/>
  </r>
  <r>
    <d v="2016-02-27T00:00:00"/>
    <x v="1"/>
    <m/>
    <m/>
    <m/>
    <x v="14"/>
    <s v="MANJAR"/>
    <x v="13"/>
    <x v="15"/>
    <s v="Dulce de leche (manjar)"/>
    <m/>
    <m/>
    <m/>
    <n v="41040"/>
    <n v="64227.6"/>
    <n v="1.5649999999999999"/>
    <x v="11"/>
  </r>
  <r>
    <d v="2016-02-17T00:00:00"/>
    <x v="1"/>
    <m/>
    <m/>
    <m/>
    <x v="14"/>
    <s v="MANJAR"/>
    <x v="13"/>
    <x v="15"/>
    <s v="Dulce de leche (manjar)"/>
    <m/>
    <m/>
    <m/>
    <n v="28728"/>
    <n v="37801.26"/>
    <n v="1.3158333333333334"/>
    <x v="3"/>
  </r>
  <r>
    <d v="2016-02-19T00:00:00"/>
    <x v="1"/>
    <m/>
    <m/>
    <m/>
    <x v="14"/>
    <s v="MANJAR"/>
    <x v="13"/>
    <x v="15"/>
    <s v="Dulce de leche (manjar)"/>
    <m/>
    <m/>
    <m/>
    <n v="7920"/>
    <n v="10777.8"/>
    <n v="1.3608333333333333"/>
    <x v="3"/>
  </r>
  <r>
    <d v="2016-02-22T00:00:00"/>
    <x v="1"/>
    <m/>
    <m/>
    <m/>
    <x v="14"/>
    <s v="MANJAR"/>
    <x v="13"/>
    <x v="15"/>
    <s v="Dulce de leche (manjar)"/>
    <m/>
    <m/>
    <m/>
    <n v="360"/>
    <n v="300"/>
    <n v="0.83333333333333337"/>
    <x v="3"/>
  </r>
  <r>
    <d v="2016-02-23T00:00:00"/>
    <x v="1"/>
    <m/>
    <m/>
    <m/>
    <x v="14"/>
    <s v="MANJAR"/>
    <x v="13"/>
    <x v="15"/>
    <s v="Dulce de leche (manjar)"/>
    <m/>
    <m/>
    <m/>
    <n v="36"/>
    <n v="30"/>
    <n v="0.83333333333333337"/>
    <x v="3"/>
  </r>
  <r>
    <d v="2016-02-23T00:00:00"/>
    <x v="1"/>
    <m/>
    <m/>
    <m/>
    <x v="14"/>
    <s v="MANJAR"/>
    <x v="13"/>
    <x v="15"/>
    <s v="Dulce de leche (manjar)"/>
    <m/>
    <m/>
    <m/>
    <n v="1200"/>
    <n v="900"/>
    <n v="0.75"/>
    <x v="3"/>
  </r>
  <r>
    <d v="2016-02-23T00:00:00"/>
    <x v="1"/>
    <m/>
    <m/>
    <m/>
    <x v="14"/>
    <s v="MANJAR"/>
    <x v="13"/>
    <x v="15"/>
    <s v="Dulce de leche (manjar)"/>
    <m/>
    <m/>
    <m/>
    <n v="96"/>
    <n v="80"/>
    <n v="0.83333333333333337"/>
    <x v="3"/>
  </r>
  <r>
    <d v="2016-02-23T00:00:00"/>
    <x v="1"/>
    <m/>
    <m/>
    <m/>
    <x v="14"/>
    <s v="MANJAR"/>
    <x v="13"/>
    <x v="15"/>
    <s v="Dulce de leche (manjar)"/>
    <m/>
    <m/>
    <m/>
    <n v="24"/>
    <n v="20"/>
    <n v="0.83333333333333337"/>
    <x v="3"/>
  </r>
  <r>
    <d v="2016-02-23T00:00:00"/>
    <x v="1"/>
    <m/>
    <m/>
    <m/>
    <x v="14"/>
    <s v="MANJAR"/>
    <x v="13"/>
    <x v="15"/>
    <s v="Dulce de leche (manjar)"/>
    <m/>
    <m/>
    <m/>
    <n v="48"/>
    <n v="45"/>
    <n v="0.9375"/>
    <x v="3"/>
  </r>
  <r>
    <d v="2016-02-24T00:00:00"/>
    <x v="1"/>
    <m/>
    <m/>
    <m/>
    <x v="14"/>
    <s v="MANJAR"/>
    <x v="13"/>
    <x v="15"/>
    <s v="Dulce de leche (manjar)"/>
    <m/>
    <m/>
    <m/>
    <n v="180"/>
    <n v="120"/>
    <n v="0.66666666666666663"/>
    <x v="3"/>
  </r>
  <r>
    <d v="2016-02-25T00:00:00"/>
    <x v="1"/>
    <m/>
    <m/>
    <m/>
    <x v="14"/>
    <s v="MANJAR"/>
    <x v="13"/>
    <x v="15"/>
    <s v="Dulce de leche (manjar)"/>
    <m/>
    <m/>
    <m/>
    <n v="1200"/>
    <n v="900"/>
    <n v="0.75"/>
    <x v="3"/>
  </r>
  <r>
    <d v="2016-02-27T00:00:00"/>
    <x v="1"/>
    <m/>
    <m/>
    <m/>
    <x v="14"/>
    <s v="MANJAR"/>
    <x v="13"/>
    <x v="15"/>
    <s v="Dulce de leche (manjar)"/>
    <m/>
    <m/>
    <m/>
    <n v="10800"/>
    <n v="16902"/>
    <n v="1.5649999999999999"/>
    <x v="3"/>
  </r>
  <r>
    <d v="2016-02-29T00:00:00"/>
    <x v="1"/>
    <m/>
    <m/>
    <m/>
    <x v="14"/>
    <s v="MANJAR"/>
    <x v="13"/>
    <x v="15"/>
    <s v="Dulce de leche (manjar)"/>
    <m/>
    <m/>
    <m/>
    <n v="15759"/>
    <n v="23518.080000000002"/>
    <n v="1.4923586521987438"/>
    <x v="13"/>
  </r>
  <r>
    <d v="2016-03-04T00:00:00"/>
    <x v="2"/>
    <m/>
    <m/>
    <m/>
    <x v="0"/>
    <s v="LL"/>
    <x v="0"/>
    <x v="0"/>
    <s v="Leche y nata, sin concentrar, ni edulcorar, mat grasa &gt; al 1% pero &lt;= al 6% en peso"/>
    <m/>
    <m/>
    <m/>
    <n v="47976"/>
    <n v="57356.71"/>
    <n v="1.1955292229448058"/>
    <x v="0"/>
  </r>
  <r>
    <d v="2016-03-04T00:00:00"/>
    <x v="2"/>
    <m/>
    <m/>
    <m/>
    <x v="0"/>
    <s v="LL"/>
    <x v="0"/>
    <x v="0"/>
    <s v="Leche y nata, sin concentrar, ni edulcorar, mat grasa &gt; al 1% pero &lt;= al 6% en peso"/>
    <m/>
    <m/>
    <m/>
    <n v="48972"/>
    <n v="58564.68"/>
    <n v="1.1958809115412889"/>
    <x v="0"/>
  </r>
  <r>
    <d v="2016-03-09T00:00:00"/>
    <x v="2"/>
    <m/>
    <m/>
    <m/>
    <x v="1"/>
    <s v="OTROS"/>
    <x v="1"/>
    <x v="1"/>
    <s v="Leche en polvo, sin adición de azúcar ni edulcorante, mat grasa &gt; 24% pero &lt; al 26%"/>
    <m/>
    <m/>
    <m/>
    <n v="2100"/>
    <n v="1050"/>
    <n v="0.5"/>
    <x v="1"/>
  </r>
  <r>
    <d v="2016-03-09T00:00:00"/>
    <x v="2"/>
    <m/>
    <m/>
    <m/>
    <x v="1"/>
    <s v="OTROS"/>
    <x v="1"/>
    <x v="1"/>
    <s v="Leche en polvo, sin adición de azúcar ni edulcorante, mat grasa &gt; 24% pero &lt; al 26%"/>
    <m/>
    <m/>
    <m/>
    <n v="1132.8"/>
    <n v="300"/>
    <n v="0.26483050847457629"/>
    <x v="1"/>
  </r>
  <r>
    <d v="2016-03-09T00:00:00"/>
    <x v="2"/>
    <m/>
    <m/>
    <m/>
    <x v="1"/>
    <s v="OTROS"/>
    <x v="1"/>
    <x v="1"/>
    <s v="Leche en polvo, sin adición de azúcar ni edulcorante, mat grasa &gt; 24% pero &lt; al 26%"/>
    <m/>
    <m/>
    <m/>
    <n v="1440"/>
    <n v="360"/>
    <n v="0.25"/>
    <x v="1"/>
  </r>
  <r>
    <d v="2016-03-14T00:00:00"/>
    <x v="2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3-04T00:00:00"/>
    <x v="2"/>
    <m/>
    <m/>
    <m/>
    <x v="2"/>
    <s v="LEP"/>
    <x v="2"/>
    <x v="2"/>
    <s v="Leche en polvo, sin adición de azúcar ni edulcorante, mat grasa &gt; al 26% "/>
    <m/>
    <m/>
    <m/>
    <n v="6000"/>
    <n v="18000"/>
    <n v="3"/>
    <x v="1"/>
  </r>
  <r>
    <d v="2016-03-09T00:00:00"/>
    <x v="2"/>
    <m/>
    <m/>
    <m/>
    <x v="2"/>
    <s v="LEP"/>
    <x v="2"/>
    <x v="2"/>
    <s v="Leche en polvo, sin adición de azúcar ni edulcorante, mat grasa &gt; al 26% "/>
    <m/>
    <m/>
    <m/>
    <n v="1800"/>
    <n v="450"/>
    <n v="0.25"/>
    <x v="1"/>
  </r>
  <r>
    <d v="2016-03-09T00:00:00"/>
    <x v="2"/>
    <m/>
    <m/>
    <m/>
    <x v="2"/>
    <s v="LEP"/>
    <x v="2"/>
    <x v="2"/>
    <s v="Leche en polvo, sin adición de azúcar ni edulcorante, mat grasa &gt; al 26% "/>
    <m/>
    <m/>
    <m/>
    <n v="2700"/>
    <n v="900"/>
    <n v="0.33333333333333331"/>
    <x v="1"/>
  </r>
  <r>
    <d v="2016-03-09T00:00:00"/>
    <x v="2"/>
    <m/>
    <m/>
    <m/>
    <x v="2"/>
    <s v="LEP"/>
    <x v="2"/>
    <x v="2"/>
    <s v="Leche en polvo, sin adición de azúcar ni edulcorante, mat grasa &gt; al 26% "/>
    <m/>
    <m/>
    <m/>
    <n v="600"/>
    <n v="150"/>
    <n v="0.25"/>
    <x v="1"/>
  </r>
  <r>
    <d v="2016-03-10T00:00:00"/>
    <x v="2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3-14T00:00:00"/>
    <x v="2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3-07T00:00:00"/>
    <x v="2"/>
    <m/>
    <m/>
    <m/>
    <x v="2"/>
    <s v="LEP"/>
    <x v="2"/>
    <x v="2"/>
    <s v="Leche en polvo, sin adición de azúcar ni edulcorante, mat grasa &gt; al 26% "/>
    <m/>
    <m/>
    <m/>
    <n v="250000"/>
    <n v="557000"/>
    <n v="2.2280000000000002"/>
    <x v="23"/>
  </r>
  <r>
    <d v="2016-03-07T00:00:00"/>
    <x v="2"/>
    <m/>
    <m/>
    <m/>
    <x v="2"/>
    <s v="LEP"/>
    <x v="2"/>
    <x v="2"/>
    <s v="Leche en polvo, sin adición de azúcar ni edulcorante, mat grasa &gt; al 26% "/>
    <m/>
    <m/>
    <m/>
    <n v="250000"/>
    <n v="557000"/>
    <n v="2.2280000000000002"/>
    <x v="23"/>
  </r>
  <r>
    <d v="2016-03-07T00:00:00"/>
    <x v="2"/>
    <m/>
    <m/>
    <m/>
    <x v="2"/>
    <s v="LEP"/>
    <x v="2"/>
    <x v="2"/>
    <s v="Leche en polvo, sin adición de azúcar ni edulcorante, mat grasa &gt; al 26% "/>
    <m/>
    <m/>
    <m/>
    <n v="250000"/>
    <n v="557000"/>
    <n v="2.2280000000000002"/>
    <x v="23"/>
  </r>
  <r>
    <d v="2016-03-08T00:00:00"/>
    <x v="2"/>
    <m/>
    <m/>
    <m/>
    <x v="2"/>
    <s v="LEP"/>
    <x v="2"/>
    <x v="2"/>
    <s v="Leche en polvo, sin adición de azúcar ni edulcorante, mat grasa &gt; al 26% "/>
    <m/>
    <m/>
    <m/>
    <n v="250000"/>
    <n v="557000"/>
    <n v="2.2280000000000002"/>
    <x v="23"/>
  </r>
  <r>
    <d v="2016-03-07T00:00:00"/>
    <x v="2"/>
    <m/>
    <m/>
    <m/>
    <x v="2"/>
    <s v="LEP"/>
    <x v="2"/>
    <x v="2"/>
    <s v="Leche en polvo, sin adición de azúcar ni edulcorante, mat grasa &gt; al 26% "/>
    <m/>
    <m/>
    <m/>
    <n v="25000"/>
    <n v="57026.75"/>
    <n v="2.2810700000000002"/>
    <x v="3"/>
  </r>
  <r>
    <d v="2016-03-10T00:00:00"/>
    <x v="2"/>
    <m/>
    <m/>
    <m/>
    <x v="2"/>
    <s v="LEP"/>
    <x v="2"/>
    <x v="2"/>
    <s v="Leche en polvo, sin adición de azúcar ni edulcorante, mat grasa &gt; al 26% "/>
    <m/>
    <m/>
    <m/>
    <n v="192"/>
    <n v="500"/>
    <n v="2.6041666666666665"/>
    <x v="3"/>
  </r>
  <r>
    <d v="2016-03-15T00:00:00"/>
    <x v="2"/>
    <m/>
    <m/>
    <m/>
    <x v="1"/>
    <s v="OTROS"/>
    <x v="1"/>
    <x v="23"/>
    <s v="Nata sin azúcar ni edulcorante "/>
    <m/>
    <m/>
    <m/>
    <n v="673.92"/>
    <n v="14917"/>
    <n v="22.134674738841408"/>
    <x v="1"/>
  </r>
  <r>
    <d v="2016-03-14T00:00:00"/>
    <x v="2"/>
    <m/>
    <m/>
    <m/>
    <x v="3"/>
    <s v="LL"/>
    <x v="3"/>
    <x v="3"/>
    <s v="Leche en polvo, edulcorada, contenido materia grasa &gt; al 1.5% y &lt; al 6%"/>
    <m/>
    <m/>
    <m/>
    <n v="38.32"/>
    <n v="83.16"/>
    <n v="2.1701461377870563"/>
    <x v="4"/>
  </r>
  <r>
    <d v="2016-03-07T00:00:00"/>
    <x v="2"/>
    <m/>
    <m/>
    <m/>
    <x v="3"/>
    <s v="LL"/>
    <x v="3"/>
    <x v="3"/>
    <s v="Leche en polvo, edulcorada, contenido materia grasa &gt; al 1.5% y &lt; al 6%"/>
    <m/>
    <m/>
    <m/>
    <n v="669.44"/>
    <n v="1455.3"/>
    <n v="2.17390654875717"/>
    <x v="3"/>
  </r>
  <r>
    <d v="2016-03-07T00:00:00"/>
    <x v="2"/>
    <m/>
    <m/>
    <m/>
    <x v="3"/>
    <s v="LL"/>
    <x v="3"/>
    <x v="3"/>
    <s v="Leche en polvo, edulcorada, contenido materia grasa &gt; al 1.5% y &lt; al 6%"/>
    <m/>
    <m/>
    <m/>
    <n v="918.09"/>
    <n v="1995.84"/>
    <n v="2.1739045191647874"/>
    <x v="3"/>
  </r>
  <r>
    <d v="2016-03-07T00:00:00"/>
    <x v="2"/>
    <m/>
    <m/>
    <m/>
    <x v="3"/>
    <s v="LL"/>
    <x v="3"/>
    <x v="3"/>
    <s v="Leche en polvo, edulcorada, contenido materia grasa &gt; al 1.5% y &lt; al 6%"/>
    <m/>
    <m/>
    <m/>
    <n v="414.41"/>
    <n v="900.9"/>
    <n v="2.1739340266885452"/>
    <x v="3"/>
  </r>
  <r>
    <d v="2016-03-09T00:00:00"/>
    <x v="2"/>
    <m/>
    <m/>
    <m/>
    <x v="3"/>
    <s v="LL"/>
    <x v="3"/>
    <x v="3"/>
    <s v="Leche en polvo, edulcorada, contenido materia grasa &gt; al 1.5% y &lt; al 6%"/>
    <m/>
    <m/>
    <m/>
    <n v="76.510000000000005"/>
    <n v="166.32"/>
    <n v="2.1738334858188471"/>
    <x v="3"/>
  </r>
  <r>
    <d v="2016-03-09T00:00:00"/>
    <x v="2"/>
    <m/>
    <m/>
    <m/>
    <x v="3"/>
    <s v="LL"/>
    <x v="3"/>
    <x v="3"/>
    <s v="Leche en polvo, edulcorada, contenido materia grasa &gt; al 1.5% y &lt; al 6%"/>
    <m/>
    <m/>
    <m/>
    <n v="12.75"/>
    <n v="27.72"/>
    <n v="2.1741176470588233"/>
    <x v="3"/>
  </r>
  <r>
    <d v="2016-03-03T00:00:00"/>
    <x v="2"/>
    <m/>
    <m/>
    <m/>
    <x v="4"/>
    <s v="LEP"/>
    <x v="4"/>
    <x v="18"/>
    <s v="Leche en polvo, edulcorada, contenido materia grasa &gt; al 18% y &lt; al 24%"/>
    <m/>
    <m/>
    <m/>
    <n v="288"/>
    <n v="150"/>
    <n v="0.52083333333333337"/>
    <x v="1"/>
  </r>
  <r>
    <d v="2016-03-03T00:00:00"/>
    <x v="2"/>
    <m/>
    <m/>
    <m/>
    <x v="4"/>
    <s v="LEP"/>
    <x v="4"/>
    <x v="18"/>
    <s v="Leche en polvo, edulcorada, contenido materia grasa &gt; al 18% y &lt; al 24%"/>
    <m/>
    <m/>
    <m/>
    <n v="288"/>
    <n v="150"/>
    <n v="0.52083333333333337"/>
    <x v="1"/>
  </r>
  <r>
    <d v="2016-03-10T00:00:00"/>
    <x v="2"/>
    <m/>
    <m/>
    <m/>
    <x v="4"/>
    <s v="LEP"/>
    <x v="4"/>
    <x v="18"/>
    <s v="Leche en polvo, edulcorada, contenido materia grasa &gt; al 18% y &lt; al 24%"/>
    <m/>
    <m/>
    <m/>
    <n v="192"/>
    <n v="100"/>
    <n v="0.52083333333333337"/>
    <x v="1"/>
  </r>
  <r>
    <d v="2016-03-04T00:00:00"/>
    <x v="2"/>
    <m/>
    <m/>
    <m/>
    <x v="5"/>
    <s v="OTROS"/>
    <x v="5"/>
    <x v="5"/>
    <s v="Leche en estado líquido o semi sólido sin azúcar ni edulcorante"/>
    <m/>
    <m/>
    <m/>
    <n v="592.03"/>
    <n v="924"/>
    <n v="1.5607317196763679"/>
    <x v="8"/>
  </r>
  <r>
    <d v="2016-03-04T00:00:00"/>
    <x v="2"/>
    <m/>
    <m/>
    <m/>
    <x v="5"/>
    <s v="OTROS"/>
    <x v="5"/>
    <x v="5"/>
    <s v="Leche en estado líquido o semi sólido sin azúcar ni edulcorante"/>
    <m/>
    <m/>
    <m/>
    <n v="707"/>
    <n v="705.6"/>
    <n v="0.99801980198019802"/>
    <x v="8"/>
  </r>
  <r>
    <d v="2016-03-03T00:00:00"/>
    <x v="2"/>
    <m/>
    <m/>
    <m/>
    <x v="5"/>
    <s v="OTROS"/>
    <x v="5"/>
    <x v="6"/>
    <s v="Nata sin azucarar ni edulcorar "/>
    <m/>
    <m/>
    <m/>
    <n v="3600"/>
    <n v="900"/>
    <n v="0.25"/>
    <x v="1"/>
  </r>
  <r>
    <d v="2016-03-03T00:00:00"/>
    <x v="2"/>
    <m/>
    <m/>
    <m/>
    <x v="5"/>
    <s v="OTROS"/>
    <x v="5"/>
    <x v="6"/>
    <s v="Nata sin azucarar ni edulcorar "/>
    <m/>
    <m/>
    <m/>
    <n v="2688"/>
    <n v="448"/>
    <n v="0.16666666666666666"/>
    <x v="1"/>
  </r>
  <r>
    <d v="2016-03-03T00:00:00"/>
    <x v="2"/>
    <m/>
    <m/>
    <m/>
    <x v="5"/>
    <s v="OTROS"/>
    <x v="5"/>
    <x v="6"/>
    <s v="Nata sin azucarar ni edulcorar "/>
    <m/>
    <m/>
    <m/>
    <n v="2400"/>
    <n v="400"/>
    <n v="0.16666666666666666"/>
    <x v="1"/>
  </r>
  <r>
    <d v="2016-03-03T00:00:00"/>
    <x v="2"/>
    <m/>
    <m/>
    <m/>
    <x v="5"/>
    <s v="OTROS"/>
    <x v="5"/>
    <x v="6"/>
    <s v="Nata sin azucarar ni edulcorar "/>
    <m/>
    <m/>
    <m/>
    <n v="2400"/>
    <n v="400"/>
    <n v="0.16666666666666666"/>
    <x v="1"/>
  </r>
  <r>
    <d v="2016-03-03T00:00:00"/>
    <x v="2"/>
    <m/>
    <m/>
    <m/>
    <x v="5"/>
    <s v="OTROS"/>
    <x v="5"/>
    <x v="6"/>
    <s v="Nata sin azucarar ni edulcorar "/>
    <m/>
    <m/>
    <m/>
    <n v="2000"/>
    <n v="800"/>
    <n v="0.4"/>
    <x v="1"/>
  </r>
  <r>
    <d v="2016-03-03T00:00:00"/>
    <x v="2"/>
    <m/>
    <m/>
    <m/>
    <x v="5"/>
    <s v="OTROS"/>
    <x v="5"/>
    <x v="6"/>
    <s v="Nata sin azucarar ni edulcorar "/>
    <m/>
    <m/>
    <m/>
    <n v="600"/>
    <n v="100"/>
    <n v="0.16666666666666666"/>
    <x v="1"/>
  </r>
  <r>
    <d v="2016-03-03T00:00:00"/>
    <x v="2"/>
    <m/>
    <m/>
    <m/>
    <x v="5"/>
    <s v="OTROS"/>
    <x v="5"/>
    <x v="6"/>
    <s v="Nata sin azucarar ni edulcorar "/>
    <m/>
    <m/>
    <m/>
    <n v="2388"/>
    <n v="597"/>
    <n v="0.25"/>
    <x v="1"/>
  </r>
  <r>
    <d v="2016-03-04T00:00:00"/>
    <x v="2"/>
    <m/>
    <m/>
    <m/>
    <x v="5"/>
    <s v="OTROS"/>
    <x v="5"/>
    <x v="6"/>
    <s v="Nata sin azucarar ni edulcorar "/>
    <m/>
    <m/>
    <m/>
    <n v="300"/>
    <n v="200"/>
    <n v="0.66666666666666663"/>
    <x v="1"/>
  </r>
  <r>
    <d v="2016-03-04T00:00:00"/>
    <x v="2"/>
    <m/>
    <m/>
    <m/>
    <x v="5"/>
    <s v="OTROS"/>
    <x v="5"/>
    <x v="6"/>
    <s v="Nata sin azucarar ni edulcorar "/>
    <m/>
    <m/>
    <m/>
    <n v="2400"/>
    <n v="600"/>
    <n v="0.25"/>
    <x v="1"/>
  </r>
  <r>
    <d v="2016-03-04T00:00:00"/>
    <x v="2"/>
    <m/>
    <m/>
    <m/>
    <x v="5"/>
    <s v="OTROS"/>
    <x v="5"/>
    <x v="6"/>
    <s v="Nata sin azucarar ni edulcorar "/>
    <m/>
    <m/>
    <m/>
    <n v="2976"/>
    <n v="744"/>
    <n v="0.25"/>
    <x v="1"/>
  </r>
  <r>
    <d v="2016-03-10T00:00:00"/>
    <x v="2"/>
    <m/>
    <m/>
    <m/>
    <x v="5"/>
    <s v="OTROS"/>
    <x v="5"/>
    <x v="6"/>
    <s v="Nata sin azucarar ni edulcorar "/>
    <m/>
    <m/>
    <m/>
    <n v="1132.8"/>
    <n v="300"/>
    <n v="0.26483050847457629"/>
    <x v="1"/>
  </r>
  <r>
    <d v="2016-03-08T00:00:00"/>
    <x v="2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3-08T00:00:00"/>
    <x v="2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3-08T00:00:00"/>
    <x v="2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3-08T00:00:00"/>
    <x v="2"/>
    <m/>
    <m/>
    <m/>
    <x v="6"/>
    <s v="CONDENSADA"/>
    <x v="6"/>
    <x v="7"/>
    <s v="Leche condensada "/>
    <m/>
    <m/>
    <m/>
    <n v="18293.759999999998"/>
    <n v="24096"/>
    <n v="1.3171704450041983"/>
    <x v="9"/>
  </r>
  <r>
    <d v="2016-03-08T00:00:00"/>
    <x v="2"/>
    <m/>
    <m/>
    <m/>
    <x v="6"/>
    <s v="CONDENSADA"/>
    <x v="6"/>
    <x v="7"/>
    <s v="Leche condensada "/>
    <m/>
    <m/>
    <m/>
    <n v="18293.759999999998"/>
    <n v="24096"/>
    <n v="1.3171704450041983"/>
    <x v="9"/>
  </r>
  <r>
    <d v="2016-03-09T00:00:00"/>
    <x v="2"/>
    <m/>
    <m/>
    <m/>
    <x v="6"/>
    <s v="CONDENSADA"/>
    <x v="6"/>
    <x v="7"/>
    <s v="Leche condensada "/>
    <m/>
    <m/>
    <m/>
    <n v="20123.135999999999"/>
    <n v="26220.48"/>
    <n v="1.3030016792611252"/>
    <x v="1"/>
  </r>
  <r>
    <d v="2016-03-09T00:00:00"/>
    <x v="2"/>
    <m/>
    <m/>
    <m/>
    <x v="6"/>
    <s v="CONDENSADA"/>
    <x v="6"/>
    <x v="7"/>
    <s v="Leche condensada "/>
    <m/>
    <m/>
    <m/>
    <n v="17455.295999999998"/>
    <n v="22744.28"/>
    <n v="1.3030016792611252"/>
    <x v="1"/>
  </r>
  <r>
    <d v="2016-03-09T00:00:00"/>
    <x v="2"/>
    <m/>
    <m/>
    <m/>
    <x v="6"/>
    <s v="CONDENSADA"/>
    <x v="6"/>
    <x v="7"/>
    <s v="Leche condensada "/>
    <m/>
    <m/>
    <m/>
    <n v="18293.759999999998"/>
    <n v="23836.799999999999"/>
    <n v="1.3030016792611252"/>
    <x v="1"/>
  </r>
  <r>
    <d v="2016-03-09T00:00:00"/>
    <x v="2"/>
    <m/>
    <m/>
    <m/>
    <x v="6"/>
    <s v="CONDENSADA"/>
    <x v="6"/>
    <x v="7"/>
    <s v="Leche condensada "/>
    <m/>
    <m/>
    <m/>
    <n v="1905.6"/>
    <n v="300"/>
    <n v="0.15743073047858944"/>
    <x v="1"/>
  </r>
  <r>
    <d v="2016-03-10T00:00:00"/>
    <x v="2"/>
    <m/>
    <m/>
    <m/>
    <x v="6"/>
    <s v="CONDENSADA"/>
    <x v="6"/>
    <x v="7"/>
    <s v="Leche condensada "/>
    <m/>
    <m/>
    <m/>
    <n v="5716.8"/>
    <n v="1500"/>
    <n v="0.26238455079764905"/>
    <x v="1"/>
  </r>
  <r>
    <d v="2016-03-14T00:00:00"/>
    <x v="2"/>
    <m/>
    <m/>
    <m/>
    <x v="6"/>
    <s v="CONDENSADA"/>
    <x v="6"/>
    <x v="7"/>
    <s v="Leche condensada "/>
    <m/>
    <m/>
    <m/>
    <n v="952.8"/>
    <n v="200"/>
    <n v="0.20990764063811923"/>
    <x v="1"/>
  </r>
  <r>
    <d v="2016-03-03T00:00:00"/>
    <x v="2"/>
    <m/>
    <m/>
    <m/>
    <x v="6"/>
    <s v="CONDENSADA"/>
    <x v="6"/>
    <x v="7"/>
    <s v="Leche condensada "/>
    <m/>
    <m/>
    <m/>
    <n v="78206.399999999994"/>
    <n v="98073.600000000006"/>
    <n v="1.2540354753575156"/>
    <x v="10"/>
  </r>
  <r>
    <d v="2016-03-11T00:00:00"/>
    <x v="2"/>
    <m/>
    <m/>
    <m/>
    <x v="6"/>
    <s v="CONDENSADA"/>
    <x v="6"/>
    <x v="7"/>
    <s v="Leche condensada "/>
    <m/>
    <m/>
    <m/>
    <n v="91008"/>
    <n v="122592"/>
    <n v="1.3470464135021096"/>
    <x v="10"/>
  </r>
  <r>
    <d v="2016-03-11T00:00:00"/>
    <x v="2"/>
    <m/>
    <m/>
    <m/>
    <x v="6"/>
    <s v="CONDENSADA"/>
    <x v="6"/>
    <x v="7"/>
    <s v="Leche condensada "/>
    <m/>
    <m/>
    <m/>
    <n v="50414.64"/>
    <n v="67910.86"/>
    <n v="1.3470464135021096"/>
    <x v="10"/>
  </r>
  <r>
    <d v="2016-03-14T00:00:00"/>
    <x v="2"/>
    <m/>
    <m/>
    <m/>
    <x v="6"/>
    <s v="CONDENSADA"/>
    <x v="6"/>
    <x v="7"/>
    <s v="Leche condensada "/>
    <m/>
    <m/>
    <m/>
    <n v="3240"/>
    <n v="45738"/>
    <n v="14.116666666666667"/>
    <x v="10"/>
  </r>
  <r>
    <d v="2016-03-03T00:00:00"/>
    <x v="2"/>
    <m/>
    <m/>
    <m/>
    <x v="6"/>
    <s v="CONDENSADA"/>
    <x v="6"/>
    <x v="7"/>
    <s v="Leche condensada "/>
    <m/>
    <m/>
    <m/>
    <n v="29952"/>
    <n v="61308"/>
    <n v="2.046875"/>
    <x v="5"/>
  </r>
  <r>
    <d v="2016-03-04T00:00:00"/>
    <x v="2"/>
    <m/>
    <m/>
    <m/>
    <x v="6"/>
    <s v="CONDENSADA"/>
    <x v="6"/>
    <x v="7"/>
    <s v="Leche condensada "/>
    <m/>
    <m/>
    <m/>
    <n v="80492.543999999994"/>
    <n v="105642.24000000001"/>
    <n v="1.3124475230898407"/>
    <x v="5"/>
  </r>
  <r>
    <d v="2016-03-04T00:00:00"/>
    <x v="2"/>
    <m/>
    <m/>
    <m/>
    <x v="6"/>
    <s v="CONDENSADA"/>
    <x v="6"/>
    <x v="7"/>
    <s v="Leche condensada "/>
    <m/>
    <m/>
    <m/>
    <n v="40246.271999999997"/>
    <n v="52821.120000000003"/>
    <n v="1.3124475230898407"/>
    <x v="5"/>
  </r>
  <r>
    <d v="2016-03-12T00:00:00"/>
    <x v="2"/>
    <m/>
    <m/>
    <m/>
    <x v="6"/>
    <s v="CONDENSADA"/>
    <x v="6"/>
    <x v="7"/>
    <s v="Leche condensada "/>
    <m/>
    <m/>
    <m/>
    <n v="95468.543999999994"/>
    <n v="136296.24"/>
    <n v="1.4276560036361297"/>
    <x v="5"/>
  </r>
  <r>
    <d v="2016-03-15T00:00:00"/>
    <x v="2"/>
    <m/>
    <m/>
    <m/>
    <x v="6"/>
    <s v="CONDENSADA"/>
    <x v="6"/>
    <x v="7"/>
    <s v="Leche condensada "/>
    <m/>
    <m/>
    <m/>
    <n v="30240"/>
    <n v="47325.599999999999"/>
    <n v="1.5649999999999999"/>
    <x v="11"/>
  </r>
  <r>
    <d v="2016-03-15T00:00:00"/>
    <x v="2"/>
    <m/>
    <m/>
    <m/>
    <x v="6"/>
    <s v="CONDENSADA"/>
    <x v="6"/>
    <x v="7"/>
    <s v="Leche condensada "/>
    <m/>
    <m/>
    <m/>
    <n v="41932.800000000003"/>
    <n v="85525.440000000002"/>
    <n v="2.0395833333333333"/>
    <x v="11"/>
  </r>
  <r>
    <d v="2016-03-03T00:00:00"/>
    <x v="2"/>
    <m/>
    <m/>
    <m/>
    <x v="6"/>
    <s v="CONDENSADA"/>
    <x v="6"/>
    <x v="7"/>
    <s v="Leche condensada "/>
    <m/>
    <m/>
    <m/>
    <n v="29952"/>
    <n v="60652.800000000003"/>
    <n v="2.0249999999999999"/>
    <x v="3"/>
  </r>
  <r>
    <d v="2016-03-04T00:00:00"/>
    <x v="2"/>
    <m/>
    <m/>
    <m/>
    <x v="6"/>
    <s v="CONDENSADA"/>
    <x v="6"/>
    <x v="7"/>
    <s v="Leche condensada "/>
    <m/>
    <m/>
    <m/>
    <n v="10800"/>
    <n v="15228"/>
    <n v="1.41"/>
    <x v="3"/>
  </r>
  <r>
    <d v="2016-03-04T00:00:00"/>
    <x v="2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3-04T00:00:00"/>
    <x v="2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3-04T00:00:00"/>
    <x v="2"/>
    <m/>
    <m/>
    <m/>
    <x v="6"/>
    <s v="CONDENSADA"/>
    <x v="6"/>
    <x v="7"/>
    <s v="Leche condensada "/>
    <m/>
    <m/>
    <m/>
    <n v="10800"/>
    <n v="15228"/>
    <n v="1.41"/>
    <x v="3"/>
  </r>
  <r>
    <d v="2016-03-09T00:00:00"/>
    <x v="2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3-09T00:00:00"/>
    <x v="2"/>
    <m/>
    <m/>
    <m/>
    <x v="6"/>
    <s v="CONDENSADA"/>
    <x v="6"/>
    <x v="7"/>
    <s v="Leche condensada "/>
    <m/>
    <m/>
    <m/>
    <n v="21600"/>
    <n v="30456"/>
    <n v="1.41"/>
    <x v="3"/>
  </r>
  <r>
    <d v="2016-03-09T00:00:00"/>
    <x v="2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3-14T00:00:00"/>
    <x v="2"/>
    <m/>
    <m/>
    <m/>
    <x v="6"/>
    <s v="CONDENSADA"/>
    <x v="6"/>
    <x v="7"/>
    <s v="Leche condensada "/>
    <m/>
    <m/>
    <m/>
    <n v="29952"/>
    <n v="60652.800000000003"/>
    <n v="2.0249999999999999"/>
    <x v="3"/>
  </r>
  <r>
    <d v="2016-03-03T00:00:00"/>
    <x v="2"/>
    <m/>
    <m/>
    <m/>
    <x v="6"/>
    <s v="CONDENSADA"/>
    <x v="6"/>
    <x v="7"/>
    <s v="Leche condensada "/>
    <m/>
    <m/>
    <m/>
    <n v="10800"/>
    <n v="15246"/>
    <n v="1.4116666666666666"/>
    <x v="12"/>
  </r>
  <r>
    <d v="2016-03-04T00:00:00"/>
    <x v="2"/>
    <m/>
    <m/>
    <m/>
    <x v="6"/>
    <s v="CONDENSADA"/>
    <x v="6"/>
    <x v="7"/>
    <s v="Leche condensada "/>
    <m/>
    <m/>
    <m/>
    <n v="10800"/>
    <n v="15246"/>
    <n v="1.4116666666666666"/>
    <x v="12"/>
  </r>
  <r>
    <d v="2016-03-03T00:00:00"/>
    <x v="2"/>
    <m/>
    <m/>
    <m/>
    <x v="6"/>
    <s v="CONDENSADA"/>
    <x v="6"/>
    <x v="7"/>
    <s v="Leche condensada "/>
    <m/>
    <m/>
    <m/>
    <n v="17379.07"/>
    <n v="23438.400000000001"/>
    <n v="1.3486567463046066"/>
    <x v="13"/>
  </r>
  <r>
    <d v="2016-03-03T00:00:00"/>
    <x v="2"/>
    <m/>
    <m/>
    <m/>
    <x v="6"/>
    <s v="CONDENSADA"/>
    <x v="6"/>
    <x v="7"/>
    <s v="Leche condensada "/>
    <m/>
    <m/>
    <m/>
    <n v="34758.14"/>
    <n v="46876.800000000003"/>
    <n v="1.3486567463046066"/>
    <x v="13"/>
  </r>
  <r>
    <d v="2016-03-04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04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04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09T00:00:00"/>
    <x v="2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3-09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10T00:00:00"/>
    <x v="2"/>
    <m/>
    <m/>
    <m/>
    <x v="6"/>
    <s v="CONDENSADA"/>
    <x v="6"/>
    <x v="7"/>
    <s v="Leche condensada "/>
    <m/>
    <m/>
    <m/>
    <n v="52137.216"/>
    <n v="70315.199999999997"/>
    <n v="1.348656591099916"/>
    <x v="13"/>
  </r>
  <r>
    <d v="2016-03-10T00:00:00"/>
    <x v="2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3-11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11T00:00:00"/>
    <x v="2"/>
    <m/>
    <m/>
    <m/>
    <x v="6"/>
    <s v="CONDENSADA"/>
    <x v="6"/>
    <x v="7"/>
    <s v="Leche condensada "/>
    <m/>
    <m/>
    <m/>
    <n v="42066.144"/>
    <n v="65491.9"/>
    <n v="1.5568790902251464"/>
    <x v="13"/>
  </r>
  <r>
    <d v="2016-03-04T00:00:00"/>
    <x v="2"/>
    <m/>
    <m/>
    <m/>
    <x v="7"/>
    <s v="CONDENSADA"/>
    <x v="6"/>
    <x v="8"/>
    <s v="Las demás leches y natas concentradas azucaradas o con edulcorantes"/>
    <m/>
    <m/>
    <m/>
    <n v="3060"/>
    <n v="6732"/>
    <n v="2.2000000000000002"/>
    <x v="1"/>
  </r>
  <r>
    <d v="2016-03-04T00:00:00"/>
    <x v="2"/>
    <m/>
    <m/>
    <m/>
    <x v="7"/>
    <s v="CONDENSADA"/>
    <x v="6"/>
    <x v="8"/>
    <s v="Las demás leches y natas concentradas azucaradas o con edulcorantes"/>
    <m/>
    <m/>
    <m/>
    <n v="1020"/>
    <n v="1836"/>
    <n v="1.8"/>
    <x v="1"/>
  </r>
  <r>
    <d v="2016-03-15T00:00:00"/>
    <x v="2"/>
    <m/>
    <m/>
    <m/>
    <x v="7"/>
    <s v="CONDENSADA"/>
    <x v="6"/>
    <x v="8"/>
    <s v="Las demás leches y natas concentradas azucaradas o con edulcorantes"/>
    <m/>
    <m/>
    <m/>
    <n v="253"/>
    <n v="1265"/>
    <n v="5"/>
    <x v="14"/>
  </r>
  <r>
    <d v="2016-03-15T00:00:00"/>
    <x v="2"/>
    <m/>
    <m/>
    <m/>
    <x v="7"/>
    <s v="CONDENSADA"/>
    <x v="6"/>
    <x v="8"/>
    <s v="Las demás leches y natas concentradas azucaradas o con edulcorantes"/>
    <m/>
    <m/>
    <m/>
    <n v="20"/>
    <n v="100"/>
    <n v="5"/>
    <x v="14"/>
  </r>
  <r>
    <d v="2016-03-15T00:00:00"/>
    <x v="2"/>
    <m/>
    <m/>
    <m/>
    <x v="7"/>
    <s v="CONDENSADA"/>
    <x v="6"/>
    <x v="8"/>
    <s v="Las demás leches y natas concentradas azucaradas o con edulcorantes"/>
    <m/>
    <m/>
    <m/>
    <n v="40"/>
    <n v="200"/>
    <n v="5"/>
    <x v="14"/>
  </r>
  <r>
    <d v="2016-03-04T00:00:00"/>
    <x v="2"/>
    <m/>
    <m/>
    <m/>
    <x v="7"/>
    <s v="CONDENSADA"/>
    <x v="6"/>
    <x v="8"/>
    <s v="Las demás leches y natas concentradas azucaradas o con edulcorantes"/>
    <m/>
    <m/>
    <m/>
    <n v="708"/>
    <n v="705.6"/>
    <n v="0.99661016949152548"/>
    <x v="8"/>
  </r>
  <r>
    <d v="2016-03-04T00:00:00"/>
    <x v="2"/>
    <m/>
    <m/>
    <m/>
    <x v="7"/>
    <s v="CONDENSADA"/>
    <x v="6"/>
    <x v="8"/>
    <s v="Las demás leches y natas concentradas azucaradas o con edulcorantes"/>
    <m/>
    <m/>
    <m/>
    <n v="753.49"/>
    <n v="1176"/>
    <n v="1.5607373687772896"/>
    <x v="8"/>
  </r>
  <r>
    <d v="2016-03-01T00:00:00"/>
    <x v="2"/>
    <m/>
    <m/>
    <m/>
    <x v="17"/>
    <s v="OTROS"/>
    <x v="7"/>
    <x v="20"/>
    <s v="Yogur con frutas "/>
    <m/>
    <m/>
    <m/>
    <n v="257.04000000000002"/>
    <n v="956.88"/>
    <n v="3.7226890756302518"/>
    <x v="13"/>
  </r>
  <r>
    <d v="2016-03-01T00:00:00"/>
    <x v="2"/>
    <m/>
    <m/>
    <m/>
    <x v="17"/>
    <s v="OTROS"/>
    <x v="7"/>
    <x v="20"/>
    <s v="Yogur con frutas "/>
    <m/>
    <m/>
    <m/>
    <n v="6168.96"/>
    <n v="1959.12"/>
    <n v="0.31757703081232491"/>
    <x v="13"/>
  </r>
  <r>
    <d v="2016-03-10T00:00:00"/>
    <x v="2"/>
    <m/>
    <m/>
    <m/>
    <x v="17"/>
    <s v="OTROS"/>
    <x v="7"/>
    <x v="20"/>
    <s v="Yogur con frutas "/>
    <m/>
    <m/>
    <m/>
    <n v="9510.48"/>
    <n v="37482.480000000003"/>
    <n v="3.9411764705882359"/>
    <x v="13"/>
  </r>
  <r>
    <d v="2016-03-10T00:00:00"/>
    <x v="2"/>
    <m/>
    <m/>
    <m/>
    <x v="17"/>
    <s v="OTROS"/>
    <x v="7"/>
    <x v="20"/>
    <s v="Yogur con frutas "/>
    <m/>
    <m/>
    <m/>
    <n v="514.08000000000004"/>
    <n v="1913.76"/>
    <n v="3.7226890756302518"/>
    <x v="13"/>
  </r>
  <r>
    <d v="2016-03-04T00:00:00"/>
    <x v="2"/>
    <m/>
    <m/>
    <m/>
    <x v="8"/>
    <s v="OTROS"/>
    <x v="7"/>
    <x v="9"/>
    <s v="Los demás yogures"/>
    <m/>
    <m/>
    <m/>
    <n v="1020"/>
    <n v="935"/>
    <n v="0.91666666666666663"/>
    <x v="1"/>
  </r>
  <r>
    <d v="2016-03-04T00:00:00"/>
    <x v="2"/>
    <m/>
    <m/>
    <m/>
    <x v="8"/>
    <s v="OTROS"/>
    <x v="7"/>
    <x v="9"/>
    <s v="Los demás yogures"/>
    <m/>
    <m/>
    <m/>
    <n v="867"/>
    <n v="1190"/>
    <n v="1.3725490196078431"/>
    <x v="1"/>
  </r>
  <r>
    <d v="2016-03-04T00:00:00"/>
    <x v="2"/>
    <m/>
    <m/>
    <m/>
    <x v="8"/>
    <s v="OTROS"/>
    <x v="7"/>
    <x v="9"/>
    <s v="Los demás yogures"/>
    <m/>
    <m/>
    <m/>
    <n v="1224"/>
    <n v="1122"/>
    <n v="0.91666666666666663"/>
    <x v="1"/>
  </r>
  <r>
    <d v="2016-03-04T00:00:00"/>
    <x v="2"/>
    <m/>
    <m/>
    <m/>
    <x v="8"/>
    <s v="OTROS"/>
    <x v="7"/>
    <x v="9"/>
    <s v="Los demás yogures"/>
    <m/>
    <m/>
    <m/>
    <n v="520.20000000000005"/>
    <n v="714"/>
    <n v="1.3725490196078429"/>
    <x v="1"/>
  </r>
  <r>
    <d v="2016-03-04T00:00:00"/>
    <x v="2"/>
    <m/>
    <m/>
    <m/>
    <x v="8"/>
    <s v="OTROS"/>
    <x v="7"/>
    <x v="9"/>
    <s v="Los demás yogures"/>
    <m/>
    <m/>
    <m/>
    <n v="1122"/>
    <n v="1309"/>
    <n v="1.1666666666666667"/>
    <x v="1"/>
  </r>
  <r>
    <d v="2016-03-04T00:00:00"/>
    <x v="2"/>
    <m/>
    <m/>
    <m/>
    <x v="8"/>
    <s v="OTROS"/>
    <x v="7"/>
    <x v="9"/>
    <s v="Los demás yogures"/>
    <m/>
    <m/>
    <m/>
    <n v="816"/>
    <n v="952"/>
    <n v="1.1666666666666667"/>
    <x v="1"/>
  </r>
  <r>
    <d v="2016-03-04T00:00:00"/>
    <x v="2"/>
    <m/>
    <m/>
    <m/>
    <x v="8"/>
    <s v="OTROS"/>
    <x v="7"/>
    <x v="9"/>
    <s v="Los demás yogures"/>
    <m/>
    <m/>
    <m/>
    <n v="1122"/>
    <n v="1309"/>
    <n v="1.1666666666666667"/>
    <x v="1"/>
  </r>
  <r>
    <d v="2016-03-10T00:00:00"/>
    <x v="2"/>
    <m/>
    <m/>
    <m/>
    <x v="8"/>
    <s v="OTROS"/>
    <x v="7"/>
    <x v="9"/>
    <s v="Los demás yogures"/>
    <m/>
    <m/>
    <m/>
    <n v="1086"/>
    <n v="362"/>
    <n v="0.33333333333333331"/>
    <x v="1"/>
  </r>
  <r>
    <d v="2016-03-14T00:00:00"/>
    <x v="2"/>
    <m/>
    <m/>
    <m/>
    <x v="8"/>
    <s v="OTROS"/>
    <x v="7"/>
    <x v="9"/>
    <s v="Los demás yogures"/>
    <m/>
    <m/>
    <m/>
    <n v="1200"/>
    <n v="400"/>
    <n v="0.33333333333333331"/>
    <x v="1"/>
  </r>
  <r>
    <d v="2016-03-09T00:00:00"/>
    <x v="2"/>
    <m/>
    <m/>
    <m/>
    <x v="8"/>
    <s v="OTROS"/>
    <x v="7"/>
    <x v="9"/>
    <s v="Los demás yogures"/>
    <m/>
    <m/>
    <m/>
    <n v="14.4"/>
    <n v="16"/>
    <n v="1.1111111111111112"/>
    <x v="3"/>
  </r>
  <r>
    <d v="2016-03-15T00:00:00"/>
    <x v="2"/>
    <m/>
    <m/>
    <m/>
    <x v="8"/>
    <s v="OTROS"/>
    <x v="7"/>
    <x v="9"/>
    <s v="Los demás yogures"/>
    <m/>
    <m/>
    <m/>
    <n v="48"/>
    <n v="96"/>
    <n v="2"/>
    <x v="14"/>
  </r>
  <r>
    <d v="2016-03-15T00:00:00"/>
    <x v="2"/>
    <m/>
    <m/>
    <m/>
    <x v="8"/>
    <s v="OTROS"/>
    <x v="7"/>
    <x v="9"/>
    <s v="Los demás yogures"/>
    <m/>
    <m/>
    <m/>
    <n v="190"/>
    <n v="380"/>
    <n v="2"/>
    <x v="14"/>
  </r>
  <r>
    <d v="2016-03-03T00:00:00"/>
    <x v="2"/>
    <m/>
    <m/>
    <m/>
    <x v="9"/>
    <s v="SUERO"/>
    <x v="8"/>
    <x v="10"/>
    <s v="Lactosuero, incluso concentrado, azucarado "/>
    <m/>
    <m/>
    <m/>
    <n v="22000"/>
    <n v="17277.009999999998"/>
    <n v="0.7853186363636363"/>
    <x v="1"/>
  </r>
  <r>
    <d v="2016-03-03T00:00:00"/>
    <x v="2"/>
    <m/>
    <m/>
    <m/>
    <x v="9"/>
    <s v="SUERO"/>
    <x v="8"/>
    <x v="10"/>
    <s v="Lactosuero, incluso concentrado, azucarado "/>
    <m/>
    <m/>
    <m/>
    <n v="22500"/>
    <n v="13542.08"/>
    <n v="0.6018702222222222"/>
    <x v="1"/>
  </r>
  <r>
    <d v="2016-03-03T00:00:00"/>
    <x v="2"/>
    <m/>
    <m/>
    <m/>
    <x v="9"/>
    <s v="SUERO"/>
    <x v="8"/>
    <x v="10"/>
    <s v="Lactosuero, incluso concentrado, azucarado "/>
    <m/>
    <m/>
    <m/>
    <n v="75000"/>
    <n v="41643.56"/>
    <n v="0.55524746666666669"/>
    <x v="0"/>
  </r>
  <r>
    <d v="2016-03-04T00:00:00"/>
    <x v="2"/>
    <m/>
    <m/>
    <m/>
    <x v="9"/>
    <s v="SUERO"/>
    <x v="8"/>
    <x v="10"/>
    <s v="Lactosuero, incluso concentrado, azucarado "/>
    <m/>
    <m/>
    <m/>
    <n v="75000"/>
    <n v="41643.56"/>
    <n v="0.55524746666666669"/>
    <x v="0"/>
  </r>
  <r>
    <d v="2016-03-07T00:00:00"/>
    <x v="2"/>
    <m/>
    <m/>
    <m/>
    <x v="9"/>
    <s v="SUERO"/>
    <x v="8"/>
    <x v="10"/>
    <s v="Lactosuero, incluso concentrado, azucarado "/>
    <m/>
    <m/>
    <m/>
    <n v="300000"/>
    <n v="165300"/>
    <n v="0.55100000000000005"/>
    <x v="0"/>
  </r>
  <r>
    <d v="2016-03-04T00:00:00"/>
    <x v="2"/>
    <m/>
    <m/>
    <m/>
    <x v="9"/>
    <s v="SUERO"/>
    <x v="8"/>
    <x v="10"/>
    <s v="Lactosuero, incluso concentrado, azucarado "/>
    <m/>
    <m/>
    <m/>
    <n v="50000"/>
    <n v="35965"/>
    <n v="0.71930000000000005"/>
    <x v="4"/>
  </r>
  <r>
    <d v="2016-03-15T00:00:00"/>
    <x v="2"/>
    <m/>
    <m/>
    <m/>
    <x v="9"/>
    <s v="SUERO"/>
    <x v="8"/>
    <x v="10"/>
    <s v="Lactosuero, incluso concentrado, azucarado "/>
    <m/>
    <m/>
    <m/>
    <n v="75000"/>
    <n v="46500"/>
    <n v="0.62"/>
    <x v="4"/>
  </r>
  <r>
    <d v="2016-03-03T00:00:00"/>
    <x v="2"/>
    <m/>
    <m/>
    <m/>
    <x v="9"/>
    <s v="SUERO"/>
    <x v="8"/>
    <x v="10"/>
    <s v="Lactosuero, incluso concentrado, azucarado "/>
    <m/>
    <m/>
    <m/>
    <n v="108000"/>
    <n v="56100"/>
    <n v="0.51944444444444449"/>
    <x v="16"/>
  </r>
  <r>
    <d v="2016-03-10T00:00:00"/>
    <x v="2"/>
    <m/>
    <m/>
    <m/>
    <x v="9"/>
    <s v="SUERO"/>
    <x v="8"/>
    <x v="10"/>
    <s v="Lactosuero, incluso concentrado, azucarado "/>
    <m/>
    <m/>
    <m/>
    <n v="23000"/>
    <n v="12650"/>
    <n v="0.55000000000000004"/>
    <x v="17"/>
  </r>
  <r>
    <d v="2016-03-04T00:00:00"/>
    <x v="2"/>
    <m/>
    <m/>
    <m/>
    <x v="9"/>
    <s v="SUERO"/>
    <x v="8"/>
    <x v="10"/>
    <s v="Lactosuero, incluso concentrado, azucarado "/>
    <m/>
    <m/>
    <m/>
    <n v="50000"/>
    <n v="28337.47"/>
    <n v="0.56674940000000007"/>
    <x v="11"/>
  </r>
  <r>
    <d v="2016-03-03T00:00:00"/>
    <x v="2"/>
    <m/>
    <m/>
    <m/>
    <x v="9"/>
    <s v="SUERO"/>
    <x v="8"/>
    <x v="10"/>
    <s v="Lactosuero, incluso concentrado, azucarado "/>
    <m/>
    <m/>
    <m/>
    <n v="50000"/>
    <n v="32782.5"/>
    <n v="0.65564999999999996"/>
    <x v="3"/>
  </r>
  <r>
    <d v="2016-03-07T00:00:00"/>
    <x v="2"/>
    <m/>
    <m/>
    <m/>
    <x v="9"/>
    <s v="SUERO"/>
    <x v="8"/>
    <x v="10"/>
    <s v="Lactosuero, incluso concentrado, azucarado "/>
    <m/>
    <m/>
    <m/>
    <n v="25000"/>
    <n v="14100"/>
    <n v="0.56399999999999995"/>
    <x v="3"/>
  </r>
  <r>
    <d v="2016-03-10T00:00:00"/>
    <x v="2"/>
    <m/>
    <m/>
    <m/>
    <x v="9"/>
    <s v="SUERO"/>
    <x v="8"/>
    <x v="10"/>
    <s v="Lactosuero, incluso concentrado, azucarado "/>
    <m/>
    <m/>
    <m/>
    <n v="25000"/>
    <n v="13840"/>
    <n v="0.55359999999999998"/>
    <x v="3"/>
  </r>
  <r>
    <d v="2016-03-15T00:00:00"/>
    <x v="2"/>
    <m/>
    <m/>
    <m/>
    <x v="9"/>
    <s v="SUERO"/>
    <x v="8"/>
    <x v="10"/>
    <s v="Lactosuero, incluso concentrado, azucarado "/>
    <m/>
    <m/>
    <m/>
    <n v="25000"/>
    <n v="13875"/>
    <n v="0.55500000000000005"/>
    <x v="3"/>
  </r>
  <r>
    <d v="2016-03-15T00:00:00"/>
    <x v="2"/>
    <m/>
    <m/>
    <m/>
    <x v="9"/>
    <s v="SUERO"/>
    <x v="8"/>
    <x v="10"/>
    <s v="Lactosuero, incluso concentrado, azucarado "/>
    <m/>
    <m/>
    <m/>
    <n v="25000"/>
    <n v="14100"/>
    <n v="0.56399999999999995"/>
    <x v="3"/>
  </r>
  <r>
    <d v="2016-03-02T00:00:00"/>
    <x v="2"/>
    <m/>
    <m/>
    <m/>
    <x v="10"/>
    <s v="MANTEQUILLA"/>
    <x v="9"/>
    <x v="11"/>
    <s v="Mantequilla (manteca)"/>
    <m/>
    <m/>
    <m/>
    <n v="67500"/>
    <n v="225979.25"/>
    <n v="3.3478407407407409"/>
    <x v="13"/>
  </r>
  <r>
    <d v="2016-03-09T00:00:00"/>
    <x v="2"/>
    <m/>
    <m/>
    <m/>
    <x v="18"/>
    <s v="GRASA BUTIRICA"/>
    <x v="16"/>
    <x v="21"/>
    <s v="Las demás materias grasas de la leche"/>
    <m/>
    <m/>
    <m/>
    <n v="108000"/>
    <n v="413848.44"/>
    <n v="3.8319299999999998"/>
    <x v="3"/>
  </r>
  <r>
    <d v="2016-03-15T00:00:00"/>
    <x v="2"/>
    <m/>
    <m/>
    <m/>
    <x v="20"/>
    <s v="QUESO"/>
    <x v="18"/>
    <x v="24"/>
    <s v="Quesos frescos "/>
    <m/>
    <m/>
    <m/>
    <n v="95"/>
    <n v="712.5"/>
    <n v="7.5"/>
    <x v="14"/>
  </r>
  <r>
    <d v="2016-03-10T00:00:00"/>
    <x v="2"/>
    <m/>
    <m/>
    <m/>
    <x v="11"/>
    <s v="QUESO"/>
    <x v="10"/>
    <x v="12"/>
    <s v="Mozarella"/>
    <m/>
    <m/>
    <m/>
    <n v="14187.64"/>
    <n v="33588.300000000003"/>
    <n v="2.3674339072601227"/>
    <x v="3"/>
  </r>
  <r>
    <d v="2016-03-08T00:00:00"/>
    <x v="2"/>
    <m/>
    <m/>
    <m/>
    <x v="12"/>
    <s v="QUESO"/>
    <x v="11"/>
    <x v="13"/>
    <s v="Queso gouda y del tipo gouda "/>
    <m/>
    <m/>
    <m/>
    <n v="20011.189999999999"/>
    <n v="44560.73"/>
    <n v="2.2267906106533397"/>
    <x v="17"/>
  </r>
  <r>
    <d v="2016-03-03T00:00:00"/>
    <x v="2"/>
    <m/>
    <m/>
    <m/>
    <x v="12"/>
    <s v="QUESO"/>
    <x v="11"/>
    <x v="13"/>
    <s v="Queso gouda y del tipo gouda "/>
    <m/>
    <m/>
    <m/>
    <n v="21014.25"/>
    <n v="62023.56"/>
    <n v="2.951500053535101"/>
    <x v="11"/>
  </r>
  <r>
    <d v="2016-03-03T00:00:00"/>
    <x v="2"/>
    <m/>
    <m/>
    <m/>
    <x v="12"/>
    <s v="QUESO"/>
    <x v="11"/>
    <x v="13"/>
    <s v="Queso gouda y del tipo gouda "/>
    <m/>
    <m/>
    <m/>
    <n v="45992.78"/>
    <n v="133406.66"/>
    <n v="2.9006000507036105"/>
    <x v="11"/>
  </r>
  <r>
    <d v="2016-03-04T00:00:00"/>
    <x v="2"/>
    <m/>
    <m/>
    <m/>
    <x v="12"/>
    <s v="QUESO"/>
    <x v="11"/>
    <x v="13"/>
    <s v="Queso gouda y del tipo gouda "/>
    <m/>
    <m/>
    <m/>
    <n v="23835.68"/>
    <n v="93719.67"/>
    <n v="3.9319067045706269"/>
    <x v="11"/>
  </r>
  <r>
    <d v="2016-03-07T00:00:00"/>
    <x v="2"/>
    <m/>
    <m/>
    <m/>
    <x v="12"/>
    <s v="QUESO"/>
    <x v="11"/>
    <x v="13"/>
    <s v="Queso gouda y del tipo gouda "/>
    <m/>
    <m/>
    <m/>
    <n v="23007.94"/>
    <n v="67208.490000000005"/>
    <n v="2.9210998464008515"/>
    <x v="11"/>
  </r>
  <r>
    <d v="2016-03-07T00:00:00"/>
    <x v="2"/>
    <m/>
    <m/>
    <m/>
    <x v="12"/>
    <s v="QUESO"/>
    <x v="11"/>
    <x v="13"/>
    <s v="Queso gouda y del tipo gouda "/>
    <m/>
    <m/>
    <m/>
    <n v="21101.65"/>
    <n v="63886.09"/>
    <n v="3.027540026490819"/>
    <x v="11"/>
  </r>
  <r>
    <d v="2016-03-07T00:00:00"/>
    <x v="2"/>
    <m/>
    <m/>
    <m/>
    <x v="12"/>
    <s v="QUESO"/>
    <x v="11"/>
    <x v="13"/>
    <s v="Queso gouda y del tipo gouda "/>
    <m/>
    <m/>
    <m/>
    <n v="50007.65"/>
    <n v="152523.32999999999"/>
    <n v="3.0499999500076487"/>
    <x v="11"/>
  </r>
  <r>
    <d v="2016-03-07T00:00:00"/>
    <x v="2"/>
    <m/>
    <m/>
    <m/>
    <x v="12"/>
    <s v="QUESO"/>
    <x v="11"/>
    <x v="13"/>
    <s v="Queso gouda y del tipo gouda "/>
    <m/>
    <m/>
    <m/>
    <n v="2184.92"/>
    <n v="6614.93"/>
    <n v="3.0275387657213995"/>
    <x v="11"/>
  </r>
  <r>
    <d v="2016-03-10T00:00:00"/>
    <x v="2"/>
    <m/>
    <m/>
    <m/>
    <x v="12"/>
    <s v="QUESO"/>
    <x v="11"/>
    <x v="13"/>
    <s v="Queso gouda y del tipo gouda "/>
    <m/>
    <m/>
    <m/>
    <n v="9445.41"/>
    <n v="47983.29"/>
    <n v="5.0800642851924902"/>
    <x v="3"/>
  </r>
  <r>
    <d v="2016-03-03T00:00:00"/>
    <x v="2"/>
    <m/>
    <m/>
    <m/>
    <x v="12"/>
    <s v="QUESO"/>
    <x v="11"/>
    <x v="13"/>
    <s v="Queso gouda y del tipo gouda "/>
    <m/>
    <m/>
    <m/>
    <n v="25000.69"/>
    <n v="69427.78"/>
    <n v="2.7770345538463141"/>
    <x v="18"/>
  </r>
  <r>
    <d v="2016-03-03T00:00:00"/>
    <x v="2"/>
    <m/>
    <m/>
    <m/>
    <x v="14"/>
    <s v="MANJAR"/>
    <x v="13"/>
    <x v="15"/>
    <s v="Dulce de leche (manjar)"/>
    <m/>
    <m/>
    <m/>
    <n v="8640"/>
    <n v="2160"/>
    <n v="0.25"/>
    <x v="1"/>
  </r>
  <r>
    <d v="2016-03-03T00:00:00"/>
    <x v="2"/>
    <m/>
    <m/>
    <m/>
    <x v="14"/>
    <s v="MANJAR"/>
    <x v="13"/>
    <x v="15"/>
    <s v="Dulce de leche (manjar)"/>
    <m/>
    <m/>
    <m/>
    <n v="1500"/>
    <n v="300"/>
    <n v="0.2"/>
    <x v="1"/>
  </r>
  <r>
    <d v="2016-03-03T00:00:00"/>
    <x v="2"/>
    <m/>
    <m/>
    <m/>
    <x v="14"/>
    <s v="MANJAR"/>
    <x v="13"/>
    <x v="15"/>
    <s v="Dulce de leche (manjar)"/>
    <m/>
    <m/>
    <m/>
    <n v="1200"/>
    <n v="400"/>
    <n v="0.33333333333333331"/>
    <x v="1"/>
  </r>
  <r>
    <d v="2016-03-03T00:00:00"/>
    <x v="2"/>
    <m/>
    <m/>
    <m/>
    <x v="14"/>
    <s v="MANJAR"/>
    <x v="13"/>
    <x v="15"/>
    <s v="Dulce de leche (manjar)"/>
    <m/>
    <m/>
    <m/>
    <n v="1800"/>
    <n v="450"/>
    <n v="0.25"/>
    <x v="1"/>
  </r>
  <r>
    <d v="2016-03-03T00:00:00"/>
    <x v="2"/>
    <m/>
    <m/>
    <m/>
    <x v="14"/>
    <s v="MANJAR"/>
    <x v="13"/>
    <x v="15"/>
    <s v="Dulce de leche (manjar)"/>
    <m/>
    <m/>
    <m/>
    <n v="288"/>
    <n v="90"/>
    <n v="0.3125"/>
    <x v="1"/>
  </r>
  <r>
    <d v="2016-03-03T00:00:00"/>
    <x v="2"/>
    <m/>
    <m/>
    <m/>
    <x v="14"/>
    <s v="MANJAR"/>
    <x v="13"/>
    <x v="15"/>
    <s v="Dulce de leche (manjar)"/>
    <m/>
    <m/>
    <m/>
    <n v="600"/>
    <n v="150"/>
    <n v="0.25"/>
    <x v="1"/>
  </r>
  <r>
    <d v="2016-03-04T00:00:00"/>
    <x v="2"/>
    <m/>
    <m/>
    <m/>
    <x v="14"/>
    <s v="MANJAR"/>
    <x v="13"/>
    <x v="15"/>
    <s v="Dulce de leche (manjar)"/>
    <m/>
    <m/>
    <m/>
    <n v="1324.8"/>
    <n v="414"/>
    <n v="0.3125"/>
    <x v="1"/>
  </r>
  <r>
    <d v="2016-03-04T00:00:00"/>
    <x v="2"/>
    <m/>
    <m/>
    <m/>
    <x v="14"/>
    <s v="MANJAR"/>
    <x v="13"/>
    <x v="15"/>
    <s v="Dulce de leche (manjar)"/>
    <m/>
    <m/>
    <m/>
    <n v="2000"/>
    <n v="400"/>
    <n v="0.2"/>
    <x v="1"/>
  </r>
  <r>
    <d v="2016-03-08T00:00:00"/>
    <x v="2"/>
    <m/>
    <m/>
    <m/>
    <x v="14"/>
    <s v="MANJAR"/>
    <x v="13"/>
    <x v="15"/>
    <s v="Dulce de leche (manjar)"/>
    <m/>
    <m/>
    <m/>
    <n v="6048"/>
    <n v="7892.64"/>
    <n v="1.3050000000000002"/>
    <x v="1"/>
  </r>
  <r>
    <d v="2016-03-09T00:00:00"/>
    <x v="2"/>
    <m/>
    <m/>
    <m/>
    <x v="14"/>
    <s v="MANJAR"/>
    <x v="13"/>
    <x v="15"/>
    <s v="Dulce de leche (manjar)"/>
    <m/>
    <m/>
    <m/>
    <n v="1800"/>
    <n v="300"/>
    <n v="0.16666666666666666"/>
    <x v="1"/>
  </r>
  <r>
    <d v="2016-03-09T00:00:00"/>
    <x v="2"/>
    <m/>
    <m/>
    <m/>
    <x v="14"/>
    <s v="MANJAR"/>
    <x v="13"/>
    <x v="15"/>
    <s v="Dulce de leche (manjar)"/>
    <m/>
    <m/>
    <m/>
    <n v="1440"/>
    <n v="300"/>
    <n v="0.20833333333333334"/>
    <x v="1"/>
  </r>
  <r>
    <d v="2016-03-10T00:00:00"/>
    <x v="2"/>
    <m/>
    <m/>
    <m/>
    <x v="14"/>
    <s v="MANJAR"/>
    <x v="13"/>
    <x v="15"/>
    <s v="Dulce de leche (manjar)"/>
    <m/>
    <m/>
    <m/>
    <n v="2400"/>
    <n v="700"/>
    <n v="0.29166666666666669"/>
    <x v="1"/>
  </r>
  <r>
    <d v="2016-03-11T00:00:00"/>
    <x v="2"/>
    <m/>
    <m/>
    <m/>
    <x v="14"/>
    <s v="MANJAR"/>
    <x v="13"/>
    <x v="15"/>
    <s v="Dulce de leche (manjar)"/>
    <m/>
    <m/>
    <m/>
    <n v="7560"/>
    <n v="9865.7999999999993"/>
    <n v="1.3049999999999999"/>
    <x v="1"/>
  </r>
  <r>
    <d v="2016-03-14T00:00:00"/>
    <x v="2"/>
    <m/>
    <m/>
    <m/>
    <x v="14"/>
    <s v="MANJAR"/>
    <x v="13"/>
    <x v="15"/>
    <s v="Dulce de leche (manjar)"/>
    <m/>
    <m/>
    <m/>
    <n v="600"/>
    <n v="150"/>
    <n v="0.25"/>
    <x v="1"/>
  </r>
  <r>
    <d v="2016-03-14T00:00:00"/>
    <x v="2"/>
    <m/>
    <m/>
    <m/>
    <x v="14"/>
    <s v="MANJAR"/>
    <x v="13"/>
    <x v="15"/>
    <s v="Dulce de leche (manjar)"/>
    <m/>
    <m/>
    <m/>
    <n v="600"/>
    <n v="150"/>
    <n v="0.25"/>
    <x v="1"/>
  </r>
  <r>
    <d v="2016-03-14T00:00:00"/>
    <x v="2"/>
    <m/>
    <m/>
    <m/>
    <x v="14"/>
    <s v="MANJAR"/>
    <x v="13"/>
    <x v="15"/>
    <s v="Dulce de leche (manjar)"/>
    <m/>
    <m/>
    <m/>
    <n v="288"/>
    <n v="90"/>
    <n v="0.3125"/>
    <x v="1"/>
  </r>
  <r>
    <d v="2016-03-04T00:00:00"/>
    <x v="2"/>
    <m/>
    <m/>
    <m/>
    <x v="14"/>
    <s v="MANJAR"/>
    <x v="13"/>
    <x v="15"/>
    <s v="Dulce de leche (manjar)"/>
    <m/>
    <m/>
    <m/>
    <n v="14000"/>
    <n v="35570"/>
    <n v="2.5407142857142859"/>
    <x v="16"/>
  </r>
  <r>
    <d v="2016-03-03T00:00:00"/>
    <x v="2"/>
    <m/>
    <m/>
    <m/>
    <x v="14"/>
    <s v="MANJAR"/>
    <x v="13"/>
    <x v="15"/>
    <s v="Dulce de leche (manjar)"/>
    <m/>
    <m/>
    <m/>
    <n v="7920"/>
    <n v="10797.6"/>
    <n v="1.3633333333333333"/>
    <x v="10"/>
  </r>
  <r>
    <d v="2016-03-03T00:00:00"/>
    <x v="2"/>
    <m/>
    <m/>
    <m/>
    <x v="14"/>
    <s v="MANJAR"/>
    <x v="13"/>
    <x v="15"/>
    <s v="Dulce de leche (manjar)"/>
    <m/>
    <m/>
    <m/>
    <n v="19440"/>
    <n v="30423.599999999999"/>
    <n v="1.5649999999999999"/>
    <x v="11"/>
  </r>
  <r>
    <d v="2016-03-01T00:00:00"/>
    <x v="2"/>
    <m/>
    <m/>
    <m/>
    <x v="14"/>
    <s v="MANJAR"/>
    <x v="13"/>
    <x v="15"/>
    <s v="Dulce de leche (manjar)"/>
    <m/>
    <m/>
    <m/>
    <n v="120"/>
    <n v="80"/>
    <n v="0.66666666666666663"/>
    <x v="3"/>
  </r>
  <r>
    <d v="2016-03-03T00:00:00"/>
    <x v="2"/>
    <m/>
    <m/>
    <m/>
    <x v="14"/>
    <s v="MANJAR"/>
    <x v="13"/>
    <x v="15"/>
    <s v="Dulce de leche (manjar)"/>
    <m/>
    <m/>
    <m/>
    <n v="120"/>
    <n v="90"/>
    <n v="0.75"/>
    <x v="3"/>
  </r>
  <r>
    <d v="2016-03-03T00:00:00"/>
    <x v="2"/>
    <m/>
    <m/>
    <m/>
    <x v="14"/>
    <s v="MANJAR"/>
    <x v="13"/>
    <x v="15"/>
    <s v="Dulce de leche (manjar)"/>
    <m/>
    <m/>
    <m/>
    <n v="168"/>
    <n v="168"/>
    <n v="1"/>
    <x v="3"/>
  </r>
  <r>
    <d v="2016-03-03T00:00:00"/>
    <x v="2"/>
    <m/>
    <m/>
    <m/>
    <x v="14"/>
    <s v="MANJAR"/>
    <x v="13"/>
    <x v="15"/>
    <s v="Dulce de leche (manjar)"/>
    <m/>
    <m/>
    <m/>
    <n v="96"/>
    <n v="90"/>
    <n v="0.9375"/>
    <x v="3"/>
  </r>
  <r>
    <d v="2016-03-03T00:00:00"/>
    <x v="2"/>
    <m/>
    <m/>
    <m/>
    <x v="14"/>
    <s v="MANJAR"/>
    <x v="13"/>
    <x v="15"/>
    <s v="Dulce de leche (manjar)"/>
    <m/>
    <m/>
    <m/>
    <n v="96"/>
    <n v="90"/>
    <n v="0.9375"/>
    <x v="3"/>
  </r>
  <r>
    <d v="2016-03-03T00:00:00"/>
    <x v="2"/>
    <m/>
    <m/>
    <m/>
    <x v="14"/>
    <s v="MANJAR"/>
    <x v="13"/>
    <x v="15"/>
    <s v="Dulce de leche (manjar)"/>
    <m/>
    <m/>
    <m/>
    <n v="28.8"/>
    <n v="27"/>
    <n v="0.9375"/>
    <x v="3"/>
  </r>
  <r>
    <d v="2016-03-03T00:00:00"/>
    <x v="2"/>
    <m/>
    <m/>
    <m/>
    <x v="14"/>
    <s v="MANJAR"/>
    <x v="13"/>
    <x v="15"/>
    <s v="Dulce de leche (manjar)"/>
    <m/>
    <m/>
    <m/>
    <n v="480"/>
    <n v="360"/>
    <n v="0.75"/>
    <x v="3"/>
  </r>
  <r>
    <d v="2016-03-03T00:00:00"/>
    <x v="2"/>
    <m/>
    <m/>
    <m/>
    <x v="14"/>
    <s v="MANJAR"/>
    <x v="13"/>
    <x v="15"/>
    <s v="Dulce de leche (manjar)"/>
    <m/>
    <m/>
    <m/>
    <n v="6000"/>
    <n v="8400"/>
    <n v="1.4"/>
    <x v="3"/>
  </r>
  <r>
    <d v="2016-03-03T00:00:00"/>
    <x v="2"/>
    <m/>
    <m/>
    <m/>
    <x v="14"/>
    <s v="MANJAR"/>
    <x v="13"/>
    <x v="15"/>
    <s v="Dulce de leche (manjar)"/>
    <m/>
    <m/>
    <m/>
    <n v="60"/>
    <n v="45"/>
    <n v="0.75"/>
    <x v="3"/>
  </r>
  <r>
    <d v="2016-03-04T00:00:00"/>
    <x v="2"/>
    <m/>
    <m/>
    <m/>
    <x v="14"/>
    <s v="MANJAR"/>
    <x v="13"/>
    <x v="15"/>
    <s v="Dulce de leche (manjar)"/>
    <m/>
    <m/>
    <m/>
    <n v="240"/>
    <n v="200"/>
    <n v="0.83333333333333337"/>
    <x v="3"/>
  </r>
  <r>
    <d v="2016-03-04T00:00:00"/>
    <x v="2"/>
    <m/>
    <m/>
    <m/>
    <x v="14"/>
    <s v="MANJAR"/>
    <x v="13"/>
    <x v="15"/>
    <s v="Dulce de leche (manjar)"/>
    <m/>
    <m/>
    <m/>
    <n v="1920"/>
    <n v="2688"/>
    <n v="1.4"/>
    <x v="3"/>
  </r>
  <r>
    <d v="2016-03-04T00:00:00"/>
    <x v="2"/>
    <m/>
    <m/>
    <m/>
    <x v="14"/>
    <s v="MANJAR"/>
    <x v="13"/>
    <x v="15"/>
    <s v="Dulce de leche (manjar)"/>
    <m/>
    <m/>
    <m/>
    <n v="21228"/>
    <n v="28288.91"/>
    <n v="1.3326224797437347"/>
    <x v="3"/>
  </r>
  <r>
    <d v="2016-03-09T00:00:00"/>
    <x v="2"/>
    <m/>
    <m/>
    <m/>
    <x v="14"/>
    <s v="MANJAR"/>
    <x v="13"/>
    <x v="15"/>
    <s v="Dulce de leche (manjar)"/>
    <m/>
    <m/>
    <m/>
    <n v="240"/>
    <n v="200"/>
    <n v="0.83333333333333337"/>
    <x v="3"/>
  </r>
  <r>
    <d v="2016-03-09T00:00:00"/>
    <x v="2"/>
    <m/>
    <m/>
    <m/>
    <x v="14"/>
    <s v="MANJAR"/>
    <x v="13"/>
    <x v="15"/>
    <s v="Dulce de leche (manjar)"/>
    <m/>
    <m/>
    <m/>
    <n v="124.8"/>
    <n v="130"/>
    <n v="1.0416666666666667"/>
    <x v="3"/>
  </r>
  <r>
    <d v="2016-03-10T00:00:00"/>
    <x v="2"/>
    <m/>
    <m/>
    <m/>
    <x v="14"/>
    <s v="MANJAR"/>
    <x v="13"/>
    <x v="15"/>
    <s v="Dulce de leche (manjar)"/>
    <m/>
    <m/>
    <m/>
    <n v="57.6"/>
    <n v="24"/>
    <n v="0.41666666666666663"/>
    <x v="3"/>
  </r>
  <r>
    <d v="2016-03-10T00:00:00"/>
    <x v="2"/>
    <m/>
    <m/>
    <m/>
    <x v="14"/>
    <s v="MANJAR"/>
    <x v="13"/>
    <x v="15"/>
    <s v="Dulce de leche (manjar)"/>
    <m/>
    <m/>
    <m/>
    <n v="180"/>
    <n v="150"/>
    <n v="0.83333333333333337"/>
    <x v="3"/>
  </r>
  <r>
    <d v="2016-03-10T00:00:00"/>
    <x v="2"/>
    <m/>
    <m/>
    <m/>
    <x v="14"/>
    <s v="MANJAR"/>
    <x v="13"/>
    <x v="15"/>
    <s v="Dulce de leche (manjar)"/>
    <m/>
    <m/>
    <m/>
    <n v="240"/>
    <n v="240"/>
    <n v="1"/>
    <x v="3"/>
  </r>
  <r>
    <d v="2016-03-14T00:00:00"/>
    <x v="2"/>
    <m/>
    <m/>
    <m/>
    <x v="14"/>
    <s v="MANJAR"/>
    <x v="13"/>
    <x v="15"/>
    <s v="Dulce de leche (manjar)"/>
    <m/>
    <m/>
    <m/>
    <n v="15120"/>
    <n v="19895.400000000001"/>
    <n v="1.3158333333333334"/>
    <x v="3"/>
  </r>
  <r>
    <d v="2016-03-15T00:00:00"/>
    <x v="2"/>
    <m/>
    <m/>
    <m/>
    <x v="14"/>
    <s v="MANJAR"/>
    <x v="13"/>
    <x v="15"/>
    <s v="Dulce de leche (manjar)"/>
    <m/>
    <m/>
    <m/>
    <n v="20736"/>
    <n v="31233.599999999999"/>
    <n v="1.5062499999999999"/>
    <x v="3"/>
  </r>
  <r>
    <d v="2016-03-03T00:00:00"/>
    <x v="2"/>
    <m/>
    <m/>
    <m/>
    <x v="14"/>
    <s v="MANJAR"/>
    <x v="13"/>
    <x v="15"/>
    <s v="Dulce de leche (manjar)"/>
    <m/>
    <m/>
    <m/>
    <n v="18360"/>
    <n v="28764"/>
    <n v="1.5666666666666667"/>
    <x v="12"/>
  </r>
  <r>
    <d v="2016-03-04T00:00:00"/>
    <x v="2"/>
    <m/>
    <m/>
    <m/>
    <x v="14"/>
    <s v="MANJAR"/>
    <x v="13"/>
    <x v="15"/>
    <s v="Dulce de leche (manjar)"/>
    <m/>
    <m/>
    <m/>
    <n v="35020.800000000003"/>
    <n v="52262.400000000001"/>
    <n v="1.4923245614035088"/>
    <x v="13"/>
  </r>
  <r>
    <d v="2016-03-04T00:00:00"/>
    <x v="2"/>
    <m/>
    <m/>
    <m/>
    <x v="14"/>
    <s v="MANJAR"/>
    <x v="13"/>
    <x v="15"/>
    <s v="Dulce de leche (manjar)"/>
    <m/>
    <m/>
    <m/>
    <n v="15759.36"/>
    <n v="23518.080000000002"/>
    <n v="1.4923245614035088"/>
    <x v="13"/>
  </r>
  <r>
    <d v="2016-03-09T00:00:00"/>
    <x v="2"/>
    <m/>
    <m/>
    <m/>
    <x v="14"/>
    <s v="MANJAR"/>
    <x v="13"/>
    <x v="15"/>
    <s v="Dulce de leche (manjar)"/>
    <m/>
    <m/>
    <m/>
    <n v="5918.88"/>
    <n v="832.89"/>
    <n v="0.14071750060822316"/>
    <x v="13"/>
  </r>
  <r>
    <d v="2016-03-15T00:00:00"/>
    <x v="2"/>
    <m/>
    <m/>
    <m/>
    <x v="14"/>
    <s v="MANJAR"/>
    <x v="13"/>
    <x v="15"/>
    <s v="Dulce de leche (manjar)"/>
    <m/>
    <m/>
    <m/>
    <n v="5"/>
    <n v="23.99"/>
    <n v="4.798"/>
    <x v="13"/>
  </r>
  <r>
    <d v="2016-03-15T00:00:00"/>
    <x v="2"/>
    <m/>
    <m/>
    <m/>
    <x v="14"/>
    <s v="MANJAR"/>
    <x v="13"/>
    <x v="15"/>
    <s v="Dulce de leche (manjar)"/>
    <m/>
    <m/>
    <m/>
    <n v="0.8"/>
    <n v="47.25"/>
    <n v="59.0625"/>
    <x v="13"/>
  </r>
  <r>
    <d v="2016-03-15T00:00:00"/>
    <x v="2"/>
    <m/>
    <m/>
    <m/>
    <x v="14"/>
    <s v="MANJAR"/>
    <x v="13"/>
    <x v="15"/>
    <s v="Dulce de leche (manjar)"/>
    <m/>
    <m/>
    <m/>
    <n v="18"/>
    <n v="110.98"/>
    <n v="6.1655555555555557"/>
    <x v="13"/>
  </r>
  <r>
    <d v="2016-03-15T00:00:00"/>
    <x v="2"/>
    <m/>
    <m/>
    <m/>
    <x v="14"/>
    <s v="MANJAR"/>
    <x v="13"/>
    <x v="15"/>
    <s v="Dulce de leche (manjar)"/>
    <m/>
    <m/>
    <m/>
    <n v="42.24"/>
    <n v="169.85"/>
    <n v="4.0210700757575752"/>
    <x v="13"/>
  </r>
  <r>
    <d v="2016-03-23T00:00:00"/>
    <x v="2"/>
    <m/>
    <m/>
    <m/>
    <x v="1"/>
    <s v="OTROS"/>
    <x v="1"/>
    <x v="1"/>
    <s v="Leche en polvo, sin adición de azúcar ni edulcorante, mat grasa &gt; 24% pero &lt; al 26%"/>
    <m/>
    <m/>
    <m/>
    <n v="1132.8"/>
    <n v="400"/>
    <n v="0.35310734463276838"/>
    <x v="1"/>
  </r>
  <r>
    <d v="2016-03-23T00:00:00"/>
    <x v="2"/>
    <m/>
    <m/>
    <m/>
    <x v="1"/>
    <s v="OTROS"/>
    <x v="1"/>
    <x v="1"/>
    <s v="Leche en polvo, sin adición de azúcar ni edulcorante, mat grasa &gt; 24% pero &lt; al 26%"/>
    <m/>
    <m/>
    <m/>
    <n v="2265.6"/>
    <n v="700"/>
    <n v="0.30896892655367231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48"/>
    <n v="25"/>
    <n v="0.52083333333333337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96"/>
    <n v="50"/>
    <n v="0.52083333333333337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96"/>
    <n v="50"/>
    <n v="0.52083333333333337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1200"/>
    <n v="400"/>
    <n v="0.33333333333333331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1200"/>
    <n v="400"/>
    <n v="0.33333333333333331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1176"/>
    <n v="245"/>
    <n v="0.20833333333333334"/>
    <x v="1"/>
  </r>
  <r>
    <d v="2016-03-30T00:00:00"/>
    <x v="2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3-30T00:00:00"/>
    <x v="2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3-30T00:00:00"/>
    <x v="2"/>
    <m/>
    <m/>
    <m/>
    <x v="2"/>
    <s v="LEP"/>
    <x v="2"/>
    <x v="2"/>
    <s v="Leche en polvo, sin adición de azúcar ni edulcorante, mat grasa &gt; al 26% "/>
    <m/>
    <m/>
    <m/>
    <n v="900"/>
    <n v="375"/>
    <n v="0.41666666666666669"/>
    <x v="1"/>
  </r>
  <r>
    <d v="2016-03-17T00:00:00"/>
    <x v="2"/>
    <m/>
    <m/>
    <m/>
    <x v="2"/>
    <s v="LEP"/>
    <x v="2"/>
    <x v="2"/>
    <s v="Leche en polvo, sin adición de azúcar ni edulcorante, mat grasa &gt; al 26% "/>
    <m/>
    <m/>
    <m/>
    <n v="350000"/>
    <n v="770000"/>
    <n v="2.2000000000000002"/>
    <x v="23"/>
  </r>
  <r>
    <d v="2016-03-24T00:00:00"/>
    <x v="2"/>
    <m/>
    <m/>
    <m/>
    <x v="2"/>
    <s v="LEP"/>
    <x v="2"/>
    <x v="2"/>
    <s v="Leche en polvo, sin adición de azúcar ni edulcorante, mat grasa &gt; al 26% "/>
    <m/>
    <m/>
    <m/>
    <n v="300000"/>
    <n v="637500"/>
    <n v="2.125"/>
    <x v="23"/>
  </r>
  <r>
    <d v="2016-03-30T00:00:00"/>
    <x v="2"/>
    <m/>
    <m/>
    <m/>
    <x v="2"/>
    <s v="LEP"/>
    <x v="2"/>
    <x v="2"/>
    <s v="Leche en polvo, sin adición de azúcar ni edulcorante, mat grasa &gt; al 26% "/>
    <m/>
    <m/>
    <m/>
    <n v="350000"/>
    <n v="770000"/>
    <n v="2.2000000000000002"/>
    <x v="23"/>
  </r>
  <r>
    <d v="2016-03-22T00:00:00"/>
    <x v="2"/>
    <m/>
    <m/>
    <m/>
    <x v="2"/>
    <s v="LEP"/>
    <x v="2"/>
    <x v="2"/>
    <s v="Leche en polvo, sin adición de azúcar ni edulcorante, mat grasa &gt; al 26% "/>
    <m/>
    <m/>
    <m/>
    <n v="90800"/>
    <n v="222460"/>
    <n v="2.4500000000000002"/>
    <x v="2"/>
  </r>
  <r>
    <d v="2016-03-22T00:00:00"/>
    <x v="2"/>
    <m/>
    <m/>
    <m/>
    <x v="2"/>
    <s v="LEP"/>
    <x v="2"/>
    <x v="2"/>
    <s v="Leche en polvo, sin adición de azúcar ni edulcorante, mat grasa &gt; al 26% "/>
    <m/>
    <m/>
    <m/>
    <n v="102900"/>
    <n v="267540"/>
    <n v="2.6"/>
    <x v="2"/>
  </r>
  <r>
    <d v="2016-03-28T00:00:00"/>
    <x v="2"/>
    <m/>
    <m/>
    <m/>
    <x v="2"/>
    <s v="LEP"/>
    <x v="2"/>
    <x v="2"/>
    <s v="Leche en polvo, sin adición de azúcar ni edulcorante, mat grasa &gt; al 26% "/>
    <m/>
    <m/>
    <m/>
    <n v="75000"/>
    <n v="220163"/>
    <n v="2.9355066666666665"/>
    <x v="2"/>
  </r>
  <r>
    <d v="2016-03-28T00:00:00"/>
    <x v="2"/>
    <m/>
    <m/>
    <m/>
    <x v="2"/>
    <s v="LEP"/>
    <x v="2"/>
    <x v="2"/>
    <s v="Leche en polvo, sin adición de azúcar ni edulcorante, mat grasa &gt; al 26% "/>
    <m/>
    <m/>
    <m/>
    <n v="540"/>
    <n v="2050"/>
    <n v="3.7962962962962963"/>
    <x v="3"/>
  </r>
  <r>
    <d v="2016-03-28T00:00:00"/>
    <x v="2"/>
    <m/>
    <m/>
    <m/>
    <x v="2"/>
    <s v="LEP"/>
    <x v="2"/>
    <x v="2"/>
    <s v="Leche en polvo, sin adición de azúcar ni edulcorante, mat grasa &gt; al 26% "/>
    <m/>
    <m/>
    <m/>
    <n v="480"/>
    <n v="2000"/>
    <n v="4.166666666666667"/>
    <x v="3"/>
  </r>
  <r>
    <d v="2016-03-28T00:00:00"/>
    <x v="2"/>
    <m/>
    <m/>
    <m/>
    <x v="2"/>
    <s v="LEP"/>
    <x v="2"/>
    <x v="2"/>
    <s v="Leche en polvo, sin adición de azúcar ni edulcorante, mat grasa &gt; al 26% "/>
    <m/>
    <m/>
    <m/>
    <n v="540"/>
    <n v="2100"/>
    <n v="3.8888888888888888"/>
    <x v="3"/>
  </r>
  <r>
    <d v="2016-03-28T00:00:00"/>
    <x v="2"/>
    <m/>
    <m/>
    <m/>
    <x v="2"/>
    <s v="LEP"/>
    <x v="2"/>
    <x v="2"/>
    <s v="Leche en polvo, sin adición de azúcar ni edulcorante, mat grasa &gt; al 26% "/>
    <m/>
    <m/>
    <m/>
    <n v="480"/>
    <n v="1250"/>
    <n v="2.6041666666666665"/>
    <x v="3"/>
  </r>
  <r>
    <d v="2016-03-28T00:00:00"/>
    <x v="2"/>
    <m/>
    <m/>
    <m/>
    <x v="3"/>
    <s v="LL"/>
    <x v="3"/>
    <x v="3"/>
    <s v="Leche en polvo, edulcorada, contenido materia grasa &gt; al 1.5% y &lt; al 6%"/>
    <m/>
    <m/>
    <m/>
    <n v="38.32"/>
    <n v="83.16"/>
    <n v="2.1701461377870563"/>
    <x v="4"/>
  </r>
  <r>
    <d v="2016-03-30T00:00:00"/>
    <x v="2"/>
    <m/>
    <m/>
    <m/>
    <x v="3"/>
    <s v="LL"/>
    <x v="3"/>
    <x v="3"/>
    <s v="Leche en polvo, edulcorada, contenido materia grasa &gt; al 1.5% y &lt; al 6%"/>
    <m/>
    <m/>
    <m/>
    <n v="21.564800000000002"/>
    <n v="13.86"/>
    <n v="0.64271405253004887"/>
    <x v="4"/>
  </r>
  <r>
    <d v="2016-03-17T00:00:00"/>
    <x v="2"/>
    <m/>
    <m/>
    <m/>
    <x v="3"/>
    <s v="LL"/>
    <x v="3"/>
    <x v="3"/>
    <s v="Leche en polvo, edulcorada, contenido materia grasa &gt; al 1.5% y &lt; al 6%"/>
    <m/>
    <m/>
    <m/>
    <n v="233.27"/>
    <n v="360.36"/>
    <n v="1.5448193080979122"/>
    <x v="5"/>
  </r>
  <r>
    <d v="2016-03-21T00:00:00"/>
    <x v="2"/>
    <m/>
    <m/>
    <m/>
    <x v="3"/>
    <s v="LL"/>
    <x v="3"/>
    <x v="3"/>
    <s v="Leche en polvo, edulcorada, contenido materia grasa &gt; al 1.5% y &lt; al 6%"/>
    <m/>
    <m/>
    <m/>
    <n v="29.93"/>
    <n v="55.44"/>
    <n v="1.8523220848646842"/>
    <x v="5"/>
  </r>
  <r>
    <d v="2016-03-17T00:00:00"/>
    <x v="2"/>
    <m/>
    <m/>
    <m/>
    <x v="3"/>
    <s v="LL"/>
    <x v="3"/>
    <x v="3"/>
    <s v="Leche en polvo, edulcorada, contenido materia grasa &gt; al 1.5% y &lt; al 6%"/>
    <m/>
    <m/>
    <m/>
    <n v="59.18"/>
    <n v="110.88"/>
    <n v="1.8736059479553904"/>
    <x v="13"/>
  </r>
  <r>
    <d v="2016-03-23T00:00:00"/>
    <x v="2"/>
    <m/>
    <m/>
    <m/>
    <x v="5"/>
    <s v="OTROS"/>
    <x v="5"/>
    <x v="6"/>
    <s v="Nata sin azucarar ni edulcorar "/>
    <m/>
    <m/>
    <m/>
    <n v="3600"/>
    <n v="600"/>
    <n v="0.16666666666666666"/>
    <x v="1"/>
  </r>
  <r>
    <d v="2016-03-23T00:00:00"/>
    <x v="2"/>
    <m/>
    <m/>
    <m/>
    <x v="5"/>
    <s v="OTROS"/>
    <x v="5"/>
    <x v="6"/>
    <s v="Nata sin azucarar ni edulcorar "/>
    <m/>
    <m/>
    <m/>
    <n v="1699.2"/>
    <n v="450"/>
    <n v="0.26483050847457629"/>
    <x v="1"/>
  </r>
  <r>
    <d v="2016-03-28T00:00:00"/>
    <x v="2"/>
    <m/>
    <m/>
    <m/>
    <x v="6"/>
    <s v="CONDENSADA"/>
    <x v="6"/>
    <x v="7"/>
    <s v="Leche condensada "/>
    <m/>
    <m/>
    <m/>
    <n v="18293.759999999998"/>
    <n v="24096"/>
    <n v="1.3171704450041983"/>
    <x v="9"/>
  </r>
  <r>
    <d v="2016-03-28T00:00:00"/>
    <x v="2"/>
    <m/>
    <m/>
    <m/>
    <x v="6"/>
    <s v="CONDENSADA"/>
    <x v="6"/>
    <x v="7"/>
    <s v="Leche condensada "/>
    <m/>
    <m/>
    <m/>
    <n v="20021.759999999998"/>
    <n v="28849.919999999998"/>
    <n v="1.4409282700421941"/>
    <x v="9"/>
  </r>
  <r>
    <d v="2016-03-28T00:00:00"/>
    <x v="2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3-23T00:00:00"/>
    <x v="2"/>
    <m/>
    <m/>
    <m/>
    <x v="6"/>
    <s v="CONDENSADA"/>
    <x v="6"/>
    <x v="7"/>
    <s v="Leche condensada "/>
    <m/>
    <m/>
    <m/>
    <n v="1524.48"/>
    <n v="280"/>
    <n v="0.18366918555835432"/>
    <x v="1"/>
  </r>
  <r>
    <d v="2016-03-21T00:00:00"/>
    <x v="2"/>
    <m/>
    <m/>
    <m/>
    <x v="6"/>
    <s v="CONDENSADA"/>
    <x v="6"/>
    <x v="7"/>
    <s v="Leche condensada "/>
    <m/>
    <m/>
    <m/>
    <n v="91008"/>
    <n v="122592"/>
    <n v="1.3470464135021096"/>
    <x v="10"/>
  </r>
  <r>
    <d v="2016-03-21T00:00:00"/>
    <x v="2"/>
    <m/>
    <m/>
    <m/>
    <x v="6"/>
    <s v="CONDENSADA"/>
    <x v="6"/>
    <x v="7"/>
    <s v="Leche condensada "/>
    <m/>
    <m/>
    <m/>
    <n v="72806.399999999994"/>
    <n v="98073.600000000006"/>
    <n v="1.3470464135021099"/>
    <x v="10"/>
  </r>
  <r>
    <d v="2016-03-21T00:00:00"/>
    <x v="2"/>
    <m/>
    <m/>
    <m/>
    <x v="6"/>
    <s v="CONDENSADA"/>
    <x v="6"/>
    <x v="7"/>
    <s v="Leche condensada "/>
    <m/>
    <m/>
    <m/>
    <n v="28080"/>
    <n v="39639.599999999999"/>
    <n v="1.4116666666666666"/>
    <x v="10"/>
  </r>
  <r>
    <d v="2016-03-22T00:00:00"/>
    <x v="2"/>
    <m/>
    <m/>
    <m/>
    <x v="6"/>
    <s v="CONDENSADA"/>
    <x v="6"/>
    <x v="7"/>
    <s v="Leche condensada "/>
    <m/>
    <m/>
    <m/>
    <n v="43959.6"/>
    <n v="70751.789999999994"/>
    <n v="1.6094730161329946"/>
    <x v="10"/>
  </r>
  <r>
    <d v="2016-03-29T00:00:00"/>
    <x v="2"/>
    <m/>
    <m/>
    <m/>
    <x v="6"/>
    <s v="CONDENSADA"/>
    <x v="6"/>
    <x v="7"/>
    <s v="Leche condensada "/>
    <m/>
    <m/>
    <m/>
    <n v="21600"/>
    <n v="30492"/>
    <n v="1.4116666666666666"/>
    <x v="10"/>
  </r>
  <r>
    <d v="2016-03-22T00:00:00"/>
    <x v="2"/>
    <m/>
    <m/>
    <m/>
    <x v="6"/>
    <s v="CONDENSADA"/>
    <x v="6"/>
    <x v="7"/>
    <s v="Leche condensada "/>
    <m/>
    <m/>
    <m/>
    <n v="39024.144"/>
    <n v="51728.1"/>
    <n v="1.3255409266632472"/>
    <x v="5"/>
  </r>
  <r>
    <d v="2016-03-24T00:00:00"/>
    <x v="2"/>
    <m/>
    <m/>
    <m/>
    <x v="6"/>
    <s v="CONDENSADA"/>
    <x v="6"/>
    <x v="7"/>
    <s v="Leche condensada "/>
    <m/>
    <m/>
    <m/>
    <n v="22752"/>
    <n v="47233.2"/>
    <n v="2.0760021097046413"/>
    <x v="5"/>
  </r>
  <r>
    <d v="2016-03-22T00:00:00"/>
    <x v="2"/>
    <m/>
    <m/>
    <m/>
    <x v="6"/>
    <s v="CONDENSADA"/>
    <x v="6"/>
    <x v="7"/>
    <s v="Leche condensada "/>
    <m/>
    <m/>
    <m/>
    <n v="36403.199999999997"/>
    <n v="49036.800000000003"/>
    <n v="1.3470464135021099"/>
    <x v="17"/>
  </r>
  <r>
    <d v="2016-03-23T00:00:00"/>
    <x v="2"/>
    <m/>
    <m/>
    <m/>
    <x v="6"/>
    <s v="CONDENSADA"/>
    <x v="6"/>
    <x v="7"/>
    <s v="Leche condensada "/>
    <m/>
    <m/>
    <m/>
    <n v="36403.199999999997"/>
    <n v="49478.400000000001"/>
    <n v="1.3591772151898736"/>
    <x v="21"/>
  </r>
  <r>
    <d v="2016-03-17T00:00:00"/>
    <x v="2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3-21T00:00:00"/>
    <x v="2"/>
    <m/>
    <m/>
    <m/>
    <x v="6"/>
    <s v="CONDENSADA"/>
    <x v="6"/>
    <x v="7"/>
    <s v="Leche condensada "/>
    <m/>
    <m/>
    <m/>
    <n v="14976"/>
    <n v="30544.799999999999"/>
    <n v="2.0395833333333333"/>
    <x v="11"/>
  </r>
  <r>
    <d v="2016-03-21T00:00:00"/>
    <x v="2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3-22T00:00:00"/>
    <x v="2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3-28T00:00:00"/>
    <x v="2"/>
    <m/>
    <m/>
    <m/>
    <x v="6"/>
    <s v="CONDENSADA"/>
    <x v="6"/>
    <x v="7"/>
    <s v="Leche condensada "/>
    <m/>
    <m/>
    <m/>
    <n v="54604.800000000003"/>
    <n v="73555.199999999997"/>
    <n v="1.3470464135021096"/>
    <x v="22"/>
  </r>
  <r>
    <d v="2016-03-17T00:00:00"/>
    <x v="2"/>
    <m/>
    <m/>
    <m/>
    <x v="6"/>
    <s v="CONDENSADA"/>
    <x v="6"/>
    <x v="7"/>
    <s v="Leche condensada "/>
    <m/>
    <m/>
    <m/>
    <n v="40246.28"/>
    <n v="52483.199999999997"/>
    <n v="1.3040509582500543"/>
    <x v="3"/>
  </r>
  <r>
    <d v="2016-03-18T00:00:00"/>
    <x v="2"/>
    <m/>
    <m/>
    <m/>
    <x v="6"/>
    <s v="CONDENSADA"/>
    <x v="6"/>
    <x v="7"/>
    <s v="Leche condensada "/>
    <m/>
    <m/>
    <m/>
    <n v="22464"/>
    <n v="45489.599999999999"/>
    <n v="2.0249999999999999"/>
    <x v="3"/>
  </r>
  <r>
    <d v="2016-03-18T00:00:00"/>
    <x v="2"/>
    <m/>
    <m/>
    <m/>
    <x v="6"/>
    <s v="CONDENSADA"/>
    <x v="6"/>
    <x v="7"/>
    <s v="Leche condensada "/>
    <m/>
    <m/>
    <m/>
    <n v="92171.903999999995"/>
    <n v="121666.16"/>
    <n v="1.3199918274445108"/>
    <x v="3"/>
  </r>
  <r>
    <d v="2016-03-18T00:00:00"/>
    <x v="2"/>
    <m/>
    <m/>
    <m/>
    <x v="6"/>
    <s v="CONDENSADA"/>
    <x v="6"/>
    <x v="7"/>
    <s v="Leche condensada "/>
    <m/>
    <m/>
    <m/>
    <n v="120738.84"/>
    <n v="157449.60000000001"/>
    <n v="1.3040509582500546"/>
    <x v="3"/>
  </r>
  <r>
    <d v="2016-03-21T00:00:00"/>
    <x v="2"/>
    <m/>
    <m/>
    <m/>
    <x v="6"/>
    <s v="CONDENSADA"/>
    <x v="6"/>
    <x v="7"/>
    <s v="Leche condensada "/>
    <m/>
    <m/>
    <m/>
    <n v="54881.279999999999"/>
    <n v="71568"/>
    <n v="1.3040512174643157"/>
    <x v="3"/>
  </r>
  <r>
    <d v="2016-03-22T00:00:00"/>
    <x v="2"/>
    <m/>
    <m/>
    <m/>
    <x v="6"/>
    <s v="CONDENSADA"/>
    <x v="6"/>
    <x v="7"/>
    <s v="Leche condensada "/>
    <m/>
    <m/>
    <m/>
    <n v="20123.135999999999"/>
    <n v="26241.599999999999"/>
    <n v="1.3040512174643157"/>
    <x v="3"/>
  </r>
  <r>
    <d v="2016-03-24T00:00:00"/>
    <x v="2"/>
    <m/>
    <m/>
    <m/>
    <x v="6"/>
    <s v="CONDENSADA"/>
    <x v="6"/>
    <x v="7"/>
    <s v="Leche condensada "/>
    <m/>
    <m/>
    <m/>
    <n v="10800"/>
    <n v="15228"/>
    <n v="1.41"/>
    <x v="3"/>
  </r>
  <r>
    <d v="2016-03-28T00:00:00"/>
    <x v="2"/>
    <m/>
    <m/>
    <m/>
    <x v="6"/>
    <s v="CONDENSADA"/>
    <x v="6"/>
    <x v="7"/>
    <s v="Leche condensada "/>
    <m/>
    <m/>
    <m/>
    <n v="10800"/>
    <n v="15228"/>
    <n v="1.41"/>
    <x v="3"/>
  </r>
  <r>
    <d v="2016-03-29T00:00:00"/>
    <x v="2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3-16T00:00:00"/>
    <x v="2"/>
    <m/>
    <m/>
    <m/>
    <x v="6"/>
    <s v="CONDENSADA"/>
    <x v="6"/>
    <x v="7"/>
    <s v="Leche condensada "/>
    <m/>
    <m/>
    <m/>
    <n v="34758.14"/>
    <n v="46876.800000000003"/>
    <n v="1.3486567463046066"/>
    <x v="13"/>
  </r>
  <r>
    <d v="2016-03-16T00:00:00"/>
    <x v="2"/>
    <m/>
    <m/>
    <m/>
    <x v="6"/>
    <s v="CONDENSADA"/>
    <x v="6"/>
    <x v="7"/>
    <s v="Leche condensada "/>
    <m/>
    <m/>
    <m/>
    <n v="50307.839999999997"/>
    <n v="67848"/>
    <n v="1.3486565910999162"/>
    <x v="13"/>
  </r>
  <r>
    <d v="2016-03-16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17T00:00:00"/>
    <x v="2"/>
    <m/>
    <m/>
    <m/>
    <x v="6"/>
    <s v="CONDENSADA"/>
    <x v="6"/>
    <x v="7"/>
    <s v="Leche condensada "/>
    <m/>
    <m/>
    <m/>
    <n v="7308"/>
    <n v="18615.099999999999"/>
    <n v="2.5472222222222221"/>
    <x v="13"/>
  </r>
  <r>
    <d v="2016-03-17T00:00:00"/>
    <x v="2"/>
    <m/>
    <m/>
    <m/>
    <x v="6"/>
    <s v="CONDENSADA"/>
    <x v="6"/>
    <x v="7"/>
    <s v="Leche condensada "/>
    <m/>
    <m/>
    <m/>
    <n v="69516.288"/>
    <n v="93753.600000000006"/>
    <n v="1.3486565910999162"/>
    <x v="13"/>
  </r>
  <r>
    <d v="2016-03-24T00:00:00"/>
    <x v="2"/>
    <m/>
    <m/>
    <m/>
    <x v="6"/>
    <s v="CONDENSADA"/>
    <x v="6"/>
    <x v="7"/>
    <s v="Leche condensada "/>
    <m/>
    <m/>
    <m/>
    <n v="50598.14"/>
    <n v="76477.8"/>
    <n v="1.5114745324630512"/>
    <x v="13"/>
  </r>
  <r>
    <d v="2016-03-24T00:00:00"/>
    <x v="2"/>
    <m/>
    <m/>
    <m/>
    <x v="6"/>
    <s v="CONDENSADA"/>
    <x v="6"/>
    <x v="7"/>
    <s v="Leche condensada "/>
    <m/>
    <m/>
    <m/>
    <n v="69516.28"/>
    <n v="93753.600000000006"/>
    <n v="1.3486567463046066"/>
    <x v="13"/>
  </r>
  <r>
    <d v="2016-03-24T00:00:00"/>
    <x v="2"/>
    <m/>
    <m/>
    <m/>
    <x v="6"/>
    <s v="CONDENSADA"/>
    <x v="6"/>
    <x v="7"/>
    <s v="Leche condensada "/>
    <m/>
    <m/>
    <m/>
    <n v="15547.2"/>
    <n v="29053.83"/>
    <n v="1.8687500000000001"/>
    <x v="13"/>
  </r>
  <r>
    <d v="2016-03-24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28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28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28T00:00:00"/>
    <x v="2"/>
    <m/>
    <m/>
    <m/>
    <x v="6"/>
    <s v="CONDENSADA"/>
    <x v="6"/>
    <x v="7"/>
    <s v="Leche condensada "/>
    <m/>
    <m/>
    <m/>
    <n v="52137.216"/>
    <n v="70315.199999999997"/>
    <n v="1.348656591099916"/>
    <x v="13"/>
  </r>
  <r>
    <d v="2016-03-28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28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29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29T00:00:00"/>
    <x v="2"/>
    <m/>
    <m/>
    <m/>
    <x v="7"/>
    <s v="CONDENSADA"/>
    <x v="6"/>
    <x v="8"/>
    <s v="Las demás leches y natas concentradas azucaradas o con edulcorantes"/>
    <m/>
    <m/>
    <m/>
    <n v="11.86"/>
    <n v="83.53"/>
    <n v="7.0430016863406415"/>
    <x v="9"/>
  </r>
  <r>
    <d v="2016-03-17T00:00:00"/>
    <x v="2"/>
    <m/>
    <m/>
    <m/>
    <x v="7"/>
    <s v="CONDENSADA"/>
    <x v="6"/>
    <x v="8"/>
    <s v="Las demás leches y natas concentradas azucaradas o con edulcorantes"/>
    <m/>
    <m/>
    <m/>
    <n v="22.82"/>
    <n v="125.3"/>
    <n v="5.4907975460122698"/>
    <x v="11"/>
  </r>
  <r>
    <d v="2016-03-17T00:00:00"/>
    <x v="2"/>
    <m/>
    <m/>
    <m/>
    <x v="7"/>
    <s v="CONDENSADA"/>
    <x v="6"/>
    <x v="8"/>
    <s v="Las demás leches y natas concentradas azucaradas o con edulcorantes"/>
    <m/>
    <m/>
    <m/>
    <n v="59.18"/>
    <n v="334.13"/>
    <n v="5.6459952686718484"/>
    <x v="13"/>
  </r>
  <r>
    <d v="2016-03-31T00:00:00"/>
    <x v="2"/>
    <m/>
    <m/>
    <m/>
    <x v="17"/>
    <s v="OTROS"/>
    <x v="7"/>
    <x v="20"/>
    <s v="Yogur con frutas "/>
    <m/>
    <m/>
    <m/>
    <n v="257.04000000000002"/>
    <n v="956.88"/>
    <n v="3.7226890756302518"/>
    <x v="13"/>
  </r>
  <r>
    <d v="2016-03-31T00:00:00"/>
    <x v="2"/>
    <m/>
    <m/>
    <m/>
    <x v="8"/>
    <s v="OTROS"/>
    <x v="7"/>
    <x v="9"/>
    <s v="Los demás yogures"/>
    <m/>
    <m/>
    <m/>
    <n v="24"/>
    <n v="48"/>
    <n v="2"/>
    <x v="14"/>
  </r>
  <r>
    <d v="2016-03-17T00:00:00"/>
    <x v="2"/>
    <m/>
    <m/>
    <m/>
    <x v="9"/>
    <s v="SUERO"/>
    <x v="8"/>
    <x v="10"/>
    <s v="Lactosuero, incluso concentrado, azucarado "/>
    <m/>
    <m/>
    <m/>
    <n v="22500"/>
    <n v="13542.08"/>
    <n v="0.6018702222222222"/>
    <x v="1"/>
  </r>
  <r>
    <d v="2016-03-17T00:00:00"/>
    <x v="2"/>
    <m/>
    <m/>
    <m/>
    <x v="9"/>
    <s v="SUERO"/>
    <x v="8"/>
    <x v="10"/>
    <s v="Lactosuero, incluso concentrado, azucarado "/>
    <m/>
    <m/>
    <m/>
    <n v="22000"/>
    <n v="17277.009999999998"/>
    <n v="0.7853186363636363"/>
    <x v="1"/>
  </r>
  <r>
    <d v="2016-03-22T00:00:00"/>
    <x v="2"/>
    <m/>
    <m/>
    <m/>
    <x v="9"/>
    <s v="SUERO"/>
    <x v="8"/>
    <x v="10"/>
    <s v="Lactosuero, incluso concentrado, azucarado "/>
    <m/>
    <m/>
    <m/>
    <n v="27000"/>
    <n v="16281"/>
    <n v="0.60299999999999998"/>
    <x v="1"/>
  </r>
  <r>
    <d v="2016-03-30T00:00:00"/>
    <x v="2"/>
    <m/>
    <m/>
    <m/>
    <x v="9"/>
    <s v="SUERO"/>
    <x v="8"/>
    <x v="10"/>
    <s v="Lactosuero, incluso concentrado, azucarado "/>
    <m/>
    <m/>
    <m/>
    <n v="23000"/>
    <n v="18310"/>
    <n v="0.79608695652173911"/>
    <x v="16"/>
  </r>
  <r>
    <d v="2016-03-30T00:00:00"/>
    <x v="2"/>
    <m/>
    <m/>
    <m/>
    <x v="9"/>
    <s v="SUERO"/>
    <x v="8"/>
    <x v="10"/>
    <s v="Lactosuero, incluso concentrado, azucarado "/>
    <m/>
    <m/>
    <m/>
    <n v="23000"/>
    <n v="16700"/>
    <n v="0.72608695652173916"/>
    <x v="16"/>
  </r>
  <r>
    <d v="2016-03-30T00:00:00"/>
    <x v="2"/>
    <m/>
    <m/>
    <m/>
    <x v="9"/>
    <s v="SUERO"/>
    <x v="8"/>
    <x v="10"/>
    <s v="Lactosuero, incluso concentrado, azucarado "/>
    <m/>
    <m/>
    <m/>
    <n v="69000"/>
    <n v="51135"/>
    <n v="0.74108695652173917"/>
    <x v="16"/>
  </r>
  <r>
    <d v="2016-03-17T00:00:00"/>
    <x v="2"/>
    <m/>
    <m/>
    <m/>
    <x v="9"/>
    <s v="SUERO"/>
    <x v="8"/>
    <x v="10"/>
    <s v="Lactosuero, incluso concentrado, azucarado "/>
    <m/>
    <m/>
    <m/>
    <n v="50000"/>
    <n v="57500"/>
    <n v="1.1499999999999999"/>
    <x v="3"/>
  </r>
  <r>
    <d v="2016-03-17T00:00:00"/>
    <x v="2"/>
    <m/>
    <m/>
    <m/>
    <x v="10"/>
    <s v="MANTEQUILLA"/>
    <x v="9"/>
    <x v="11"/>
    <s v="Mantequilla (manteca)"/>
    <m/>
    <m/>
    <m/>
    <n v="52500"/>
    <n v="170625"/>
    <n v="3.25"/>
    <x v="13"/>
  </r>
  <r>
    <d v="2016-03-22T00:00:00"/>
    <x v="2"/>
    <m/>
    <m/>
    <m/>
    <x v="10"/>
    <s v="MANTEQUILLA"/>
    <x v="9"/>
    <x v="11"/>
    <s v="Mantequilla (manteca)"/>
    <m/>
    <m/>
    <m/>
    <n v="90000"/>
    <n v="308869.5"/>
    <n v="3.4318833333333334"/>
    <x v="13"/>
  </r>
  <r>
    <d v="2016-03-22T00:00:00"/>
    <x v="2"/>
    <m/>
    <m/>
    <m/>
    <x v="10"/>
    <s v="MANTEQUILLA"/>
    <x v="9"/>
    <x v="11"/>
    <s v="Mantequilla (manteca)"/>
    <m/>
    <m/>
    <m/>
    <n v="22500"/>
    <n v="79614"/>
    <n v="3.5384000000000002"/>
    <x v="13"/>
  </r>
  <r>
    <d v="2016-03-22T00:00:00"/>
    <x v="2"/>
    <m/>
    <m/>
    <m/>
    <x v="10"/>
    <s v="MANTEQUILLA"/>
    <x v="9"/>
    <x v="11"/>
    <s v="Mantequilla (manteca)"/>
    <m/>
    <m/>
    <m/>
    <n v="45000"/>
    <n v="159253"/>
    <n v="3.5389555555555554"/>
    <x v="13"/>
  </r>
  <r>
    <d v="2016-03-28T00:00:00"/>
    <x v="2"/>
    <m/>
    <m/>
    <m/>
    <x v="18"/>
    <s v="GRASA BUTIRICA"/>
    <x v="16"/>
    <x v="21"/>
    <s v="Las demás materias grasas de la leche"/>
    <m/>
    <m/>
    <m/>
    <n v="108000"/>
    <n v="381132"/>
    <n v="3.5289999999999999"/>
    <x v="11"/>
  </r>
  <r>
    <d v="2016-03-31T00:00:00"/>
    <x v="2"/>
    <m/>
    <m/>
    <m/>
    <x v="20"/>
    <s v="QUESO"/>
    <x v="18"/>
    <x v="24"/>
    <s v="Quesos frescos "/>
    <m/>
    <m/>
    <m/>
    <n v="8"/>
    <n v="60"/>
    <n v="7.5"/>
    <x v="14"/>
  </r>
  <r>
    <d v="2016-03-23T00:00:00"/>
    <x v="2"/>
    <m/>
    <m/>
    <m/>
    <x v="11"/>
    <s v="QUESO"/>
    <x v="10"/>
    <x v="12"/>
    <s v="Mozarella"/>
    <m/>
    <m/>
    <m/>
    <n v="23752.959999999999"/>
    <n v="86615.82"/>
    <n v="3.6465274222665305"/>
    <x v="0"/>
  </r>
  <r>
    <d v="2016-03-28T00:00:00"/>
    <x v="2"/>
    <m/>
    <m/>
    <m/>
    <x v="11"/>
    <s v="QUESO"/>
    <x v="10"/>
    <x v="12"/>
    <s v="Mozarella"/>
    <m/>
    <m/>
    <m/>
    <n v="23299.279999999999"/>
    <n v="84666.58"/>
    <n v="3.6338710895787338"/>
    <x v="0"/>
  </r>
  <r>
    <d v="2016-03-28T00:00:00"/>
    <x v="2"/>
    <m/>
    <m/>
    <m/>
    <x v="12"/>
    <s v="QUESO"/>
    <x v="11"/>
    <x v="13"/>
    <s v="Queso gouda y del tipo gouda "/>
    <m/>
    <m/>
    <m/>
    <n v="22702.01"/>
    <n v="69084.31"/>
    <n v="3.0430922195876051"/>
    <x v="16"/>
  </r>
  <r>
    <d v="2016-03-31T00:00:00"/>
    <x v="2"/>
    <m/>
    <m/>
    <m/>
    <x v="12"/>
    <s v="QUESO"/>
    <x v="11"/>
    <x v="13"/>
    <s v="Queso gouda y del tipo gouda "/>
    <m/>
    <m/>
    <m/>
    <n v="25000.27"/>
    <n v="69677.78"/>
    <n v="2.7870810995241251"/>
    <x v="18"/>
  </r>
  <r>
    <d v="2016-03-17T00:00:00"/>
    <x v="2"/>
    <m/>
    <m/>
    <m/>
    <x v="14"/>
    <s v="MANJAR"/>
    <x v="13"/>
    <x v="15"/>
    <s v="Dulce de leche (manjar)"/>
    <m/>
    <m/>
    <m/>
    <n v="7560"/>
    <n v="9865.7999999999993"/>
    <n v="1.3049999999999999"/>
    <x v="1"/>
  </r>
  <r>
    <d v="2016-03-23T00:00:00"/>
    <x v="2"/>
    <m/>
    <m/>
    <m/>
    <x v="14"/>
    <s v="MANJAR"/>
    <x v="13"/>
    <x v="15"/>
    <s v="Dulce de leche (manjar)"/>
    <m/>
    <m/>
    <m/>
    <n v="384"/>
    <n v="140"/>
    <n v="0.36458333333333331"/>
    <x v="1"/>
  </r>
  <r>
    <d v="2016-03-23T00:00:00"/>
    <x v="2"/>
    <m/>
    <m/>
    <m/>
    <x v="14"/>
    <s v="MANJAR"/>
    <x v="13"/>
    <x v="15"/>
    <s v="Dulce de leche (manjar)"/>
    <m/>
    <m/>
    <m/>
    <n v="1560"/>
    <n v="260"/>
    <n v="0.16666666666666666"/>
    <x v="1"/>
  </r>
  <r>
    <d v="2016-03-23T00:00:00"/>
    <x v="2"/>
    <m/>
    <m/>
    <m/>
    <x v="14"/>
    <s v="MANJAR"/>
    <x v="13"/>
    <x v="15"/>
    <s v="Dulce de leche (manjar)"/>
    <m/>
    <m/>
    <m/>
    <n v="1200"/>
    <n v="250"/>
    <n v="0.20833333333333334"/>
    <x v="1"/>
  </r>
  <r>
    <d v="2016-03-23T00:00:00"/>
    <x v="2"/>
    <m/>
    <m/>
    <m/>
    <x v="14"/>
    <s v="MANJAR"/>
    <x v="13"/>
    <x v="15"/>
    <s v="Dulce de leche (manjar)"/>
    <m/>
    <m/>
    <m/>
    <n v="3600"/>
    <n v="750"/>
    <n v="0.20833333333333334"/>
    <x v="1"/>
  </r>
  <r>
    <d v="2016-03-23T00:00:00"/>
    <x v="2"/>
    <m/>
    <m/>
    <m/>
    <x v="14"/>
    <s v="MANJAR"/>
    <x v="13"/>
    <x v="15"/>
    <s v="Dulce de leche (manjar)"/>
    <m/>
    <m/>
    <m/>
    <n v="960"/>
    <n v="250"/>
    <n v="0.26041666666666669"/>
    <x v="1"/>
  </r>
  <r>
    <d v="2016-03-23T00:00:00"/>
    <x v="2"/>
    <m/>
    <m/>
    <m/>
    <x v="14"/>
    <s v="MANJAR"/>
    <x v="13"/>
    <x v="15"/>
    <s v="Dulce de leche (manjar)"/>
    <m/>
    <m/>
    <m/>
    <n v="2880"/>
    <n v="750"/>
    <n v="0.26041666666666669"/>
    <x v="1"/>
  </r>
  <r>
    <d v="2016-03-23T00:00:00"/>
    <x v="2"/>
    <m/>
    <m/>
    <m/>
    <x v="14"/>
    <s v="MANJAR"/>
    <x v="13"/>
    <x v="15"/>
    <s v="Dulce de leche (manjar)"/>
    <m/>
    <m/>
    <m/>
    <n v="1000"/>
    <n v="200"/>
    <n v="0.2"/>
    <x v="1"/>
  </r>
  <r>
    <d v="2016-03-24T00:00:00"/>
    <x v="2"/>
    <m/>
    <m/>
    <m/>
    <x v="14"/>
    <s v="MANJAR"/>
    <x v="13"/>
    <x v="15"/>
    <s v="Dulce de leche (manjar)"/>
    <m/>
    <m/>
    <m/>
    <n v="5544"/>
    <n v="7507.5"/>
    <n v="1.3541666666666667"/>
    <x v="1"/>
  </r>
  <r>
    <d v="2016-03-30T00:00:00"/>
    <x v="2"/>
    <m/>
    <m/>
    <m/>
    <x v="14"/>
    <s v="MANJAR"/>
    <x v="13"/>
    <x v="15"/>
    <s v="Dulce de leche (manjar)"/>
    <m/>
    <m/>
    <m/>
    <n v="1800"/>
    <n v="375"/>
    <n v="0.20833333333333334"/>
    <x v="1"/>
  </r>
  <r>
    <d v="2016-03-30T00:00:00"/>
    <x v="2"/>
    <m/>
    <m/>
    <m/>
    <x v="14"/>
    <s v="MANJAR"/>
    <x v="13"/>
    <x v="15"/>
    <s v="Dulce de leche (manjar)"/>
    <m/>
    <m/>
    <m/>
    <n v="500"/>
    <n v="100"/>
    <n v="0.2"/>
    <x v="1"/>
  </r>
  <r>
    <d v="2016-03-21T00:00:00"/>
    <x v="2"/>
    <m/>
    <m/>
    <m/>
    <x v="14"/>
    <s v="MANJAR"/>
    <x v="13"/>
    <x v="15"/>
    <s v="Dulce de leche (manjar)"/>
    <m/>
    <m/>
    <m/>
    <n v="10800"/>
    <n v="16920"/>
    <n v="1.5666666666666667"/>
    <x v="10"/>
  </r>
  <r>
    <d v="2016-03-22T00:00:00"/>
    <x v="2"/>
    <m/>
    <m/>
    <m/>
    <x v="14"/>
    <s v="MANJAR"/>
    <x v="13"/>
    <x v="15"/>
    <s v="Dulce de leche (manjar)"/>
    <m/>
    <m/>
    <m/>
    <n v="10800"/>
    <n v="16920"/>
    <n v="1.5666666666666667"/>
    <x v="10"/>
  </r>
  <r>
    <d v="2016-03-29T00:00:00"/>
    <x v="2"/>
    <m/>
    <m/>
    <m/>
    <x v="14"/>
    <s v="MANJAR"/>
    <x v="13"/>
    <x v="15"/>
    <s v="Dulce de leche (manjar)"/>
    <m/>
    <m/>
    <m/>
    <n v="14710.56"/>
    <n v="22259.4"/>
    <n v="1.5131578947368423"/>
    <x v="10"/>
  </r>
  <r>
    <d v="2016-03-24T00:00:00"/>
    <x v="2"/>
    <m/>
    <m/>
    <m/>
    <x v="14"/>
    <s v="MANJAR"/>
    <x v="13"/>
    <x v="15"/>
    <s v="Dulce de leche (manjar)"/>
    <m/>
    <m/>
    <m/>
    <n v="15000"/>
    <n v="40000.449999999997"/>
    <n v="2.6666966666666663"/>
    <x v="26"/>
  </r>
  <r>
    <d v="2016-03-28T00:00:00"/>
    <x v="2"/>
    <m/>
    <m/>
    <m/>
    <x v="14"/>
    <s v="MANJAR"/>
    <x v="13"/>
    <x v="15"/>
    <s v="Dulce de leche (manjar)"/>
    <m/>
    <m/>
    <m/>
    <n v="21600"/>
    <n v="33804"/>
    <n v="1.5649999999999999"/>
    <x v="11"/>
  </r>
  <r>
    <d v="2016-03-17T00:00:00"/>
    <x v="2"/>
    <m/>
    <m/>
    <m/>
    <x v="14"/>
    <s v="MANJAR"/>
    <x v="13"/>
    <x v="15"/>
    <s v="Dulce de leche (manjar)"/>
    <m/>
    <m/>
    <m/>
    <n v="30240"/>
    <n v="39790.800000000003"/>
    <n v="1.3158333333333334"/>
    <x v="3"/>
  </r>
  <r>
    <d v="2016-03-17T00:00:00"/>
    <x v="2"/>
    <m/>
    <m/>
    <m/>
    <x v="14"/>
    <s v="MANJAR"/>
    <x v="13"/>
    <x v="15"/>
    <s v="Dulce de leche (manjar)"/>
    <m/>
    <m/>
    <m/>
    <n v="5529.6"/>
    <n v="8328.9599999999991"/>
    <n v="1.5062499999999996"/>
    <x v="3"/>
  </r>
  <r>
    <d v="2016-03-17T00:00:00"/>
    <x v="2"/>
    <m/>
    <m/>
    <m/>
    <x v="14"/>
    <s v="MANJAR"/>
    <x v="13"/>
    <x v="15"/>
    <s v="Dulce de leche (manjar)"/>
    <m/>
    <m/>
    <m/>
    <n v="60"/>
    <n v="25"/>
    <n v="0.41666666666666669"/>
    <x v="3"/>
  </r>
  <r>
    <d v="2016-03-17T00:00:00"/>
    <x v="2"/>
    <m/>
    <m/>
    <m/>
    <x v="14"/>
    <s v="MANJAR"/>
    <x v="13"/>
    <x v="15"/>
    <s v="Dulce de leche (manjar)"/>
    <m/>
    <m/>
    <m/>
    <n v="192"/>
    <n v="200"/>
    <n v="1.0416666666666667"/>
    <x v="3"/>
  </r>
  <r>
    <d v="2016-03-18T00:00:00"/>
    <x v="2"/>
    <m/>
    <m/>
    <m/>
    <x v="14"/>
    <s v="MANJAR"/>
    <x v="13"/>
    <x v="15"/>
    <s v="Dulce de leche (manjar)"/>
    <m/>
    <m/>
    <m/>
    <n v="16588.8"/>
    <n v="24986.880000000001"/>
    <n v="1.5062500000000001"/>
    <x v="3"/>
  </r>
  <r>
    <d v="2016-03-21T00:00:00"/>
    <x v="2"/>
    <m/>
    <m/>
    <m/>
    <x v="14"/>
    <s v="MANJAR"/>
    <x v="13"/>
    <x v="15"/>
    <s v="Dulce de leche (manjar)"/>
    <m/>
    <m/>
    <m/>
    <n v="7920"/>
    <n v="10777.8"/>
    <n v="1.3608333333333333"/>
    <x v="3"/>
  </r>
  <r>
    <d v="2016-03-21T00:00:00"/>
    <x v="2"/>
    <m/>
    <m/>
    <m/>
    <x v="14"/>
    <s v="MANJAR"/>
    <x v="13"/>
    <x v="15"/>
    <s v="Dulce de leche (manjar)"/>
    <m/>
    <m/>
    <m/>
    <n v="10800"/>
    <n v="16902"/>
    <n v="1.5649999999999999"/>
    <x v="3"/>
  </r>
  <r>
    <d v="2016-03-21T00:00:00"/>
    <x v="2"/>
    <m/>
    <m/>
    <m/>
    <x v="14"/>
    <s v="MANJAR"/>
    <x v="13"/>
    <x v="15"/>
    <s v="Dulce de leche (manjar)"/>
    <m/>
    <m/>
    <m/>
    <n v="36"/>
    <n v="30"/>
    <n v="0.83333333333333337"/>
    <x v="3"/>
  </r>
  <r>
    <d v="2016-03-21T00:00:00"/>
    <x v="2"/>
    <m/>
    <m/>
    <m/>
    <x v="14"/>
    <s v="MANJAR"/>
    <x v="13"/>
    <x v="15"/>
    <s v="Dulce de leche (manjar)"/>
    <m/>
    <m/>
    <m/>
    <n v="28.8"/>
    <n v="30"/>
    <n v="1.0416666666666667"/>
    <x v="3"/>
  </r>
  <r>
    <d v="2016-03-23T00:00:00"/>
    <x v="2"/>
    <m/>
    <m/>
    <m/>
    <x v="14"/>
    <s v="MANJAR"/>
    <x v="13"/>
    <x v="15"/>
    <s v="Dulce de leche (manjar)"/>
    <m/>
    <m/>
    <m/>
    <n v="48"/>
    <n v="40"/>
    <n v="0.83333333333333337"/>
    <x v="3"/>
  </r>
  <r>
    <d v="2016-03-23T00:00:00"/>
    <x v="2"/>
    <m/>
    <m/>
    <m/>
    <x v="14"/>
    <s v="MANJAR"/>
    <x v="13"/>
    <x v="15"/>
    <s v="Dulce de leche (manjar)"/>
    <m/>
    <m/>
    <m/>
    <n v="7920"/>
    <n v="10777.8"/>
    <n v="1.3608333333333333"/>
    <x v="3"/>
  </r>
  <r>
    <d v="2016-03-23T00:00:00"/>
    <x v="2"/>
    <m/>
    <m/>
    <m/>
    <x v="14"/>
    <s v="MANJAR"/>
    <x v="13"/>
    <x v="15"/>
    <s v="Dulce de leche (manjar)"/>
    <m/>
    <m/>
    <m/>
    <n v="384"/>
    <n v="288"/>
    <n v="0.75"/>
    <x v="3"/>
  </r>
  <r>
    <d v="2016-03-23T00:00:00"/>
    <x v="2"/>
    <m/>
    <m/>
    <m/>
    <x v="14"/>
    <s v="MANJAR"/>
    <x v="13"/>
    <x v="15"/>
    <s v="Dulce de leche (manjar)"/>
    <m/>
    <m/>
    <m/>
    <n v="36"/>
    <n v="30"/>
    <n v="0.83333333333333337"/>
    <x v="3"/>
  </r>
  <r>
    <d v="2016-03-23T00:00:00"/>
    <x v="2"/>
    <m/>
    <m/>
    <m/>
    <x v="14"/>
    <s v="MANJAR"/>
    <x v="13"/>
    <x v="15"/>
    <s v="Dulce de leche (manjar)"/>
    <m/>
    <m/>
    <m/>
    <n v="48"/>
    <n v="50"/>
    <n v="1.0416666666666667"/>
    <x v="3"/>
  </r>
  <r>
    <d v="2016-03-28T00:00:00"/>
    <x v="2"/>
    <m/>
    <m/>
    <m/>
    <x v="14"/>
    <s v="MANJAR"/>
    <x v="13"/>
    <x v="15"/>
    <s v="Dulce de leche (manjar)"/>
    <m/>
    <m/>
    <m/>
    <n v="4200"/>
    <n v="5880"/>
    <n v="1.4"/>
    <x v="3"/>
  </r>
  <r>
    <d v="2016-03-31T00:00:00"/>
    <x v="2"/>
    <m/>
    <m/>
    <m/>
    <x v="14"/>
    <s v="MANJAR"/>
    <x v="13"/>
    <x v="15"/>
    <s v="Dulce de leche (manjar)"/>
    <m/>
    <m/>
    <m/>
    <n v="48"/>
    <n v="32"/>
    <n v="0.66666666666666663"/>
    <x v="3"/>
  </r>
  <r>
    <d v="2016-03-31T00:00:00"/>
    <x v="2"/>
    <m/>
    <m/>
    <m/>
    <x v="14"/>
    <s v="MANJAR"/>
    <x v="13"/>
    <x v="15"/>
    <s v="Dulce de leche (manjar)"/>
    <m/>
    <m/>
    <m/>
    <n v="39"/>
    <n v="30"/>
    <n v="0.76923076923076927"/>
    <x v="3"/>
  </r>
  <r>
    <d v="2016-03-17T00:00:00"/>
    <x v="2"/>
    <m/>
    <m/>
    <m/>
    <x v="14"/>
    <s v="MANJAR"/>
    <x v="13"/>
    <x v="15"/>
    <s v="Dulce de leche (manjar)"/>
    <m/>
    <m/>
    <m/>
    <n v="17280"/>
    <n v="27072"/>
    <n v="1.5666666666666667"/>
    <x v="12"/>
  </r>
  <r>
    <d v="2016-03-16T00:00:00"/>
    <x v="2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3-16T00:00:00"/>
    <x v="2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3-16T00:00:00"/>
    <x v="2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3-24T00:00:00"/>
    <x v="2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3-24T00:00:00"/>
    <x v="2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4-04T00:00:00"/>
    <x v="3"/>
    <m/>
    <m/>
    <m/>
    <x v="0"/>
    <s v="LL"/>
    <x v="0"/>
    <x v="0"/>
    <s v="Leche y nata, sin concentrar, ni edulcorar, mat grasa &gt; al 1% pero &lt;= al 6% en peso"/>
    <m/>
    <m/>
    <m/>
    <n v="48972"/>
    <n v="58654.64"/>
    <n v="1.1977178796046721"/>
    <x v="0"/>
  </r>
  <r>
    <d v="2016-04-14T00:00:00"/>
    <x v="3"/>
    <m/>
    <m/>
    <m/>
    <x v="0"/>
    <s v="LL"/>
    <x v="0"/>
    <x v="0"/>
    <s v="Leche y nata, sin concentrar, ni edulcorar, mat grasa &gt; al 1% pero &lt;= al 6% en peso"/>
    <m/>
    <m/>
    <m/>
    <n v="2922"/>
    <n v="3172.5"/>
    <n v="1.0857289527720739"/>
    <x v="2"/>
  </r>
  <r>
    <d v="2016-04-11T00:00:00"/>
    <x v="3"/>
    <m/>
    <m/>
    <m/>
    <x v="0"/>
    <s v="LL"/>
    <x v="0"/>
    <x v="0"/>
    <s v="Leche y nata, sin concentrar, ni edulcorar, mat grasa &gt; al 1% pero &lt;= al 6% en peso"/>
    <m/>
    <m/>
    <m/>
    <n v="480"/>
    <n v="447.2"/>
    <n v="0.93166666666666664"/>
    <x v="7"/>
  </r>
  <r>
    <d v="2016-04-11T00:00:00"/>
    <x v="3"/>
    <m/>
    <m/>
    <m/>
    <x v="0"/>
    <s v="LL"/>
    <x v="0"/>
    <x v="0"/>
    <s v="Leche y nata, sin concentrar, ni edulcorar, mat grasa &gt; al 1% pero &lt;= al 6% en peso"/>
    <m/>
    <m/>
    <m/>
    <n v="2160"/>
    <n v="2012.4"/>
    <n v="0.93166666666666675"/>
    <x v="7"/>
  </r>
  <r>
    <d v="2016-04-05T00:00:00"/>
    <x v="3"/>
    <m/>
    <m/>
    <m/>
    <x v="19"/>
    <s v="LEP"/>
    <x v="17"/>
    <x v="22"/>
    <s v="Leche en polvo, concentradas o con adición de edulcorante, en polvo, gránulos, contenido materia grasa &lt;= al 1.5% en peso"/>
    <m/>
    <m/>
    <m/>
    <n v="200000"/>
    <n v="440000"/>
    <n v="2.2000000000000002"/>
    <x v="23"/>
  </r>
  <r>
    <d v="2016-04-11T00:00:00"/>
    <x v="3"/>
    <m/>
    <m/>
    <m/>
    <x v="19"/>
    <s v="LEP"/>
    <x v="17"/>
    <x v="22"/>
    <s v="Leche en polvo, concentradas o con adición de edulcorante, en polvo, gránulos, contenido materia grasa &lt;= al 1.5% en peso"/>
    <m/>
    <m/>
    <m/>
    <n v="200000"/>
    <n v="440000"/>
    <n v="2.2000000000000002"/>
    <x v="23"/>
  </r>
  <r>
    <d v="2016-04-06T00:00:00"/>
    <x v="3"/>
    <m/>
    <m/>
    <m/>
    <x v="1"/>
    <s v="OTROS"/>
    <x v="1"/>
    <x v="1"/>
    <s v="Leche en polvo, sin adición de azúcar ni edulcorante, mat grasa &gt; 24% pero &lt; al 26%"/>
    <m/>
    <m/>
    <m/>
    <n v="1019.52"/>
    <n v="252"/>
    <n v="0.24717514124293785"/>
    <x v="1"/>
  </r>
  <r>
    <d v="2016-04-04T00:00:00"/>
    <x v="3"/>
    <m/>
    <m/>
    <m/>
    <x v="2"/>
    <s v="LEP"/>
    <x v="2"/>
    <x v="2"/>
    <s v="Leche en polvo, sin adición de azúcar ni edulcorante, mat grasa &gt; al 26% "/>
    <m/>
    <m/>
    <m/>
    <n v="1800"/>
    <n v="600"/>
    <n v="0.33333333333333331"/>
    <x v="1"/>
  </r>
  <r>
    <d v="2016-04-04T00:00:00"/>
    <x v="3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4-06T00:00:00"/>
    <x v="3"/>
    <m/>
    <m/>
    <m/>
    <x v="2"/>
    <s v="LEP"/>
    <x v="2"/>
    <x v="2"/>
    <s v="Leche en polvo, sin adición de azúcar ni edulcorante, mat grasa &gt; al 26% "/>
    <m/>
    <m/>
    <m/>
    <n v="2400"/>
    <n v="400"/>
    <n v="0.16666666666666666"/>
    <x v="1"/>
  </r>
  <r>
    <d v="2016-04-06T00:00:00"/>
    <x v="3"/>
    <m/>
    <m/>
    <m/>
    <x v="2"/>
    <s v="LEP"/>
    <x v="2"/>
    <x v="2"/>
    <s v="Leche en polvo, sin adición de azúcar ni edulcorante, mat grasa &gt; al 26% "/>
    <m/>
    <m/>
    <m/>
    <n v="1188"/>
    <n v="198"/>
    <n v="0.16666666666666666"/>
    <x v="1"/>
  </r>
  <r>
    <d v="2016-04-06T00:00:00"/>
    <x v="3"/>
    <m/>
    <m/>
    <m/>
    <x v="2"/>
    <s v="LEP"/>
    <x v="2"/>
    <x v="2"/>
    <s v="Leche en polvo, sin adición de azúcar ni edulcorante, mat grasa &gt; al 26% "/>
    <m/>
    <m/>
    <m/>
    <n v="1200"/>
    <n v="200"/>
    <n v="0.16666666666666666"/>
    <x v="1"/>
  </r>
  <r>
    <d v="2016-04-07T00:00:00"/>
    <x v="3"/>
    <m/>
    <m/>
    <m/>
    <x v="2"/>
    <s v="LEP"/>
    <x v="2"/>
    <x v="2"/>
    <s v="Leche en polvo, sin adición de azúcar ni edulcorante, mat grasa &gt; al 26% "/>
    <m/>
    <m/>
    <m/>
    <n v="19200"/>
    <n v="9400"/>
    <n v="0.48958333333333331"/>
    <x v="1"/>
  </r>
  <r>
    <d v="2016-04-07T00:00:00"/>
    <x v="3"/>
    <m/>
    <m/>
    <m/>
    <x v="2"/>
    <s v="LEP"/>
    <x v="2"/>
    <x v="2"/>
    <s v="Leche en polvo, sin adición de azúcar ni edulcorante, mat grasa &gt; al 26% "/>
    <m/>
    <m/>
    <m/>
    <n v="960"/>
    <n v="420"/>
    <n v="0.4375"/>
    <x v="1"/>
  </r>
  <r>
    <d v="2016-04-07T00:00:00"/>
    <x v="3"/>
    <m/>
    <m/>
    <m/>
    <x v="2"/>
    <s v="LEP"/>
    <x v="2"/>
    <x v="2"/>
    <s v="Leche en polvo, sin adición de azúcar ni edulcorante, mat grasa &gt; al 26% "/>
    <m/>
    <m/>
    <m/>
    <n v="960"/>
    <n v="380"/>
    <n v="0.39583333333333331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1800"/>
    <n v="450"/>
    <n v="0.25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1920"/>
    <n v="1000"/>
    <n v="0.52083333333333337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1440"/>
    <n v="675"/>
    <n v="0.46875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4800"/>
    <n v="1000"/>
    <n v="0.20833333333333334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4-13T00:00:00"/>
    <x v="3"/>
    <m/>
    <m/>
    <m/>
    <x v="1"/>
    <s v="OTROS"/>
    <x v="1"/>
    <x v="23"/>
    <s v="Nata sin azúcar ni edulcorante "/>
    <m/>
    <m/>
    <m/>
    <n v="10308.48"/>
    <n v="19392.099999999999"/>
    <n v="1.8811793785310733"/>
    <x v="1"/>
  </r>
  <r>
    <d v="2016-04-08T00:00:00"/>
    <x v="3"/>
    <m/>
    <m/>
    <m/>
    <x v="3"/>
    <s v="LL"/>
    <x v="3"/>
    <x v="3"/>
    <s v="Leche en polvo, edulcorada, contenido materia grasa &gt; al 1.5% y &lt; al 6%"/>
    <m/>
    <m/>
    <m/>
    <n v="105.11"/>
    <n v="221.76"/>
    <n v="2.109789744077633"/>
    <x v="4"/>
  </r>
  <r>
    <d v="2016-04-06T00:00:00"/>
    <x v="3"/>
    <m/>
    <m/>
    <m/>
    <x v="3"/>
    <s v="LL"/>
    <x v="3"/>
    <x v="3"/>
    <s v="Leche en polvo, edulcorada, contenido materia grasa &gt; al 1.5% y &lt; al 6%"/>
    <m/>
    <m/>
    <m/>
    <n v="172.3"/>
    <n v="277.2"/>
    <n v="1.6088218224027857"/>
    <x v="5"/>
  </r>
  <r>
    <d v="2016-04-08T00:00:00"/>
    <x v="3"/>
    <m/>
    <m/>
    <m/>
    <x v="3"/>
    <s v="LL"/>
    <x v="3"/>
    <x v="3"/>
    <s v="Leche en polvo, edulcorada, contenido materia grasa &gt; al 1.5% y &lt; al 6%"/>
    <m/>
    <m/>
    <m/>
    <n v="522.79999999999995"/>
    <n v="1136.52"/>
    <n v="2.1739097169089519"/>
    <x v="3"/>
  </r>
  <r>
    <d v="2016-04-04T00:00:00"/>
    <x v="3"/>
    <m/>
    <m/>
    <m/>
    <x v="6"/>
    <s v="CONDENSADA"/>
    <x v="6"/>
    <x v="7"/>
    <s v="Leche condensada "/>
    <m/>
    <m/>
    <m/>
    <n v="16007.4"/>
    <n v="21084"/>
    <n v="1.3171408223696541"/>
    <x v="9"/>
  </r>
  <r>
    <d v="2016-04-04T00:00:00"/>
    <x v="3"/>
    <m/>
    <m/>
    <m/>
    <x v="6"/>
    <s v="CONDENSADA"/>
    <x v="6"/>
    <x v="7"/>
    <s v="Leche condensada "/>
    <m/>
    <m/>
    <m/>
    <n v="16007.04"/>
    <n v="21084"/>
    <n v="1.3171704450041981"/>
    <x v="9"/>
  </r>
  <r>
    <d v="2016-04-04T00:00:00"/>
    <x v="3"/>
    <m/>
    <m/>
    <m/>
    <x v="6"/>
    <s v="CONDENSADA"/>
    <x v="6"/>
    <x v="7"/>
    <s v="Leche condensada "/>
    <m/>
    <m/>
    <m/>
    <n v="16016.567999999999"/>
    <n v="21096.55"/>
    <n v="1.3171704450041981"/>
    <x v="9"/>
  </r>
  <r>
    <d v="2016-04-11T00:00:00"/>
    <x v="3"/>
    <m/>
    <m/>
    <m/>
    <x v="6"/>
    <s v="CONDENSADA"/>
    <x v="6"/>
    <x v="7"/>
    <s v="Leche condensada "/>
    <m/>
    <m/>
    <m/>
    <n v="20021.759999999998"/>
    <n v="28849.919999999998"/>
    <n v="1.4409282700421941"/>
    <x v="9"/>
  </r>
  <r>
    <d v="2016-04-06T00:00:00"/>
    <x v="3"/>
    <m/>
    <m/>
    <m/>
    <x v="6"/>
    <s v="CONDENSADA"/>
    <x v="6"/>
    <x v="7"/>
    <s v="Leche condensada "/>
    <m/>
    <m/>
    <m/>
    <n v="4764"/>
    <n v="625"/>
    <n v="0.13119227539882453"/>
    <x v="1"/>
  </r>
  <r>
    <d v="2016-04-13T00:00:00"/>
    <x v="3"/>
    <m/>
    <m/>
    <m/>
    <x v="6"/>
    <s v="CONDENSADA"/>
    <x v="6"/>
    <x v="7"/>
    <s v="Leche condensada "/>
    <m/>
    <m/>
    <m/>
    <n v="3620.64"/>
    <n v="760"/>
    <n v="0.20990764063811923"/>
    <x v="1"/>
  </r>
  <r>
    <d v="2016-04-05T00:00:00"/>
    <x v="3"/>
    <m/>
    <m/>
    <m/>
    <x v="6"/>
    <s v="CONDENSADA"/>
    <x v="6"/>
    <x v="7"/>
    <s v="Leche condensada "/>
    <m/>
    <m/>
    <m/>
    <n v="14976"/>
    <n v="31012.799999999999"/>
    <n v="2.0708333333333333"/>
    <x v="10"/>
  </r>
  <r>
    <d v="2016-04-07T00:00:00"/>
    <x v="3"/>
    <m/>
    <m/>
    <m/>
    <x v="6"/>
    <s v="CONDENSADA"/>
    <x v="6"/>
    <x v="7"/>
    <s v="Leche condensada "/>
    <m/>
    <m/>
    <m/>
    <n v="10800"/>
    <n v="15468"/>
    <n v="1.4322222222222223"/>
    <x v="5"/>
  </r>
  <r>
    <d v="2016-04-15T00:00:00"/>
    <x v="3"/>
    <m/>
    <m/>
    <m/>
    <x v="6"/>
    <s v="CONDENSADA"/>
    <x v="6"/>
    <x v="7"/>
    <s v="Leche condensada "/>
    <m/>
    <m/>
    <m/>
    <n v="20123.135999999999"/>
    <n v="26410.560000000001"/>
    <n v="1.3124475230898407"/>
    <x v="5"/>
  </r>
  <r>
    <d v="2016-04-05T00:00:00"/>
    <x v="3"/>
    <m/>
    <m/>
    <m/>
    <x v="6"/>
    <s v="CONDENSADA"/>
    <x v="6"/>
    <x v="7"/>
    <s v="Leche condensada "/>
    <m/>
    <m/>
    <m/>
    <n v="7185.84"/>
    <n v="9766.83"/>
    <n v="1.3591772151898733"/>
    <x v="21"/>
  </r>
  <r>
    <d v="2016-04-01T00:00:00"/>
    <x v="3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4-04T00:00:00"/>
    <x v="3"/>
    <m/>
    <m/>
    <m/>
    <x v="6"/>
    <s v="CONDENSADA"/>
    <x v="6"/>
    <x v="7"/>
    <s v="Leche condensada "/>
    <m/>
    <m/>
    <m/>
    <n v="14976"/>
    <n v="30544.799999999999"/>
    <n v="2.0395833333333333"/>
    <x v="11"/>
  </r>
  <r>
    <d v="2016-04-15T00:00:00"/>
    <x v="3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4-15T00:00:00"/>
    <x v="3"/>
    <m/>
    <m/>
    <m/>
    <x v="6"/>
    <s v="CONDENSADA"/>
    <x v="6"/>
    <x v="7"/>
    <s v="Leche condensada "/>
    <m/>
    <m/>
    <m/>
    <n v="59155.199999999997"/>
    <n v="120651.96"/>
    <n v="2.0395833333333337"/>
    <x v="11"/>
  </r>
  <r>
    <d v="2016-04-11T00:00:00"/>
    <x v="3"/>
    <m/>
    <m/>
    <m/>
    <x v="6"/>
    <s v="CONDENSADA"/>
    <x v="6"/>
    <x v="7"/>
    <s v="Leche condensada "/>
    <m/>
    <m/>
    <m/>
    <n v="14939.904"/>
    <n v="19545.12"/>
    <n v="1.3082493702770779"/>
    <x v="25"/>
  </r>
  <r>
    <d v="2016-04-01T00:00:00"/>
    <x v="3"/>
    <m/>
    <m/>
    <m/>
    <x v="6"/>
    <s v="CONDENSADA"/>
    <x v="6"/>
    <x v="7"/>
    <s v="Leche condensada "/>
    <m/>
    <m/>
    <m/>
    <n v="14976"/>
    <n v="60652.800000000003"/>
    <n v="4.05"/>
    <x v="3"/>
  </r>
  <r>
    <d v="2016-04-04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15T00:00:00"/>
    <x v="3"/>
    <m/>
    <m/>
    <m/>
    <x v="6"/>
    <s v="CONDENSADA"/>
    <x v="6"/>
    <x v="7"/>
    <s v="Leche condensada "/>
    <m/>
    <m/>
    <m/>
    <n v="20123.135999999999"/>
    <n v="26241.599999999999"/>
    <n v="1.3040512174643157"/>
    <x v="3"/>
  </r>
  <r>
    <d v="2016-04-05T00:00:00"/>
    <x v="3"/>
    <m/>
    <m/>
    <m/>
    <x v="6"/>
    <s v="CONDENSADA"/>
    <x v="6"/>
    <x v="7"/>
    <s v="Leche condensada "/>
    <m/>
    <m/>
    <m/>
    <n v="10800"/>
    <n v="15246"/>
    <n v="1.4116666666666666"/>
    <x v="12"/>
  </r>
  <r>
    <d v="2016-04-01T00:00:00"/>
    <x v="3"/>
    <m/>
    <m/>
    <m/>
    <x v="6"/>
    <s v="CONDENSADA"/>
    <x v="6"/>
    <x v="7"/>
    <s v="Leche condensada "/>
    <m/>
    <m/>
    <m/>
    <n v="52137.216"/>
    <n v="70315.199999999997"/>
    <n v="1.348656591099916"/>
    <x v="13"/>
  </r>
  <r>
    <d v="2016-04-01T00:00:00"/>
    <x v="3"/>
    <m/>
    <m/>
    <m/>
    <x v="6"/>
    <s v="CONDENSADA"/>
    <x v="6"/>
    <x v="7"/>
    <s v="Leche condensada "/>
    <m/>
    <m/>
    <m/>
    <n v="50307.839999999997"/>
    <n v="67848"/>
    <n v="1.3486565910999162"/>
    <x v="13"/>
  </r>
  <r>
    <d v="2016-04-01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01T00:00:00"/>
    <x v="3"/>
    <m/>
    <m/>
    <m/>
    <x v="6"/>
    <s v="CONDENSADA"/>
    <x v="6"/>
    <x v="7"/>
    <s v="Leche condensada "/>
    <m/>
    <m/>
    <m/>
    <n v="59445.216"/>
    <n v="88930.3"/>
    <n v="1.4960043210205511"/>
    <x v="13"/>
  </r>
  <r>
    <d v="2016-04-01T00:00:00"/>
    <x v="3"/>
    <m/>
    <m/>
    <m/>
    <x v="6"/>
    <s v="CONDENSADA"/>
    <x v="6"/>
    <x v="7"/>
    <s v="Leche condensada "/>
    <m/>
    <m/>
    <m/>
    <n v="86895.360000000001"/>
    <n v="117210.24000000001"/>
    <n v="1.3488664987405543"/>
    <x v="13"/>
  </r>
  <r>
    <d v="2016-04-05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05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07T00:00:00"/>
    <x v="3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4-08T00:00:00"/>
    <x v="3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4-08T00:00:00"/>
    <x v="3"/>
    <m/>
    <m/>
    <m/>
    <x v="6"/>
    <s v="CONDENSADA"/>
    <x v="6"/>
    <x v="7"/>
    <s v="Leche condensada "/>
    <m/>
    <m/>
    <m/>
    <n v="69428.736000000004"/>
    <n v="93790.080000000002"/>
    <n v="1.3508827238335435"/>
    <x v="13"/>
  </r>
  <r>
    <d v="2016-04-08T00:00:00"/>
    <x v="3"/>
    <m/>
    <m/>
    <m/>
    <x v="6"/>
    <s v="CONDENSADA"/>
    <x v="6"/>
    <x v="7"/>
    <s v="Leche condensada "/>
    <m/>
    <m/>
    <m/>
    <n v="34714.368000000002"/>
    <n v="46895.040000000001"/>
    <n v="1.3508827238335435"/>
    <x v="13"/>
  </r>
  <r>
    <d v="2016-04-08T00:00:00"/>
    <x v="3"/>
    <m/>
    <m/>
    <m/>
    <x v="6"/>
    <s v="CONDENSADA"/>
    <x v="6"/>
    <x v="7"/>
    <s v="Leche condensada "/>
    <m/>
    <m/>
    <m/>
    <n v="69341.183999999994"/>
    <n v="93826.559999999998"/>
    <n v="1.3531144781144782"/>
    <x v="13"/>
  </r>
  <r>
    <d v="2016-04-08T00:00:00"/>
    <x v="3"/>
    <m/>
    <m/>
    <m/>
    <x v="6"/>
    <s v="CONDENSADA"/>
    <x v="6"/>
    <x v="7"/>
    <s v="Leche condensada "/>
    <m/>
    <m/>
    <m/>
    <n v="52005.887999999999"/>
    <n v="70369.919999999998"/>
    <n v="1.3531144781144782"/>
    <x v="13"/>
  </r>
  <r>
    <d v="2016-04-08T00:00:00"/>
    <x v="3"/>
    <m/>
    <m/>
    <m/>
    <x v="6"/>
    <s v="CONDENSADA"/>
    <x v="6"/>
    <x v="7"/>
    <s v="Leche condensada "/>
    <m/>
    <m/>
    <m/>
    <n v="69384.960000000006"/>
    <n v="93808.320000000007"/>
    <n v="1.3519978969505784"/>
    <x v="13"/>
  </r>
  <r>
    <d v="2016-04-11T00:00:00"/>
    <x v="3"/>
    <m/>
    <m/>
    <m/>
    <x v="6"/>
    <s v="CONDENSADA"/>
    <x v="6"/>
    <x v="7"/>
    <s v="Leche condensada "/>
    <m/>
    <m/>
    <m/>
    <n v="17335.295999999998"/>
    <n v="23456.639999999999"/>
    <n v="1.3531144781144782"/>
    <x v="13"/>
  </r>
  <r>
    <d v="2016-04-14T00:00:00"/>
    <x v="3"/>
    <m/>
    <m/>
    <m/>
    <x v="6"/>
    <s v="CONDENSADA"/>
    <x v="6"/>
    <x v="7"/>
    <s v="Leche condensada "/>
    <m/>
    <m/>
    <m/>
    <n v="69516.288"/>
    <n v="93753.600000000006"/>
    <n v="1.3486565910999162"/>
    <x v="13"/>
  </r>
  <r>
    <d v="2016-04-15T00:00:00"/>
    <x v="3"/>
    <m/>
    <m/>
    <m/>
    <x v="6"/>
    <s v="CONDENSADA"/>
    <x v="6"/>
    <x v="7"/>
    <s v="Leche condensada "/>
    <m/>
    <m/>
    <m/>
    <n v="17374.257000000001"/>
    <n v="23511.360000000001"/>
    <n v="1.3532296661664438"/>
    <x v="13"/>
  </r>
  <r>
    <d v="2016-04-11T00:00:00"/>
    <x v="3"/>
    <m/>
    <m/>
    <m/>
    <x v="6"/>
    <s v="CONDENSADA"/>
    <x v="6"/>
    <x v="7"/>
    <s v="Leche condensada "/>
    <m/>
    <m/>
    <m/>
    <n v="910.08"/>
    <n v="1278.72"/>
    <n v="1.4050632911392404"/>
    <x v="8"/>
  </r>
  <r>
    <d v="2016-04-08T00:00:00"/>
    <x v="3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3"/>
  </r>
  <r>
    <d v="2016-04-11T00:00:00"/>
    <x v="3"/>
    <m/>
    <m/>
    <m/>
    <x v="17"/>
    <s v="OTROS"/>
    <x v="7"/>
    <x v="20"/>
    <s v="Yogur con frutas "/>
    <m/>
    <m/>
    <m/>
    <n v="783.02"/>
    <n v="2914.94"/>
    <n v="3.7226890756302522"/>
    <x v="13"/>
  </r>
  <r>
    <d v="2016-04-11T00:00:00"/>
    <x v="3"/>
    <m/>
    <m/>
    <m/>
    <x v="17"/>
    <s v="OTROS"/>
    <x v="7"/>
    <x v="20"/>
    <s v="Yogur con frutas "/>
    <m/>
    <m/>
    <m/>
    <n v="722.33"/>
    <n v="2871.11"/>
    <n v="3.9747899159663866"/>
    <x v="13"/>
  </r>
  <r>
    <d v="2016-04-11T00:00:00"/>
    <x v="3"/>
    <m/>
    <m/>
    <m/>
    <x v="17"/>
    <s v="OTROS"/>
    <x v="7"/>
    <x v="20"/>
    <s v="Yogur con frutas "/>
    <m/>
    <m/>
    <m/>
    <n v="203.49"/>
    <n v="801.99"/>
    <n v="3.9411764705882351"/>
    <x v="13"/>
  </r>
  <r>
    <d v="2016-04-13T00:00:00"/>
    <x v="3"/>
    <m/>
    <m/>
    <m/>
    <x v="8"/>
    <s v="OTROS"/>
    <x v="7"/>
    <x v="9"/>
    <s v="Los demás yogures"/>
    <m/>
    <m/>
    <m/>
    <n v="6000"/>
    <n v="2000"/>
    <n v="0.33333333333333331"/>
    <x v="1"/>
  </r>
  <r>
    <d v="2016-04-13T00:00:00"/>
    <x v="3"/>
    <m/>
    <m/>
    <m/>
    <x v="9"/>
    <s v="SUERO"/>
    <x v="8"/>
    <x v="10"/>
    <s v="Lactosuero, incluso concentrado, azucarado "/>
    <m/>
    <m/>
    <m/>
    <n v="27000"/>
    <n v="24273"/>
    <n v="0.89900000000000002"/>
    <x v="1"/>
  </r>
  <r>
    <d v="2016-04-05T00:00:00"/>
    <x v="3"/>
    <m/>
    <m/>
    <m/>
    <x v="9"/>
    <s v="SUERO"/>
    <x v="8"/>
    <x v="10"/>
    <s v="Lactosuero, incluso concentrado, azucarado "/>
    <m/>
    <m/>
    <m/>
    <n v="50000"/>
    <n v="27762.38"/>
    <n v="0.55524760000000006"/>
    <x v="0"/>
  </r>
  <r>
    <d v="2016-04-06T00:00:00"/>
    <x v="3"/>
    <m/>
    <m/>
    <m/>
    <x v="9"/>
    <s v="SUERO"/>
    <x v="8"/>
    <x v="10"/>
    <s v="Lactosuero, incluso concentrado, azucarado "/>
    <m/>
    <m/>
    <m/>
    <n v="50000"/>
    <n v="27762.38"/>
    <n v="0.55524760000000006"/>
    <x v="0"/>
  </r>
  <r>
    <d v="2016-04-11T00:00:00"/>
    <x v="3"/>
    <m/>
    <m/>
    <m/>
    <x v="9"/>
    <s v="SUERO"/>
    <x v="8"/>
    <x v="10"/>
    <s v="Lactosuero, incluso concentrado, azucarado "/>
    <m/>
    <m/>
    <m/>
    <n v="50000"/>
    <n v="27418.38"/>
    <n v="0.54836760000000007"/>
    <x v="0"/>
  </r>
  <r>
    <d v="2016-04-05T00:00:00"/>
    <x v="3"/>
    <m/>
    <m/>
    <m/>
    <x v="9"/>
    <s v="SUERO"/>
    <x v="8"/>
    <x v="10"/>
    <s v="Lactosuero, incluso concentrado, azucarado "/>
    <m/>
    <m/>
    <m/>
    <n v="50000"/>
    <n v="36250"/>
    <n v="0.72499999999999998"/>
    <x v="4"/>
  </r>
  <r>
    <d v="2016-04-05T00:00:00"/>
    <x v="3"/>
    <m/>
    <m/>
    <m/>
    <x v="9"/>
    <s v="SUERO"/>
    <x v="8"/>
    <x v="10"/>
    <s v="Lactosuero, incluso concentrado, azucarado "/>
    <m/>
    <m/>
    <m/>
    <n v="25000"/>
    <n v="15577.26"/>
    <n v="0.62309040000000004"/>
    <x v="11"/>
  </r>
  <r>
    <d v="2016-04-06T00:00:00"/>
    <x v="3"/>
    <m/>
    <m/>
    <m/>
    <x v="9"/>
    <s v="SUERO"/>
    <x v="8"/>
    <x v="10"/>
    <s v="Lactosuero, incluso concentrado, azucarado "/>
    <m/>
    <m/>
    <m/>
    <n v="50000"/>
    <n v="27788.1"/>
    <n v="0.55576199999999998"/>
    <x v="3"/>
  </r>
  <r>
    <d v="2016-04-05T00:00:00"/>
    <x v="3"/>
    <m/>
    <m/>
    <m/>
    <x v="10"/>
    <s v="MANTEQUILLA"/>
    <x v="9"/>
    <x v="11"/>
    <s v="Mantequilla (manteca)"/>
    <m/>
    <m/>
    <m/>
    <n v="0.89"/>
    <n v="48.17"/>
    <n v="54.123595505617978"/>
    <x v="27"/>
  </r>
  <r>
    <d v="2016-04-14T00:00:00"/>
    <x v="3"/>
    <m/>
    <m/>
    <m/>
    <x v="10"/>
    <s v="MANTEQUILLA"/>
    <x v="9"/>
    <x v="11"/>
    <s v="Mantequilla (manteca)"/>
    <m/>
    <m/>
    <m/>
    <n v="24000"/>
    <n v="100850"/>
    <n v="4.2020833333333334"/>
    <x v="2"/>
  </r>
  <r>
    <d v="2016-04-15T00:00:00"/>
    <x v="3"/>
    <m/>
    <m/>
    <m/>
    <x v="10"/>
    <s v="MANTEQUILLA"/>
    <x v="9"/>
    <x v="11"/>
    <s v="Mantequilla (manteca)"/>
    <m/>
    <m/>
    <m/>
    <n v="22800"/>
    <n v="97812"/>
    <n v="4.29"/>
    <x v="2"/>
  </r>
  <r>
    <d v="2016-04-08T00:00:00"/>
    <x v="3"/>
    <m/>
    <m/>
    <m/>
    <x v="11"/>
    <s v="QUESO"/>
    <x v="10"/>
    <x v="12"/>
    <s v="Mozarella"/>
    <m/>
    <m/>
    <m/>
    <n v="23063.63"/>
    <n v="84671.97"/>
    <n v="3.6712334528432859"/>
    <x v="0"/>
  </r>
  <r>
    <d v="2016-04-08T00:00:00"/>
    <x v="3"/>
    <m/>
    <m/>
    <m/>
    <x v="11"/>
    <s v="QUESO"/>
    <x v="10"/>
    <x v="12"/>
    <s v="Mozarella"/>
    <m/>
    <m/>
    <m/>
    <n v="23144.35"/>
    <n v="84974.29"/>
    <n v="3.6714917463657435"/>
    <x v="0"/>
  </r>
  <r>
    <d v="2016-04-11T00:00:00"/>
    <x v="3"/>
    <m/>
    <m/>
    <m/>
    <x v="11"/>
    <s v="QUESO"/>
    <x v="10"/>
    <x v="12"/>
    <s v="Mozarella"/>
    <m/>
    <m/>
    <m/>
    <n v="23555.63"/>
    <n v="85876.73"/>
    <n v="3.6456987140653845"/>
    <x v="0"/>
  </r>
  <r>
    <d v="2016-04-11T00:00:00"/>
    <x v="3"/>
    <m/>
    <m/>
    <m/>
    <x v="12"/>
    <s v="QUESO"/>
    <x v="11"/>
    <x v="13"/>
    <s v="Queso gouda y del tipo gouda "/>
    <m/>
    <m/>
    <m/>
    <n v="22727.1"/>
    <n v="69163.11"/>
    <n v="3.0431999683197595"/>
    <x v="16"/>
  </r>
  <r>
    <d v="2016-04-06T00:00:00"/>
    <x v="3"/>
    <m/>
    <m/>
    <m/>
    <x v="12"/>
    <s v="QUESO"/>
    <x v="11"/>
    <x v="13"/>
    <s v="Queso gouda y del tipo gouda "/>
    <m/>
    <m/>
    <m/>
    <n v="100028.89"/>
    <n v="302587.39"/>
    <n v="3.0249999775064986"/>
    <x v="11"/>
  </r>
  <r>
    <d v="2016-04-07T00:00:00"/>
    <x v="3"/>
    <m/>
    <m/>
    <m/>
    <x v="12"/>
    <s v="QUESO"/>
    <x v="11"/>
    <x v="13"/>
    <s v="Queso gouda y del tipo gouda "/>
    <m/>
    <m/>
    <m/>
    <n v="21013.63"/>
    <n v="61981.8"/>
    <n v="2.9495998549512863"/>
    <x v="11"/>
  </r>
  <r>
    <d v="2016-04-08T00:00:00"/>
    <x v="3"/>
    <m/>
    <m/>
    <m/>
    <x v="12"/>
    <s v="QUESO"/>
    <x v="11"/>
    <x v="13"/>
    <s v="Queso gouda y del tipo gouda "/>
    <m/>
    <m/>
    <m/>
    <n v="46040.04"/>
    <n v="133468.23000000001"/>
    <n v="2.898959905334574"/>
    <x v="11"/>
  </r>
  <r>
    <d v="2016-04-08T00:00:00"/>
    <x v="3"/>
    <m/>
    <m/>
    <m/>
    <x v="12"/>
    <s v="QUESO"/>
    <x v="11"/>
    <x v="13"/>
    <s v="Queso gouda y del tipo gouda "/>
    <m/>
    <m/>
    <m/>
    <n v="23986.68"/>
    <n v="80005.03"/>
    <n v="3.3353940603701719"/>
    <x v="11"/>
  </r>
  <r>
    <d v="2016-04-11T00:00:00"/>
    <x v="3"/>
    <m/>
    <m/>
    <m/>
    <x v="12"/>
    <s v="QUESO"/>
    <x v="11"/>
    <x v="13"/>
    <s v="Queso gouda y del tipo gouda "/>
    <m/>
    <m/>
    <m/>
    <n v="23014.3"/>
    <n v="66716.149999999994"/>
    <n v="2.8988998144631815"/>
    <x v="11"/>
  </r>
  <r>
    <d v="2016-04-15T00:00:00"/>
    <x v="3"/>
    <m/>
    <m/>
    <m/>
    <x v="12"/>
    <s v="QUESO"/>
    <x v="11"/>
    <x v="13"/>
    <s v="Queso gouda y del tipo gouda "/>
    <m/>
    <m/>
    <m/>
    <n v="23744.28"/>
    <n v="73252.98"/>
    <n v="3.0850790169253393"/>
    <x v="11"/>
  </r>
  <r>
    <d v="2016-04-15T00:00:00"/>
    <x v="3"/>
    <m/>
    <m/>
    <m/>
    <x v="12"/>
    <s v="QUESO"/>
    <x v="11"/>
    <x v="13"/>
    <s v="Queso gouda y del tipo gouda "/>
    <m/>
    <m/>
    <m/>
    <n v="23998.99"/>
    <n v="83062.289999999994"/>
    <n v="3.4610744035478156"/>
    <x v="18"/>
  </r>
  <r>
    <d v="2016-04-15T00:00:00"/>
    <x v="3"/>
    <m/>
    <m/>
    <m/>
    <x v="12"/>
    <s v="QUESO"/>
    <x v="11"/>
    <x v="13"/>
    <s v="Queso gouda y del tipo gouda "/>
    <m/>
    <m/>
    <m/>
    <n v="23987.13"/>
    <n v="83018.86"/>
    <n v="3.4609751145718559"/>
    <x v="18"/>
  </r>
  <r>
    <d v="2016-04-11T00:00:00"/>
    <x v="3"/>
    <m/>
    <m/>
    <m/>
    <x v="21"/>
    <s v="QUESO"/>
    <x v="19"/>
    <x v="25"/>
    <s v="Queso edam y del tipo edam "/>
    <m/>
    <m/>
    <m/>
    <n v="20"/>
    <n v="126.2"/>
    <n v="6.3100000000000005"/>
    <x v="7"/>
  </r>
  <r>
    <d v="2016-04-04T00:00:00"/>
    <x v="3"/>
    <m/>
    <m/>
    <m/>
    <x v="14"/>
    <s v="MANJAR"/>
    <x v="13"/>
    <x v="15"/>
    <s v="Dulce de leche (manjar)"/>
    <m/>
    <m/>
    <m/>
    <n v="5400"/>
    <n v="1125"/>
    <n v="0.20833333333333334"/>
    <x v="1"/>
  </r>
  <r>
    <d v="2016-04-04T00:00:00"/>
    <x v="3"/>
    <m/>
    <m/>
    <m/>
    <x v="14"/>
    <s v="MANJAR"/>
    <x v="13"/>
    <x v="15"/>
    <s v="Dulce de leche (manjar)"/>
    <m/>
    <m/>
    <m/>
    <n v="960"/>
    <n v="250"/>
    <n v="0.26041666666666669"/>
    <x v="1"/>
  </r>
  <r>
    <d v="2016-04-04T00:00:00"/>
    <x v="3"/>
    <m/>
    <m/>
    <m/>
    <x v="14"/>
    <s v="MANJAR"/>
    <x v="13"/>
    <x v="15"/>
    <s v="Dulce de leche (manjar)"/>
    <m/>
    <m/>
    <m/>
    <n v="3500"/>
    <n v="700"/>
    <n v="0.2"/>
    <x v="1"/>
  </r>
  <r>
    <d v="2016-04-06T00:00:00"/>
    <x v="3"/>
    <m/>
    <m/>
    <m/>
    <x v="14"/>
    <s v="MANJAR"/>
    <x v="13"/>
    <x v="15"/>
    <s v="Dulce de leche (manjar)"/>
    <m/>
    <m/>
    <m/>
    <n v="2280"/>
    <n v="399"/>
    <n v="0.17499999999999999"/>
    <x v="1"/>
  </r>
  <r>
    <d v="2016-04-06T00:00:00"/>
    <x v="3"/>
    <m/>
    <m/>
    <m/>
    <x v="14"/>
    <s v="MANJAR"/>
    <x v="13"/>
    <x v="15"/>
    <s v="Dulce de leche (manjar)"/>
    <m/>
    <m/>
    <m/>
    <n v="672"/>
    <n v="175"/>
    <n v="0.26041666666666669"/>
    <x v="1"/>
  </r>
  <r>
    <d v="2016-04-06T00:00:00"/>
    <x v="3"/>
    <m/>
    <m/>
    <m/>
    <x v="14"/>
    <s v="MANJAR"/>
    <x v="13"/>
    <x v="15"/>
    <s v="Dulce de leche (manjar)"/>
    <m/>
    <m/>
    <m/>
    <n v="6000"/>
    <n v="1050"/>
    <n v="0.17499999999999999"/>
    <x v="1"/>
  </r>
  <r>
    <d v="2016-04-13T00:00:00"/>
    <x v="3"/>
    <m/>
    <m/>
    <m/>
    <x v="14"/>
    <s v="MANJAR"/>
    <x v="13"/>
    <x v="15"/>
    <s v="Dulce de leche (manjar)"/>
    <m/>
    <m/>
    <m/>
    <n v="360"/>
    <n v="90"/>
    <n v="0.25"/>
    <x v="1"/>
  </r>
  <r>
    <d v="2016-04-13T00:00:00"/>
    <x v="3"/>
    <m/>
    <m/>
    <m/>
    <x v="14"/>
    <s v="MANJAR"/>
    <x v="13"/>
    <x v="15"/>
    <s v="Dulce de leche (manjar)"/>
    <m/>
    <m/>
    <m/>
    <n v="1800"/>
    <n v="375"/>
    <n v="0.20833333333333334"/>
    <x v="1"/>
  </r>
  <r>
    <d v="2016-04-13T00:00:00"/>
    <x v="3"/>
    <m/>
    <m/>
    <m/>
    <x v="14"/>
    <s v="MANJAR"/>
    <x v="13"/>
    <x v="15"/>
    <s v="Dulce de leche (manjar)"/>
    <m/>
    <m/>
    <m/>
    <n v="2400"/>
    <n v="600"/>
    <n v="0.25"/>
    <x v="1"/>
  </r>
  <r>
    <d v="2016-04-01T00:00:00"/>
    <x v="3"/>
    <m/>
    <m/>
    <m/>
    <x v="14"/>
    <s v="MANJAR"/>
    <x v="13"/>
    <x v="15"/>
    <s v="Dulce de leche (manjar)"/>
    <m/>
    <m/>
    <m/>
    <n v="32400"/>
    <n v="50706"/>
    <n v="1.5649999999999999"/>
    <x v="11"/>
  </r>
  <r>
    <d v="2016-04-05T00:00:00"/>
    <x v="3"/>
    <m/>
    <m/>
    <m/>
    <x v="14"/>
    <s v="MANJAR"/>
    <x v="13"/>
    <x v="15"/>
    <s v="Dulce de leche (manjar)"/>
    <m/>
    <m/>
    <m/>
    <n v="21600"/>
    <n v="33804"/>
    <n v="1.5649999999999999"/>
    <x v="11"/>
  </r>
  <r>
    <d v="2016-04-01T00:00:00"/>
    <x v="3"/>
    <m/>
    <m/>
    <m/>
    <x v="14"/>
    <s v="MANJAR"/>
    <x v="13"/>
    <x v="15"/>
    <s v="Dulce de leche (manjar)"/>
    <m/>
    <m/>
    <m/>
    <n v="15120"/>
    <n v="19895.400000000001"/>
    <n v="1.3158333333333334"/>
    <x v="3"/>
  </r>
  <r>
    <d v="2016-04-04T00:00:00"/>
    <x v="3"/>
    <m/>
    <m/>
    <m/>
    <x v="14"/>
    <s v="MANJAR"/>
    <x v="13"/>
    <x v="15"/>
    <s v="Dulce de leche (manjar)"/>
    <m/>
    <m/>
    <m/>
    <n v="5529.6"/>
    <n v="8328.9599999999991"/>
    <n v="1.5062499999999996"/>
    <x v="3"/>
  </r>
  <r>
    <d v="2016-04-05T00:00:00"/>
    <x v="3"/>
    <m/>
    <m/>
    <m/>
    <x v="14"/>
    <s v="MANJAR"/>
    <x v="13"/>
    <x v="15"/>
    <s v="Dulce de leche (manjar)"/>
    <m/>
    <m/>
    <m/>
    <n v="11193.6"/>
    <n v="16860.36"/>
    <n v="1.5062500000000001"/>
    <x v="3"/>
  </r>
  <r>
    <d v="2016-04-05T00:00:00"/>
    <x v="3"/>
    <m/>
    <m/>
    <m/>
    <x v="14"/>
    <s v="MANJAR"/>
    <x v="13"/>
    <x v="15"/>
    <s v="Dulce de leche (manjar)"/>
    <m/>
    <m/>
    <m/>
    <n v="10800"/>
    <n v="16902"/>
    <n v="1.5649999999999999"/>
    <x v="3"/>
  </r>
  <r>
    <d v="2016-04-07T00:00:00"/>
    <x v="3"/>
    <m/>
    <m/>
    <m/>
    <x v="14"/>
    <s v="MANJAR"/>
    <x v="13"/>
    <x v="15"/>
    <s v="Dulce de leche (manjar)"/>
    <m/>
    <m/>
    <m/>
    <n v="480"/>
    <n v="320"/>
    <n v="0.66666666666666663"/>
    <x v="3"/>
  </r>
  <r>
    <d v="2016-04-07T00:00:00"/>
    <x v="3"/>
    <m/>
    <m/>
    <m/>
    <x v="14"/>
    <s v="MANJAR"/>
    <x v="13"/>
    <x v="15"/>
    <s v="Dulce de leche (manjar)"/>
    <m/>
    <m/>
    <m/>
    <n v="144"/>
    <n v="120"/>
    <n v="0.83333333333333337"/>
    <x v="3"/>
  </r>
  <r>
    <d v="2016-04-11T00:00:00"/>
    <x v="3"/>
    <m/>
    <m/>
    <m/>
    <x v="14"/>
    <s v="MANJAR"/>
    <x v="13"/>
    <x v="15"/>
    <s v="Dulce de leche (manjar)"/>
    <m/>
    <m/>
    <m/>
    <n v="96"/>
    <n v="90"/>
    <n v="0.9375"/>
    <x v="3"/>
  </r>
  <r>
    <d v="2016-04-11T00:00:00"/>
    <x v="3"/>
    <m/>
    <m/>
    <m/>
    <x v="14"/>
    <s v="MANJAR"/>
    <x v="13"/>
    <x v="15"/>
    <s v="Dulce de leche (manjar)"/>
    <m/>
    <m/>
    <m/>
    <n v="360"/>
    <n v="150"/>
    <n v="0.41666666666666669"/>
    <x v="3"/>
  </r>
  <r>
    <d v="2016-04-11T00:00:00"/>
    <x v="3"/>
    <m/>
    <m/>
    <m/>
    <x v="14"/>
    <s v="MANJAR"/>
    <x v="13"/>
    <x v="15"/>
    <s v="Dulce de leche (manjar)"/>
    <m/>
    <m/>
    <m/>
    <n v="144"/>
    <n v="120"/>
    <n v="0.83333333333333337"/>
    <x v="3"/>
  </r>
  <r>
    <d v="2016-04-05T00:00:00"/>
    <x v="3"/>
    <m/>
    <m/>
    <m/>
    <x v="14"/>
    <s v="MANJAR"/>
    <x v="13"/>
    <x v="15"/>
    <s v="Dulce de leche (manjar)"/>
    <m/>
    <m/>
    <m/>
    <n v="10800"/>
    <n v="16920"/>
    <n v="1.5666666666666667"/>
    <x v="12"/>
  </r>
  <r>
    <d v="2016-04-15T00:00:00"/>
    <x v="3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4-15T00:00:00"/>
    <x v="3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4-21T00:00:00"/>
    <x v="3"/>
    <m/>
    <m/>
    <m/>
    <x v="0"/>
    <s v="LL"/>
    <x v="0"/>
    <x v="0"/>
    <s v="Leche y nata, sin concentrar, ni edulcorar, mat grasa &gt; al 1% pero &lt;= al 6% en peso"/>
    <m/>
    <m/>
    <m/>
    <n v="904.03"/>
    <n v="1064.1600000000001"/>
    <n v="1.1771290775748593"/>
    <x v="1"/>
  </r>
  <r>
    <d v="2016-04-19T00:00:00"/>
    <x v="3"/>
    <m/>
    <m/>
    <m/>
    <x v="0"/>
    <s v="LL"/>
    <x v="0"/>
    <x v="0"/>
    <s v="Leche y nata, sin concentrar, ni edulcorar, mat grasa &gt; al 1% pero &lt;= al 6% en peso"/>
    <m/>
    <m/>
    <m/>
    <n v="48972"/>
    <n v="58594.67"/>
    <n v="1.1964933022951891"/>
    <x v="0"/>
  </r>
  <r>
    <d v="2016-04-26T00:00:00"/>
    <x v="3"/>
    <m/>
    <m/>
    <m/>
    <x v="0"/>
    <s v="LL"/>
    <x v="0"/>
    <x v="0"/>
    <s v="Leche y nata, sin concentrar, ni edulcorar, mat grasa &gt; al 1% pero &lt;= al 6% en peso"/>
    <m/>
    <m/>
    <m/>
    <n v="48972"/>
    <n v="58694.63"/>
    <n v="1.198534468675978"/>
    <x v="0"/>
  </r>
  <r>
    <d v="2016-04-21T00:00:00"/>
    <x v="3"/>
    <m/>
    <m/>
    <m/>
    <x v="22"/>
    <s v="LL"/>
    <x v="20"/>
    <x v="26"/>
    <s v="Leche y nata sin concentrar, ni edulcorar, con un contenido de materias grasas &gt; al 12% pero &lt; al 26% en peso (desde 2012)"/>
    <m/>
    <m/>
    <m/>
    <n v="693.38"/>
    <n v="813.96"/>
    <n v="1.1739017566125358"/>
    <x v="1"/>
  </r>
  <r>
    <d v="2016-04-21T00:00:00"/>
    <x v="3"/>
    <m/>
    <m/>
    <m/>
    <x v="16"/>
    <s v="LL"/>
    <x v="15"/>
    <x v="17"/>
    <s v="Leche y nata, sin concentrar, ni edulcorar, con un contenido de materias grasas = al 26% en peso (desde 2012)"/>
    <m/>
    <m/>
    <m/>
    <n v="1064.9000000000001"/>
    <n v="1172.6400000000001"/>
    <n v="1.1011738191379472"/>
    <x v="1"/>
  </r>
  <r>
    <d v="2016-04-27T00:00:00"/>
    <x v="3"/>
    <m/>
    <m/>
    <m/>
    <x v="19"/>
    <s v="LEP"/>
    <x v="17"/>
    <x v="22"/>
    <s v="Leche en polvo, concentradas o con adición de edulcorante, en polvo, gránulos, contenido materia grasa &lt;= al 1.5% en peso"/>
    <m/>
    <m/>
    <m/>
    <n v="200000"/>
    <n v="440000"/>
    <n v="2.2000000000000002"/>
    <x v="23"/>
  </r>
  <r>
    <d v="2016-04-26T00:00:00"/>
    <x v="3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4-26T00:00:00"/>
    <x v="3"/>
    <m/>
    <m/>
    <m/>
    <x v="1"/>
    <s v="OTROS"/>
    <x v="1"/>
    <x v="1"/>
    <s v="Leche en polvo, sin adición de azúcar ni edulcorante, mat grasa &gt; 24% pero &lt; al 26%"/>
    <m/>
    <m/>
    <m/>
    <n v="1132.8"/>
    <n v="320"/>
    <n v="0.2824858757062147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9600"/>
    <n v="4000"/>
    <n v="0.41666666666666669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5400"/>
    <n v="1125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9600"/>
    <n v="5000"/>
    <n v="0.52083333333333337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920"/>
    <n v="1000"/>
    <n v="0.52083333333333337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152"/>
    <n v="600"/>
    <n v="0.52083333333333337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3840"/>
    <n v="1600"/>
    <n v="0.41666666666666669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4-25T00:00:00"/>
    <x v="3"/>
    <m/>
    <m/>
    <m/>
    <x v="2"/>
    <s v="LEP"/>
    <x v="2"/>
    <x v="2"/>
    <s v="Leche en polvo, sin adición de azúcar ni edulcorante, mat grasa &gt; al 26% "/>
    <m/>
    <m/>
    <m/>
    <n v="250000"/>
    <n v="557250"/>
    <n v="2.2290000000000001"/>
    <x v="23"/>
  </r>
  <r>
    <d v="2016-04-25T00:00:00"/>
    <x v="3"/>
    <m/>
    <m/>
    <m/>
    <x v="2"/>
    <s v="LEP"/>
    <x v="2"/>
    <x v="2"/>
    <s v="Leche en polvo, sin adición de azúcar ni edulcorante, mat grasa &gt; al 26% "/>
    <m/>
    <m/>
    <m/>
    <n v="250000"/>
    <n v="557250"/>
    <n v="2.2290000000000001"/>
    <x v="23"/>
  </r>
  <r>
    <d v="2016-04-27T00:00:00"/>
    <x v="3"/>
    <m/>
    <m/>
    <m/>
    <x v="2"/>
    <s v="LEP"/>
    <x v="2"/>
    <x v="2"/>
    <s v="Leche en polvo, sin adición de azúcar ni edulcorante, mat grasa &gt; al 26% "/>
    <m/>
    <m/>
    <m/>
    <n v="200000"/>
    <n v="440000"/>
    <n v="2.2000000000000002"/>
    <x v="23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2160"/>
    <n v="9000"/>
    <n v="4.166666666666667"/>
    <x v="3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620"/>
    <n v="6000"/>
    <n v="3.7037037037037037"/>
    <x v="3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080"/>
    <n v="5000"/>
    <n v="4.6296296296296298"/>
    <x v="3"/>
  </r>
  <r>
    <d v="2016-04-27T00:00:00"/>
    <x v="3"/>
    <m/>
    <m/>
    <m/>
    <x v="3"/>
    <s v="LL"/>
    <x v="3"/>
    <x v="3"/>
    <s v="Leche en polvo, edulcorada, contenido materia grasa &gt; al 1.5% y &lt; al 6%"/>
    <m/>
    <m/>
    <m/>
    <n v="203.41839999999999"/>
    <n v="346.5"/>
    <n v="1.703385731084307"/>
    <x v="9"/>
  </r>
  <r>
    <d v="2016-04-22T00:00:00"/>
    <x v="3"/>
    <m/>
    <m/>
    <m/>
    <x v="3"/>
    <s v="LL"/>
    <x v="3"/>
    <x v="3"/>
    <s v="Leche en polvo, edulcorada, contenido materia grasa &gt; al 1.5% y &lt; al 6%"/>
    <m/>
    <m/>
    <m/>
    <n v="22.29"/>
    <n v="27.72"/>
    <n v="1.243606998654105"/>
    <x v="4"/>
  </r>
  <r>
    <d v="2016-04-28T00:00:00"/>
    <x v="3"/>
    <m/>
    <m/>
    <m/>
    <x v="3"/>
    <s v="LL"/>
    <x v="3"/>
    <x v="3"/>
    <s v="Leche en polvo, edulcorada, contenido materia grasa &gt; al 1.5% y &lt; al 6%"/>
    <m/>
    <m/>
    <m/>
    <n v="202.09"/>
    <n v="346.5"/>
    <n v="1.714582611707655"/>
    <x v="5"/>
  </r>
  <r>
    <d v="2016-04-26T00:00:00"/>
    <x v="3"/>
    <m/>
    <m/>
    <m/>
    <x v="4"/>
    <s v="LEP"/>
    <x v="4"/>
    <x v="18"/>
    <s v="Leche en polvo, edulcorada, contenido materia grasa &gt; al 18% y &lt; al 24%"/>
    <m/>
    <m/>
    <m/>
    <n v="2390.4"/>
    <n v="6225"/>
    <n v="2.6041666666666665"/>
    <x v="3"/>
  </r>
  <r>
    <d v="2016-04-26T00:00:00"/>
    <x v="3"/>
    <m/>
    <m/>
    <m/>
    <x v="4"/>
    <s v="LEP"/>
    <x v="4"/>
    <x v="18"/>
    <s v="Leche en polvo, edulcorada, contenido materia grasa &gt; al 18% y &lt; al 24%"/>
    <m/>
    <m/>
    <m/>
    <n v="1440"/>
    <n v="3750"/>
    <n v="2.6041666666666665"/>
    <x v="3"/>
  </r>
  <r>
    <d v="2016-04-21T00:00:00"/>
    <x v="3"/>
    <m/>
    <m/>
    <m/>
    <x v="5"/>
    <s v="OTROS"/>
    <x v="5"/>
    <x v="19"/>
    <s v="Nata edulcorada"/>
    <m/>
    <m/>
    <m/>
    <n v="72"/>
    <n v="982.08"/>
    <n v="13.64"/>
    <x v="1"/>
  </r>
  <r>
    <d v="2016-04-26T00:00:00"/>
    <x v="3"/>
    <m/>
    <m/>
    <m/>
    <x v="5"/>
    <s v="OTROS"/>
    <x v="5"/>
    <x v="6"/>
    <s v="Nata sin azucarar ni edulcorar "/>
    <m/>
    <m/>
    <m/>
    <n v="2400"/>
    <n v="600"/>
    <n v="0.25"/>
    <x v="1"/>
  </r>
  <r>
    <d v="2016-04-26T00:00:00"/>
    <x v="3"/>
    <m/>
    <m/>
    <m/>
    <x v="5"/>
    <s v="OTROS"/>
    <x v="5"/>
    <x v="6"/>
    <s v="Nata sin azucarar ni edulcorar "/>
    <m/>
    <m/>
    <m/>
    <n v="300"/>
    <n v="200"/>
    <n v="0.66666666666666663"/>
    <x v="1"/>
  </r>
  <r>
    <d v="2016-04-26T00:00:00"/>
    <x v="3"/>
    <m/>
    <m/>
    <m/>
    <x v="5"/>
    <s v="OTROS"/>
    <x v="5"/>
    <x v="6"/>
    <s v="Nata sin azucarar ni edulcorar "/>
    <m/>
    <m/>
    <m/>
    <n v="3964.8"/>
    <n v="1050"/>
    <n v="0.26483050847457623"/>
    <x v="1"/>
  </r>
  <r>
    <d v="2016-04-26T00:00:00"/>
    <x v="3"/>
    <m/>
    <m/>
    <m/>
    <x v="5"/>
    <s v="OTROS"/>
    <x v="5"/>
    <x v="6"/>
    <s v="Nata sin azucarar ni edulcorar "/>
    <m/>
    <m/>
    <m/>
    <n v="2400"/>
    <n v="600"/>
    <n v="0.25"/>
    <x v="1"/>
  </r>
  <r>
    <d v="2016-04-27T00:00:00"/>
    <x v="3"/>
    <m/>
    <m/>
    <m/>
    <x v="5"/>
    <s v="OTROS"/>
    <x v="5"/>
    <x v="6"/>
    <s v="Nata sin azucarar ni edulcorar "/>
    <m/>
    <m/>
    <m/>
    <n v="600"/>
    <n v="200"/>
    <n v="0.33333333333333331"/>
    <x v="1"/>
  </r>
  <r>
    <d v="2016-04-27T00:00:00"/>
    <x v="3"/>
    <m/>
    <m/>
    <m/>
    <x v="5"/>
    <s v="OTROS"/>
    <x v="5"/>
    <x v="6"/>
    <s v="Nata sin azucarar ni edulcorar "/>
    <m/>
    <m/>
    <m/>
    <n v="566.4"/>
    <n v="150"/>
    <n v="0.26483050847457629"/>
    <x v="1"/>
  </r>
  <r>
    <d v="2016-04-21T00:00:00"/>
    <x v="3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4-21T00:00:00"/>
    <x v="3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4-21T00:00:00"/>
    <x v="3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4-21T00:00:00"/>
    <x v="3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4-26T00:00:00"/>
    <x v="3"/>
    <m/>
    <m/>
    <m/>
    <x v="6"/>
    <s v="CONDENSADA"/>
    <x v="6"/>
    <x v="7"/>
    <s v="Leche condensada "/>
    <m/>
    <m/>
    <m/>
    <n v="18750.599999999999"/>
    <n v="24942.94"/>
    <n v="1.3302475654112402"/>
    <x v="9"/>
  </r>
  <r>
    <d v="2016-04-29T00:00:00"/>
    <x v="3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4-29T00:00:00"/>
    <x v="3"/>
    <m/>
    <m/>
    <m/>
    <x v="6"/>
    <s v="CONDENSADA"/>
    <x v="6"/>
    <x v="7"/>
    <s v="Leche condensada "/>
    <m/>
    <m/>
    <m/>
    <n v="20123.135999999999"/>
    <n v="26506.6"/>
    <n v="1.3172201390479099"/>
    <x v="9"/>
  </r>
  <r>
    <d v="2016-04-26T00:00:00"/>
    <x v="3"/>
    <m/>
    <m/>
    <m/>
    <x v="6"/>
    <s v="CONDENSADA"/>
    <x v="6"/>
    <x v="7"/>
    <s v="Leche condensada "/>
    <m/>
    <m/>
    <m/>
    <n v="952.8"/>
    <n v="175"/>
    <n v="0.18366918555835432"/>
    <x v="1"/>
  </r>
  <r>
    <d v="2016-04-26T00:00:00"/>
    <x v="3"/>
    <m/>
    <m/>
    <m/>
    <x v="6"/>
    <s v="CONDENSADA"/>
    <x v="6"/>
    <x v="7"/>
    <s v="Leche condensada "/>
    <m/>
    <m/>
    <m/>
    <n v="1905.6"/>
    <n v="350"/>
    <n v="0.18366918555835432"/>
    <x v="1"/>
  </r>
  <r>
    <d v="2016-04-26T00:00:00"/>
    <x v="3"/>
    <m/>
    <m/>
    <m/>
    <x v="6"/>
    <s v="CONDENSADA"/>
    <x v="6"/>
    <x v="7"/>
    <s v="Leche condensada "/>
    <m/>
    <m/>
    <m/>
    <n v="1905.6"/>
    <n v="300"/>
    <n v="0.15743073047858944"/>
    <x v="1"/>
  </r>
  <r>
    <d v="2016-04-26T00:00:00"/>
    <x v="3"/>
    <m/>
    <m/>
    <m/>
    <x v="6"/>
    <s v="CONDENSADA"/>
    <x v="6"/>
    <x v="7"/>
    <s v="Leche condensada "/>
    <m/>
    <m/>
    <m/>
    <n v="3811.2"/>
    <n v="1000"/>
    <n v="0.26238455079764905"/>
    <x v="1"/>
  </r>
  <r>
    <d v="2016-04-27T00:00:00"/>
    <x v="3"/>
    <m/>
    <m/>
    <m/>
    <x v="6"/>
    <s v="CONDENSADA"/>
    <x v="6"/>
    <x v="7"/>
    <s v="Leche condensada "/>
    <m/>
    <m/>
    <m/>
    <n v="3811.2"/>
    <n v="1000"/>
    <n v="0.26238455079764905"/>
    <x v="1"/>
  </r>
  <r>
    <d v="2016-04-27T00:00:00"/>
    <x v="3"/>
    <m/>
    <m/>
    <m/>
    <x v="6"/>
    <s v="CONDENSADA"/>
    <x v="6"/>
    <x v="7"/>
    <s v="Leche condensada "/>
    <m/>
    <m/>
    <m/>
    <n v="73180.800000000003"/>
    <n v="105236.4"/>
    <n v="1.4380329266692902"/>
    <x v="10"/>
  </r>
  <r>
    <d v="2016-04-28T00:00:00"/>
    <x v="3"/>
    <m/>
    <m/>
    <m/>
    <x v="6"/>
    <s v="CONDENSADA"/>
    <x v="6"/>
    <x v="7"/>
    <s v="Leche condensada "/>
    <m/>
    <m/>
    <m/>
    <n v="50964.480000000003"/>
    <n v="68651.520000000004"/>
    <n v="1.3470464135021096"/>
    <x v="10"/>
  </r>
  <r>
    <d v="2016-04-23T00:00:00"/>
    <x v="3"/>
    <m/>
    <m/>
    <m/>
    <x v="6"/>
    <s v="CONDENSADA"/>
    <x v="6"/>
    <x v="7"/>
    <s v="Leche condensada "/>
    <m/>
    <m/>
    <m/>
    <n v="44928"/>
    <n v="91634.4"/>
    <n v="2.0395833333333333"/>
    <x v="11"/>
  </r>
  <r>
    <d v="2016-04-27T00:00:00"/>
    <x v="3"/>
    <m/>
    <m/>
    <m/>
    <x v="6"/>
    <s v="CONDENSADA"/>
    <x v="6"/>
    <x v="7"/>
    <s v="Leche condensada "/>
    <m/>
    <m/>
    <m/>
    <n v="44928"/>
    <n v="91634.4"/>
    <n v="2.0395833333333333"/>
    <x v="11"/>
  </r>
  <r>
    <d v="2016-04-18T00:00:00"/>
    <x v="3"/>
    <m/>
    <m/>
    <m/>
    <x v="6"/>
    <s v="CONDENSADA"/>
    <x v="6"/>
    <x v="7"/>
    <s v="Leche condensada "/>
    <m/>
    <m/>
    <m/>
    <n v="38180.639999999999"/>
    <n v="72418.539999999994"/>
    <n v="1.8967345754288036"/>
    <x v="3"/>
  </r>
  <r>
    <d v="2016-04-23T00:00:00"/>
    <x v="3"/>
    <m/>
    <m/>
    <m/>
    <x v="6"/>
    <s v="CONDENSADA"/>
    <x v="6"/>
    <x v="7"/>
    <s v="Leche condensada "/>
    <m/>
    <m/>
    <m/>
    <n v="40246.271999999997"/>
    <n v="52483.199999999997"/>
    <n v="1.3040512174643157"/>
    <x v="3"/>
  </r>
  <r>
    <d v="2016-04-23T00:00:00"/>
    <x v="3"/>
    <m/>
    <m/>
    <m/>
    <x v="6"/>
    <s v="CONDENSADA"/>
    <x v="6"/>
    <x v="7"/>
    <s v="Leche condensada "/>
    <m/>
    <m/>
    <m/>
    <n v="140861.95000000001"/>
    <n v="183691.2"/>
    <n v="1.3040512359796239"/>
    <x v="3"/>
  </r>
  <r>
    <d v="2016-04-25T00:00:00"/>
    <x v="3"/>
    <m/>
    <m/>
    <m/>
    <x v="6"/>
    <s v="CONDENSADA"/>
    <x v="6"/>
    <x v="7"/>
    <s v="Leche condensada "/>
    <m/>
    <m/>
    <m/>
    <n v="84331.008000000002"/>
    <n v="127247.03999999999"/>
    <n v="1.5088997868968907"/>
    <x v="3"/>
  </r>
  <r>
    <d v="2016-04-27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27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28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28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28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18T00:00:00"/>
    <x v="3"/>
    <m/>
    <m/>
    <m/>
    <x v="6"/>
    <s v="CONDENSADA"/>
    <x v="6"/>
    <x v="7"/>
    <s v="Leche condensada "/>
    <m/>
    <m/>
    <m/>
    <n v="34759.440000000002"/>
    <n v="46876.800000000003"/>
    <n v="1.3486063066608669"/>
    <x v="13"/>
  </r>
  <r>
    <d v="2016-04-18T00:00:00"/>
    <x v="3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4-18T00:00:00"/>
    <x v="3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4-18T00:00:00"/>
    <x v="3"/>
    <m/>
    <m/>
    <m/>
    <x v="6"/>
    <s v="CONDENSADA"/>
    <x v="6"/>
    <x v="7"/>
    <s v="Leche condensada "/>
    <m/>
    <m/>
    <m/>
    <n v="52137.21"/>
    <n v="70315.199999999997"/>
    <n v="1.3486567463046066"/>
    <x v="13"/>
  </r>
  <r>
    <d v="2016-04-21T00:00:00"/>
    <x v="3"/>
    <m/>
    <m/>
    <m/>
    <x v="6"/>
    <s v="CONDENSADA"/>
    <x v="6"/>
    <x v="7"/>
    <s v="Leche condensada "/>
    <m/>
    <m/>
    <m/>
    <n v="69516.288"/>
    <n v="93753.600000000006"/>
    <n v="1.3486565910999162"/>
    <x v="13"/>
  </r>
  <r>
    <d v="2016-04-21T00:00:00"/>
    <x v="3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4-23T00:00:00"/>
    <x v="3"/>
    <m/>
    <m/>
    <m/>
    <x v="6"/>
    <s v="CONDENSADA"/>
    <x v="6"/>
    <x v="7"/>
    <s v="Leche condensada "/>
    <m/>
    <m/>
    <m/>
    <n v="52137.216"/>
    <n v="70315.199999999997"/>
    <n v="1.348656591099916"/>
    <x v="13"/>
  </r>
  <r>
    <d v="2016-04-23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23T00:00:00"/>
    <x v="3"/>
    <m/>
    <m/>
    <m/>
    <x v="6"/>
    <s v="CONDENSADA"/>
    <x v="6"/>
    <x v="7"/>
    <s v="Leche condensada "/>
    <m/>
    <m/>
    <m/>
    <n v="17379.07"/>
    <n v="23438.400000000001"/>
    <n v="1.3486567463046066"/>
    <x v="13"/>
  </r>
  <r>
    <d v="2016-04-23T00:00:00"/>
    <x v="3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4-23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25T00:00:00"/>
    <x v="3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4-27T00:00:00"/>
    <x v="3"/>
    <m/>
    <m/>
    <m/>
    <x v="6"/>
    <s v="CONDENSADA"/>
    <x v="6"/>
    <x v="7"/>
    <s v="Leche condensada "/>
    <m/>
    <m/>
    <m/>
    <n v="52093.440000000002"/>
    <n v="70351.679999999993"/>
    <n v="1.3504901960784312"/>
    <x v="13"/>
  </r>
  <r>
    <d v="2016-04-27T00:00:00"/>
    <x v="3"/>
    <m/>
    <m/>
    <m/>
    <x v="6"/>
    <s v="CONDENSADA"/>
    <x v="6"/>
    <x v="7"/>
    <s v="Leche condensada "/>
    <m/>
    <m/>
    <m/>
    <n v="34758.144"/>
    <n v="46895.040000000001"/>
    <n v="1.3491813602015112"/>
    <x v="13"/>
  </r>
  <r>
    <d v="2016-04-27T00:00:00"/>
    <x v="3"/>
    <m/>
    <m/>
    <m/>
    <x v="6"/>
    <s v="CONDENSADA"/>
    <x v="6"/>
    <x v="7"/>
    <s v="Leche condensada "/>
    <m/>
    <m/>
    <m/>
    <n v="69472.509999999995"/>
    <n v="93771.839999999997"/>
    <n v="1.3497689949593012"/>
    <x v="13"/>
  </r>
  <r>
    <d v="2016-04-27T00:00:00"/>
    <x v="3"/>
    <m/>
    <m/>
    <m/>
    <x v="6"/>
    <s v="CONDENSADA"/>
    <x v="6"/>
    <x v="7"/>
    <s v="Leche condensada "/>
    <m/>
    <m/>
    <m/>
    <n v="86676.5"/>
    <n v="117283.2"/>
    <n v="1.3531141658927159"/>
    <x v="13"/>
  </r>
  <r>
    <d v="2016-04-27T00:00:00"/>
    <x v="3"/>
    <m/>
    <m/>
    <m/>
    <x v="6"/>
    <s v="CONDENSADA"/>
    <x v="6"/>
    <x v="7"/>
    <s v="Leche condensada "/>
    <m/>
    <m/>
    <m/>
    <n v="52137.21"/>
    <n v="70315.199999999997"/>
    <n v="1.3486567463046066"/>
    <x v="13"/>
  </r>
  <r>
    <d v="2016-04-28T00:00:00"/>
    <x v="3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4-28T00:00:00"/>
    <x v="3"/>
    <m/>
    <m/>
    <m/>
    <x v="6"/>
    <s v="CONDENSADA"/>
    <x v="6"/>
    <x v="7"/>
    <s v="Leche condensada "/>
    <m/>
    <m/>
    <m/>
    <n v="52137.22"/>
    <n v="70315.199999999997"/>
    <n v="1.3486564876301421"/>
    <x v="13"/>
  </r>
  <r>
    <d v="2016-04-28T00:00:00"/>
    <x v="3"/>
    <m/>
    <m/>
    <m/>
    <x v="6"/>
    <s v="CONDENSADA"/>
    <x v="6"/>
    <x v="7"/>
    <s v="Leche condensada "/>
    <m/>
    <m/>
    <m/>
    <n v="15840"/>
    <n v="29601"/>
    <n v="1.8687499999999999"/>
    <x v="13"/>
  </r>
  <r>
    <d v="2016-04-29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29T00:00:00"/>
    <x v="3"/>
    <m/>
    <m/>
    <m/>
    <x v="6"/>
    <s v="CONDENSADA"/>
    <x v="6"/>
    <x v="7"/>
    <s v="Leche condensada "/>
    <m/>
    <m/>
    <m/>
    <n v="86895.35"/>
    <n v="119818.56"/>
    <n v="1.3788834500350133"/>
    <x v="13"/>
  </r>
  <r>
    <d v="2016-04-29T00:00:00"/>
    <x v="3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4-29T00:00:00"/>
    <x v="3"/>
    <m/>
    <m/>
    <m/>
    <x v="6"/>
    <s v="CONDENSADA"/>
    <x v="6"/>
    <x v="7"/>
    <s v="Leche condensada "/>
    <m/>
    <m/>
    <m/>
    <n v="69516.28"/>
    <n v="93753.600000000006"/>
    <n v="1.3486567463046066"/>
    <x v="13"/>
  </r>
  <r>
    <d v="2016-04-18T00:00:00"/>
    <x v="3"/>
    <m/>
    <m/>
    <m/>
    <x v="7"/>
    <s v="CONDENSADA"/>
    <x v="6"/>
    <x v="8"/>
    <s v="Las demás leches y natas concentradas azucaradas o con edulcorantes"/>
    <m/>
    <m/>
    <m/>
    <n v="2400"/>
    <n v="800"/>
    <n v="0.33333333333333331"/>
    <x v="1"/>
  </r>
  <r>
    <d v="2016-04-19T00:00:00"/>
    <x v="3"/>
    <m/>
    <m/>
    <m/>
    <x v="7"/>
    <s v="CONDENSADA"/>
    <x v="6"/>
    <x v="8"/>
    <s v="Las demás leches y natas concentradas azucaradas o con edulcorantes"/>
    <m/>
    <m/>
    <m/>
    <n v="17.5"/>
    <n v="208.83"/>
    <n v="11.933142857142858"/>
    <x v="23"/>
  </r>
  <r>
    <d v="2016-04-29T00:00:00"/>
    <x v="3"/>
    <m/>
    <m/>
    <m/>
    <x v="7"/>
    <s v="CONDENSADA"/>
    <x v="6"/>
    <x v="8"/>
    <s v="Las demás leches y natas concentradas azucaradas o con edulcorantes"/>
    <m/>
    <m/>
    <m/>
    <n v="10"/>
    <n v="50"/>
    <n v="5"/>
    <x v="14"/>
  </r>
  <r>
    <d v="2016-04-21T00:00:00"/>
    <x v="3"/>
    <m/>
    <m/>
    <m/>
    <x v="8"/>
    <s v="OTROS"/>
    <x v="7"/>
    <x v="9"/>
    <s v="Los demás yogures"/>
    <m/>
    <m/>
    <m/>
    <n v="366.12"/>
    <n v="898.56"/>
    <n v="2.4542772861356932"/>
    <x v="1"/>
  </r>
  <r>
    <d v="2016-04-26T00:00:00"/>
    <x v="3"/>
    <m/>
    <m/>
    <m/>
    <x v="8"/>
    <s v="OTROS"/>
    <x v="7"/>
    <x v="9"/>
    <s v="Los demás yogures"/>
    <m/>
    <m/>
    <m/>
    <n v="1500"/>
    <n v="500"/>
    <n v="0.33333333333333331"/>
    <x v="1"/>
  </r>
  <r>
    <d v="2016-04-27T00:00:00"/>
    <x v="3"/>
    <m/>
    <m/>
    <m/>
    <x v="8"/>
    <s v="OTROS"/>
    <x v="7"/>
    <x v="9"/>
    <s v="Los demás yogures"/>
    <m/>
    <m/>
    <m/>
    <n v="1800"/>
    <n v="600"/>
    <n v="0.33333333333333331"/>
    <x v="1"/>
  </r>
  <r>
    <d v="2016-04-26T00:00:00"/>
    <x v="3"/>
    <m/>
    <m/>
    <m/>
    <x v="8"/>
    <s v="OTROS"/>
    <x v="7"/>
    <x v="9"/>
    <s v="Los demás yogures"/>
    <m/>
    <m/>
    <m/>
    <n v="25"/>
    <n v="50"/>
    <n v="2"/>
    <x v="14"/>
  </r>
  <r>
    <d v="2016-04-29T00:00:00"/>
    <x v="3"/>
    <m/>
    <m/>
    <m/>
    <x v="8"/>
    <s v="OTROS"/>
    <x v="7"/>
    <x v="9"/>
    <s v="Los demás yogures"/>
    <m/>
    <m/>
    <m/>
    <n v="130"/>
    <n v="260"/>
    <n v="2"/>
    <x v="14"/>
  </r>
  <r>
    <d v="2016-04-25T00:00:00"/>
    <x v="3"/>
    <m/>
    <m/>
    <m/>
    <x v="8"/>
    <s v="OTROS"/>
    <x v="7"/>
    <x v="9"/>
    <s v="Los demás yogures"/>
    <m/>
    <m/>
    <m/>
    <n v="198"/>
    <n v="306.57"/>
    <n v="1.5483333333333333"/>
    <x v="7"/>
  </r>
  <r>
    <d v="2016-04-21T00:00:00"/>
    <x v="3"/>
    <m/>
    <m/>
    <m/>
    <x v="23"/>
    <s v="OTROS"/>
    <x v="21"/>
    <x v="27"/>
    <s v="Suero de mantequilla, leche y nata cuajadas, kefir y demás leches y natas fermentadas o acidificadas incluso concentrados, con azúcar, aromatizados o con frutas u otros frutos o cacao"/>
    <m/>
    <m/>
    <m/>
    <n v="148.6"/>
    <n v="270.72000000000003"/>
    <n v="1.8218034993270527"/>
    <x v="1"/>
  </r>
  <r>
    <d v="2016-04-18T00:00:00"/>
    <x v="3"/>
    <m/>
    <m/>
    <m/>
    <x v="9"/>
    <s v="SUERO"/>
    <x v="8"/>
    <x v="10"/>
    <s v="Lactosuero, incluso concentrado, azucarado "/>
    <m/>
    <m/>
    <m/>
    <n v="25000"/>
    <n v="11028.5"/>
    <n v="0.44113999999999998"/>
    <x v="1"/>
  </r>
  <r>
    <d v="2016-04-28T00:00:00"/>
    <x v="3"/>
    <m/>
    <m/>
    <m/>
    <x v="9"/>
    <s v="SUERO"/>
    <x v="8"/>
    <x v="10"/>
    <s v="Lactosuero, incluso concentrado, azucarado "/>
    <m/>
    <m/>
    <m/>
    <n v="100000"/>
    <n v="55524.75"/>
    <n v="0.5552475"/>
    <x v="0"/>
  </r>
  <r>
    <d v="2016-04-29T00:00:00"/>
    <x v="3"/>
    <m/>
    <m/>
    <m/>
    <x v="9"/>
    <s v="SUERO"/>
    <x v="8"/>
    <x v="10"/>
    <s v="Lactosuero, incluso concentrado, azucarado "/>
    <m/>
    <m/>
    <m/>
    <n v="50000"/>
    <n v="26264.03"/>
    <n v="0.52528059999999999"/>
    <x v="0"/>
  </r>
  <r>
    <d v="2016-04-19T00:00:00"/>
    <x v="3"/>
    <m/>
    <m/>
    <m/>
    <x v="9"/>
    <s v="SUERO"/>
    <x v="8"/>
    <x v="10"/>
    <s v="Lactosuero, incluso concentrado, azucarado "/>
    <m/>
    <m/>
    <m/>
    <n v="50000"/>
    <n v="31000"/>
    <n v="0.62"/>
    <x v="4"/>
  </r>
  <r>
    <d v="2016-04-18T00:00:00"/>
    <x v="3"/>
    <m/>
    <m/>
    <m/>
    <x v="9"/>
    <s v="SUERO"/>
    <x v="8"/>
    <x v="10"/>
    <s v="Lactosuero, incluso concentrado, azucarado "/>
    <m/>
    <m/>
    <m/>
    <n v="108000"/>
    <n v="56100"/>
    <n v="0.51944444444444449"/>
    <x v="16"/>
  </r>
  <r>
    <d v="2016-04-26T00:00:00"/>
    <x v="3"/>
    <m/>
    <m/>
    <m/>
    <x v="9"/>
    <s v="SUERO"/>
    <x v="8"/>
    <x v="10"/>
    <s v="Lactosuero, incluso concentrado, azucarado "/>
    <m/>
    <m/>
    <m/>
    <n v="69000"/>
    <n v="51135"/>
    <n v="0.74108695652173917"/>
    <x v="16"/>
  </r>
  <r>
    <d v="2016-04-19T00:00:00"/>
    <x v="3"/>
    <m/>
    <m/>
    <m/>
    <x v="9"/>
    <s v="SUERO"/>
    <x v="8"/>
    <x v="10"/>
    <s v="Lactosuero, incluso concentrado, azucarado "/>
    <m/>
    <m/>
    <m/>
    <n v="50000"/>
    <n v="27788.1"/>
    <n v="0.55576199999999998"/>
    <x v="3"/>
  </r>
  <r>
    <d v="2016-04-26T00:00:00"/>
    <x v="3"/>
    <m/>
    <m/>
    <m/>
    <x v="9"/>
    <s v="SUERO"/>
    <x v="8"/>
    <x v="10"/>
    <s v="Lactosuero, incluso concentrado, azucarado "/>
    <m/>
    <m/>
    <m/>
    <n v="25000"/>
    <n v="16965"/>
    <n v="0.67859999999999998"/>
    <x v="3"/>
  </r>
  <r>
    <d v="2016-04-28T00:00:00"/>
    <x v="3"/>
    <m/>
    <m/>
    <m/>
    <x v="9"/>
    <s v="SUERO"/>
    <x v="8"/>
    <x v="10"/>
    <s v="Lactosuero, incluso concentrado, azucarado "/>
    <m/>
    <m/>
    <m/>
    <n v="100000"/>
    <n v="55576.2"/>
    <n v="0.55576199999999998"/>
    <x v="3"/>
  </r>
  <r>
    <d v="2016-04-18T00:00:00"/>
    <x v="3"/>
    <m/>
    <m/>
    <m/>
    <x v="10"/>
    <s v="MANTEQUILLA"/>
    <x v="9"/>
    <x v="11"/>
    <s v="Mantequilla (manteca)"/>
    <m/>
    <m/>
    <m/>
    <n v="22500"/>
    <n v="79614"/>
    <n v="3.5384000000000002"/>
    <x v="13"/>
  </r>
  <r>
    <d v="2016-04-18T00:00:00"/>
    <x v="3"/>
    <m/>
    <m/>
    <m/>
    <x v="18"/>
    <s v="GRASA BUTIRICA"/>
    <x v="16"/>
    <x v="21"/>
    <s v="Las demás materias grasas de la leche"/>
    <m/>
    <m/>
    <m/>
    <n v="108000"/>
    <n v="399600"/>
    <n v="3.7"/>
    <x v="3"/>
  </r>
  <r>
    <d v="2016-04-26T00:00:00"/>
    <x v="3"/>
    <m/>
    <m/>
    <m/>
    <x v="18"/>
    <s v="GRASA BUTIRICA"/>
    <x v="16"/>
    <x v="21"/>
    <s v="Las demás materias grasas de la leche"/>
    <m/>
    <m/>
    <m/>
    <n v="400"/>
    <n v="1752.4"/>
    <n v="4.3810000000000002"/>
    <x v="3"/>
  </r>
  <r>
    <d v="2016-04-26T00:00:00"/>
    <x v="3"/>
    <m/>
    <m/>
    <m/>
    <x v="20"/>
    <s v="QUESO"/>
    <x v="18"/>
    <x v="24"/>
    <s v="Quesos frescos "/>
    <m/>
    <m/>
    <m/>
    <n v="6"/>
    <n v="45"/>
    <n v="7.5"/>
    <x v="14"/>
  </r>
  <r>
    <d v="2016-04-25T00:00:00"/>
    <x v="3"/>
    <m/>
    <m/>
    <m/>
    <x v="24"/>
    <s v="QUESO"/>
    <x v="22"/>
    <x v="28"/>
    <s v="Queso de crema frescos "/>
    <m/>
    <m/>
    <m/>
    <n v="120"/>
    <n v="1087.97"/>
    <n v="9.066416666666667"/>
    <x v="7"/>
  </r>
  <r>
    <d v="2016-04-22T00:00:00"/>
    <x v="3"/>
    <m/>
    <m/>
    <m/>
    <x v="11"/>
    <s v="QUESO"/>
    <x v="10"/>
    <x v="12"/>
    <s v="Mozarella"/>
    <m/>
    <m/>
    <m/>
    <n v="23046.34"/>
    <n v="83719.210000000006"/>
    <n v="3.6326466588621016"/>
    <x v="0"/>
  </r>
  <r>
    <d v="2016-04-27T00:00:00"/>
    <x v="3"/>
    <m/>
    <m/>
    <m/>
    <x v="11"/>
    <s v="QUESO"/>
    <x v="10"/>
    <x v="12"/>
    <s v="Mozarella"/>
    <m/>
    <m/>
    <m/>
    <n v="11504.96"/>
    <n v="40741.4"/>
    <n v="3.5412030984896954"/>
    <x v="0"/>
  </r>
  <r>
    <d v="2016-04-21T00:00:00"/>
    <x v="3"/>
    <m/>
    <m/>
    <m/>
    <x v="13"/>
    <s v="QUESO"/>
    <x v="12"/>
    <x v="29"/>
    <s v="Queso de cualquier tipo, rallado o en polvo"/>
    <m/>
    <m/>
    <m/>
    <n v="30"/>
    <n v="548.25"/>
    <n v="18.274999999999999"/>
    <x v="1"/>
  </r>
  <r>
    <d v="2016-04-21T00:00:00"/>
    <x v="3"/>
    <m/>
    <m/>
    <m/>
    <x v="25"/>
    <s v="QUESO"/>
    <x v="23"/>
    <x v="30"/>
    <s v="Queso fundido, excepto el rallado o en en polvo"/>
    <m/>
    <m/>
    <m/>
    <n v="266.5"/>
    <n v="1898.18"/>
    <n v="7.1226266416510322"/>
    <x v="1"/>
  </r>
  <r>
    <d v="2016-04-25T00:00:00"/>
    <x v="3"/>
    <m/>
    <m/>
    <m/>
    <x v="12"/>
    <s v="QUESO"/>
    <x v="11"/>
    <x v="13"/>
    <s v="Queso gouda y del tipo gouda "/>
    <m/>
    <m/>
    <m/>
    <n v="46040.639999999999"/>
    <n v="133469.97"/>
    <n v="2.8989599188890511"/>
    <x v="11"/>
  </r>
  <r>
    <d v="2016-04-25T00:00:00"/>
    <x v="3"/>
    <m/>
    <m/>
    <m/>
    <x v="12"/>
    <s v="QUESO"/>
    <x v="11"/>
    <x v="13"/>
    <s v="Queso gouda y del tipo gouda "/>
    <m/>
    <m/>
    <m/>
    <n v="21013.07"/>
    <n v="62189.23"/>
    <n v="2.959549937253338"/>
    <x v="11"/>
  </r>
  <r>
    <d v="2016-04-18T00:00:00"/>
    <x v="3"/>
    <m/>
    <m/>
    <m/>
    <x v="14"/>
    <s v="MANJAR"/>
    <x v="13"/>
    <x v="15"/>
    <s v="Dulce de leche (manjar)"/>
    <m/>
    <m/>
    <m/>
    <n v="1800"/>
    <n v="300"/>
    <n v="0.16666666666666666"/>
    <x v="1"/>
  </r>
  <r>
    <d v="2016-04-18T00:00:00"/>
    <x v="3"/>
    <m/>
    <m/>
    <m/>
    <x v="14"/>
    <s v="MANJAR"/>
    <x v="13"/>
    <x v="15"/>
    <s v="Dulce de leche (manjar)"/>
    <m/>
    <m/>
    <m/>
    <n v="960"/>
    <n v="160"/>
    <n v="0.16666666666666666"/>
    <x v="1"/>
  </r>
  <r>
    <d v="2016-04-18T00:00:00"/>
    <x v="3"/>
    <m/>
    <m/>
    <m/>
    <x v="14"/>
    <s v="MANJAR"/>
    <x v="13"/>
    <x v="15"/>
    <s v="Dulce de leche (manjar)"/>
    <m/>
    <m/>
    <m/>
    <n v="3600"/>
    <n v="600"/>
    <n v="0.16666666666666666"/>
    <x v="1"/>
  </r>
  <r>
    <d v="2016-04-18T00:00:00"/>
    <x v="3"/>
    <m/>
    <m/>
    <m/>
    <x v="14"/>
    <s v="MANJAR"/>
    <x v="13"/>
    <x v="15"/>
    <s v="Dulce de leche (manjar)"/>
    <m/>
    <m/>
    <m/>
    <n v="960"/>
    <n v="200"/>
    <n v="0.20833333333333334"/>
    <x v="1"/>
  </r>
  <r>
    <d v="2016-04-18T00:00:00"/>
    <x v="3"/>
    <m/>
    <m/>
    <m/>
    <x v="14"/>
    <s v="MANJAR"/>
    <x v="13"/>
    <x v="15"/>
    <s v="Dulce de leche (manjar)"/>
    <m/>
    <m/>
    <m/>
    <n v="2000"/>
    <n v="400"/>
    <n v="0.2"/>
    <x v="1"/>
  </r>
  <r>
    <d v="2016-04-26T00:00:00"/>
    <x v="3"/>
    <m/>
    <m/>
    <m/>
    <x v="14"/>
    <s v="MANJAR"/>
    <x v="13"/>
    <x v="15"/>
    <s v="Dulce de leche (manjar)"/>
    <m/>
    <m/>
    <m/>
    <n v="4800"/>
    <n v="1000"/>
    <n v="0.20833333333333334"/>
    <x v="1"/>
  </r>
  <r>
    <d v="2016-04-26T00:00:00"/>
    <x v="3"/>
    <m/>
    <m/>
    <m/>
    <x v="14"/>
    <s v="MANJAR"/>
    <x v="13"/>
    <x v="15"/>
    <s v="Dulce de leche (manjar)"/>
    <m/>
    <m/>
    <m/>
    <n v="1200"/>
    <n v="250"/>
    <n v="0.20833333333333334"/>
    <x v="1"/>
  </r>
  <r>
    <d v="2016-04-26T00:00:00"/>
    <x v="3"/>
    <m/>
    <m/>
    <m/>
    <x v="14"/>
    <s v="MANJAR"/>
    <x v="13"/>
    <x v="15"/>
    <s v="Dulce de leche (manjar)"/>
    <m/>
    <m/>
    <m/>
    <n v="1200"/>
    <n v="250"/>
    <n v="0.20833333333333334"/>
    <x v="1"/>
  </r>
  <r>
    <d v="2016-04-26T00:00:00"/>
    <x v="3"/>
    <m/>
    <m/>
    <m/>
    <x v="14"/>
    <s v="MANJAR"/>
    <x v="13"/>
    <x v="15"/>
    <s v="Dulce de leche (manjar)"/>
    <m/>
    <m/>
    <m/>
    <n v="1800"/>
    <n v="375"/>
    <n v="0.20833333333333334"/>
    <x v="1"/>
  </r>
  <r>
    <d v="2016-04-26T00:00:00"/>
    <x v="3"/>
    <m/>
    <m/>
    <m/>
    <x v="14"/>
    <s v="MANJAR"/>
    <x v="13"/>
    <x v="15"/>
    <s v="Dulce de leche (manjar)"/>
    <m/>
    <m/>
    <m/>
    <n v="1000"/>
    <n v="200"/>
    <n v="0.2"/>
    <x v="1"/>
  </r>
  <r>
    <d v="2016-04-26T00:00:00"/>
    <x v="3"/>
    <m/>
    <m/>
    <m/>
    <x v="14"/>
    <s v="MANJAR"/>
    <x v="13"/>
    <x v="15"/>
    <s v="Dulce de leche (manjar)"/>
    <m/>
    <m/>
    <m/>
    <n v="1440"/>
    <n v="375"/>
    <n v="0.26041666666666669"/>
    <x v="1"/>
  </r>
  <r>
    <d v="2016-04-26T00:00:00"/>
    <x v="3"/>
    <m/>
    <m/>
    <m/>
    <x v="14"/>
    <s v="MANJAR"/>
    <x v="13"/>
    <x v="15"/>
    <s v="Dulce de leche (manjar)"/>
    <m/>
    <m/>
    <m/>
    <n v="2000"/>
    <n v="600"/>
    <n v="0.3"/>
    <x v="1"/>
  </r>
  <r>
    <d v="2016-04-26T00:00:00"/>
    <x v="3"/>
    <m/>
    <m/>
    <m/>
    <x v="14"/>
    <s v="MANJAR"/>
    <x v="13"/>
    <x v="15"/>
    <s v="Dulce de leche (manjar)"/>
    <m/>
    <m/>
    <m/>
    <n v="2580"/>
    <n v="645"/>
    <n v="0.25"/>
    <x v="1"/>
  </r>
  <r>
    <d v="2016-04-26T00:00:00"/>
    <x v="3"/>
    <m/>
    <m/>
    <m/>
    <x v="14"/>
    <s v="MANJAR"/>
    <x v="13"/>
    <x v="15"/>
    <s v="Dulce de leche (manjar)"/>
    <m/>
    <m/>
    <m/>
    <n v="288"/>
    <n v="105"/>
    <n v="0.36458333333333331"/>
    <x v="1"/>
  </r>
  <r>
    <d v="2016-04-26T00:00:00"/>
    <x v="3"/>
    <m/>
    <m/>
    <m/>
    <x v="14"/>
    <s v="MANJAR"/>
    <x v="13"/>
    <x v="15"/>
    <s v="Dulce de leche (manjar)"/>
    <m/>
    <m/>
    <m/>
    <n v="4080"/>
    <n v="1020"/>
    <n v="0.25"/>
    <x v="1"/>
  </r>
  <r>
    <d v="2016-04-26T00:00:00"/>
    <x v="3"/>
    <m/>
    <m/>
    <m/>
    <x v="14"/>
    <s v="MANJAR"/>
    <x v="13"/>
    <x v="15"/>
    <s v="Dulce de leche (manjar)"/>
    <m/>
    <m/>
    <m/>
    <n v="1920"/>
    <n v="600"/>
    <n v="0.3125"/>
    <x v="1"/>
  </r>
  <r>
    <d v="2016-04-26T00:00:00"/>
    <x v="3"/>
    <m/>
    <m/>
    <m/>
    <x v="14"/>
    <s v="MANJAR"/>
    <x v="13"/>
    <x v="15"/>
    <s v="Dulce de leche (manjar)"/>
    <m/>
    <m/>
    <m/>
    <n v="2000"/>
    <n v="600"/>
    <n v="0.3"/>
    <x v="1"/>
  </r>
  <r>
    <d v="2016-04-27T00:00:00"/>
    <x v="3"/>
    <m/>
    <m/>
    <m/>
    <x v="14"/>
    <s v="MANJAR"/>
    <x v="13"/>
    <x v="15"/>
    <s v="Dulce de leche (manjar)"/>
    <m/>
    <m/>
    <m/>
    <n v="1200"/>
    <n v="400"/>
    <n v="0.33333333333333331"/>
    <x v="1"/>
  </r>
  <r>
    <d v="2016-04-27T00:00:00"/>
    <x v="3"/>
    <m/>
    <m/>
    <m/>
    <x v="14"/>
    <s v="MANJAR"/>
    <x v="13"/>
    <x v="15"/>
    <s v="Dulce de leche (manjar)"/>
    <m/>
    <m/>
    <m/>
    <n v="360"/>
    <n v="120"/>
    <n v="0.33333333333333331"/>
    <x v="1"/>
  </r>
  <r>
    <d v="2016-04-27T00:00:00"/>
    <x v="3"/>
    <m/>
    <m/>
    <m/>
    <x v="14"/>
    <s v="MANJAR"/>
    <x v="13"/>
    <x v="15"/>
    <s v="Dulce de leche (manjar)"/>
    <m/>
    <m/>
    <m/>
    <n v="11520"/>
    <n v="2880"/>
    <n v="0.25"/>
    <x v="1"/>
  </r>
  <r>
    <d v="2016-04-27T00:00:00"/>
    <x v="3"/>
    <m/>
    <m/>
    <m/>
    <x v="14"/>
    <s v="MANJAR"/>
    <x v="13"/>
    <x v="15"/>
    <s v="Dulce de leche (manjar)"/>
    <m/>
    <m/>
    <m/>
    <n v="2400"/>
    <n v="600"/>
    <n v="0.25"/>
    <x v="1"/>
  </r>
  <r>
    <d v="2016-04-27T00:00:00"/>
    <x v="3"/>
    <m/>
    <m/>
    <m/>
    <x v="14"/>
    <s v="MANJAR"/>
    <x v="13"/>
    <x v="15"/>
    <s v="Dulce de leche (manjar)"/>
    <m/>
    <m/>
    <m/>
    <n v="3254.4"/>
    <n v="1017"/>
    <n v="0.3125"/>
    <x v="1"/>
  </r>
  <r>
    <d v="2016-04-27T00:00:00"/>
    <x v="3"/>
    <m/>
    <m/>
    <m/>
    <x v="14"/>
    <s v="MANJAR"/>
    <x v="13"/>
    <x v="15"/>
    <s v="Dulce de leche (manjar)"/>
    <m/>
    <m/>
    <m/>
    <n v="2400"/>
    <n v="600"/>
    <n v="0.25"/>
    <x v="1"/>
  </r>
  <r>
    <d v="2016-04-27T00:00:00"/>
    <x v="3"/>
    <m/>
    <m/>
    <m/>
    <x v="14"/>
    <s v="MANJAR"/>
    <x v="13"/>
    <x v="15"/>
    <s v="Dulce de leche (manjar)"/>
    <m/>
    <m/>
    <m/>
    <n v="600"/>
    <n v="150"/>
    <n v="0.25"/>
    <x v="1"/>
  </r>
  <r>
    <d v="2016-04-27T00:00:00"/>
    <x v="3"/>
    <m/>
    <m/>
    <m/>
    <x v="14"/>
    <s v="MANJAR"/>
    <x v="13"/>
    <x v="15"/>
    <s v="Dulce de leche (manjar)"/>
    <m/>
    <m/>
    <m/>
    <n v="316.8"/>
    <n v="66"/>
    <n v="0.20833333333333331"/>
    <x v="1"/>
  </r>
  <r>
    <d v="2016-04-18T00:00:00"/>
    <x v="3"/>
    <m/>
    <m/>
    <m/>
    <x v="14"/>
    <s v="MANJAR"/>
    <x v="13"/>
    <x v="15"/>
    <s v="Dulce de leche (manjar)"/>
    <m/>
    <m/>
    <m/>
    <n v="12000"/>
    <n v="30050"/>
    <n v="2.5041666666666669"/>
    <x v="16"/>
  </r>
  <r>
    <d v="2016-04-20T00:00:00"/>
    <x v="3"/>
    <m/>
    <m/>
    <m/>
    <x v="14"/>
    <s v="MANJAR"/>
    <x v="13"/>
    <x v="15"/>
    <s v="Dulce de leche (manjar)"/>
    <m/>
    <m/>
    <m/>
    <n v="14000"/>
    <n v="35570"/>
    <n v="2.5407142857142859"/>
    <x v="16"/>
  </r>
  <r>
    <d v="2016-04-25T00:00:00"/>
    <x v="3"/>
    <m/>
    <m/>
    <m/>
    <x v="14"/>
    <s v="MANJAR"/>
    <x v="13"/>
    <x v="15"/>
    <s v="Dulce de leche (manjar)"/>
    <m/>
    <m/>
    <m/>
    <n v="9484.7999999999993"/>
    <n v="14352"/>
    <n v="1.5131578947368423"/>
    <x v="10"/>
  </r>
  <r>
    <d v="2016-04-28T00:00:00"/>
    <x v="3"/>
    <m/>
    <m/>
    <m/>
    <x v="14"/>
    <s v="MANJAR"/>
    <x v="13"/>
    <x v="15"/>
    <s v="Dulce de leche (manjar)"/>
    <m/>
    <m/>
    <m/>
    <n v="10800"/>
    <n v="16920"/>
    <n v="1.5666666666666667"/>
    <x v="10"/>
  </r>
  <r>
    <d v="2016-04-23T00:00:00"/>
    <x v="3"/>
    <m/>
    <m/>
    <m/>
    <x v="14"/>
    <s v="MANJAR"/>
    <x v="13"/>
    <x v="15"/>
    <s v="Dulce de leche (manjar)"/>
    <m/>
    <m/>
    <m/>
    <n v="9484.7999999999993"/>
    <n v="14289.6"/>
    <n v="1.5065789473684212"/>
    <x v="21"/>
  </r>
  <r>
    <d v="2016-04-29T00:00:00"/>
    <x v="3"/>
    <m/>
    <m/>
    <m/>
    <x v="14"/>
    <s v="MANJAR"/>
    <x v="13"/>
    <x v="15"/>
    <s v="Dulce de leche (manjar)"/>
    <m/>
    <m/>
    <m/>
    <n v="21600"/>
    <n v="33804"/>
    <n v="1.5649999999999999"/>
    <x v="11"/>
  </r>
  <r>
    <d v="2016-04-22T00:00:00"/>
    <x v="3"/>
    <m/>
    <m/>
    <m/>
    <x v="14"/>
    <s v="MANJAR"/>
    <x v="13"/>
    <x v="15"/>
    <s v="Dulce de leche (manjar)"/>
    <m/>
    <m/>
    <m/>
    <n v="36"/>
    <n v="30"/>
    <n v="0.83333333333333337"/>
    <x v="3"/>
  </r>
  <r>
    <d v="2016-04-23T00:00:00"/>
    <x v="3"/>
    <m/>
    <m/>
    <m/>
    <x v="14"/>
    <s v="MANJAR"/>
    <x v="13"/>
    <x v="15"/>
    <s v="Dulce de leche (manjar)"/>
    <m/>
    <m/>
    <m/>
    <n v="13824"/>
    <n v="20822.400000000001"/>
    <n v="1.5062500000000001"/>
    <x v="3"/>
  </r>
  <r>
    <d v="2016-04-26T00:00:00"/>
    <x v="3"/>
    <m/>
    <m/>
    <m/>
    <x v="14"/>
    <s v="MANJAR"/>
    <x v="13"/>
    <x v="15"/>
    <s v="Dulce de leche (manjar)"/>
    <m/>
    <m/>
    <m/>
    <n v="1200"/>
    <n v="900"/>
    <n v="0.75"/>
    <x v="3"/>
  </r>
  <r>
    <d v="2016-04-26T00:00:00"/>
    <x v="3"/>
    <m/>
    <m/>
    <m/>
    <x v="14"/>
    <s v="MANJAR"/>
    <x v="13"/>
    <x v="15"/>
    <s v="Dulce de leche (manjar)"/>
    <m/>
    <m/>
    <m/>
    <n v="120"/>
    <n v="90"/>
    <n v="0.75"/>
    <x v="3"/>
  </r>
  <r>
    <d v="2016-04-26T00:00:00"/>
    <x v="3"/>
    <m/>
    <m/>
    <m/>
    <x v="14"/>
    <s v="MANJAR"/>
    <x v="13"/>
    <x v="15"/>
    <s v="Dulce de leche (manjar)"/>
    <m/>
    <m/>
    <m/>
    <n v="48"/>
    <n v="36"/>
    <n v="0.75"/>
    <x v="3"/>
  </r>
  <r>
    <d v="2016-04-26T00:00:00"/>
    <x v="3"/>
    <m/>
    <m/>
    <m/>
    <x v="14"/>
    <s v="MANJAR"/>
    <x v="13"/>
    <x v="15"/>
    <s v="Dulce de leche (manjar)"/>
    <m/>
    <m/>
    <m/>
    <n v="48"/>
    <n v="45"/>
    <n v="0.9375"/>
    <x v="3"/>
  </r>
  <r>
    <d v="2016-04-26T00:00:00"/>
    <x v="3"/>
    <m/>
    <m/>
    <m/>
    <x v="14"/>
    <s v="MANJAR"/>
    <x v="13"/>
    <x v="15"/>
    <s v="Dulce de leche (manjar)"/>
    <m/>
    <m/>
    <m/>
    <n v="72"/>
    <n v="36"/>
    <n v="0.5"/>
    <x v="3"/>
  </r>
  <r>
    <d v="2016-04-26T00:00:00"/>
    <x v="3"/>
    <m/>
    <m/>
    <m/>
    <x v="14"/>
    <s v="MANJAR"/>
    <x v="13"/>
    <x v="15"/>
    <s v="Dulce de leche (manjar)"/>
    <m/>
    <m/>
    <m/>
    <n v="1200"/>
    <n v="900"/>
    <n v="0.75"/>
    <x v="3"/>
  </r>
  <r>
    <d v="2016-04-26T00:00:00"/>
    <x v="3"/>
    <m/>
    <m/>
    <m/>
    <x v="14"/>
    <s v="MANJAR"/>
    <x v="13"/>
    <x v="15"/>
    <s v="Dulce de leche (manjar)"/>
    <m/>
    <m/>
    <m/>
    <n v="360"/>
    <n v="240"/>
    <n v="0.66666666666666663"/>
    <x v="3"/>
  </r>
  <r>
    <d v="2016-04-26T00:00:00"/>
    <x v="3"/>
    <m/>
    <m/>
    <m/>
    <x v="14"/>
    <s v="MANJAR"/>
    <x v="13"/>
    <x v="15"/>
    <s v="Dulce de leche (manjar)"/>
    <m/>
    <m/>
    <m/>
    <n v="96"/>
    <n v="100"/>
    <n v="1.0416666666666667"/>
    <x v="3"/>
  </r>
  <r>
    <d v="2016-04-26T00:00:00"/>
    <x v="3"/>
    <m/>
    <m/>
    <m/>
    <x v="14"/>
    <s v="MANJAR"/>
    <x v="13"/>
    <x v="15"/>
    <s v="Dulce de leche (manjar)"/>
    <m/>
    <m/>
    <m/>
    <n v="960"/>
    <n v="1280"/>
    <n v="1.3333333333333333"/>
    <x v="3"/>
  </r>
  <r>
    <d v="2016-04-26T00:00:00"/>
    <x v="3"/>
    <m/>
    <m/>
    <m/>
    <x v="14"/>
    <s v="MANJAR"/>
    <x v="13"/>
    <x v="15"/>
    <s v="Dulce de leche (manjar)"/>
    <m/>
    <m/>
    <m/>
    <n v="2400"/>
    <n v="3360"/>
    <n v="1.4"/>
    <x v="3"/>
  </r>
  <r>
    <d v="2016-04-26T00:00:00"/>
    <x v="3"/>
    <m/>
    <m/>
    <m/>
    <x v="14"/>
    <s v="MANJAR"/>
    <x v="13"/>
    <x v="15"/>
    <s v="Dulce de leche (manjar)"/>
    <m/>
    <m/>
    <m/>
    <n v="3120"/>
    <n v="4368"/>
    <n v="1.4"/>
    <x v="3"/>
  </r>
  <r>
    <d v="2016-04-27T00:00:00"/>
    <x v="3"/>
    <m/>
    <m/>
    <m/>
    <x v="14"/>
    <s v="MANJAR"/>
    <x v="13"/>
    <x v="15"/>
    <s v="Dulce de leche (manjar)"/>
    <m/>
    <m/>
    <m/>
    <n v="22680"/>
    <n v="29843.1"/>
    <n v="1.3158333333333332"/>
    <x v="3"/>
  </r>
  <r>
    <d v="2016-04-29T00:00:00"/>
    <x v="3"/>
    <m/>
    <m/>
    <m/>
    <x v="14"/>
    <s v="MANJAR"/>
    <x v="13"/>
    <x v="15"/>
    <s v="Dulce de leche (manjar)"/>
    <m/>
    <m/>
    <m/>
    <n v="60"/>
    <n v="40"/>
    <n v="0.66666666666666663"/>
    <x v="3"/>
  </r>
  <r>
    <d v="2016-04-29T00:00:00"/>
    <x v="3"/>
    <m/>
    <m/>
    <m/>
    <x v="14"/>
    <s v="MANJAR"/>
    <x v="13"/>
    <x v="15"/>
    <s v="Dulce de leche (manjar)"/>
    <m/>
    <m/>
    <m/>
    <n v="240"/>
    <n v="180"/>
    <n v="0.75"/>
    <x v="3"/>
  </r>
  <r>
    <d v="2016-04-29T00:00:00"/>
    <x v="3"/>
    <m/>
    <m/>
    <m/>
    <x v="14"/>
    <s v="MANJAR"/>
    <x v="13"/>
    <x v="15"/>
    <s v="Dulce de leche (manjar)"/>
    <m/>
    <m/>
    <m/>
    <n v="72"/>
    <n v="48"/>
    <n v="0.66666666666666663"/>
    <x v="3"/>
  </r>
  <r>
    <d v="2016-04-29T00:00:00"/>
    <x v="3"/>
    <m/>
    <m/>
    <m/>
    <x v="14"/>
    <s v="MANJAR"/>
    <x v="13"/>
    <x v="15"/>
    <s v="Dulce de leche (manjar)"/>
    <m/>
    <m/>
    <m/>
    <n v="48"/>
    <n v="32"/>
    <n v="0.66666666666666663"/>
    <x v="3"/>
  </r>
  <r>
    <d v="2016-04-29T00:00:00"/>
    <x v="3"/>
    <m/>
    <m/>
    <m/>
    <x v="14"/>
    <s v="MANJAR"/>
    <x v="13"/>
    <x v="15"/>
    <s v="Dulce de leche (manjar)"/>
    <m/>
    <m/>
    <m/>
    <n v="84"/>
    <n v="70"/>
    <n v="0.83333333333333337"/>
    <x v="3"/>
  </r>
  <r>
    <d v="2016-05-04T00:00:00"/>
    <x v="4"/>
    <m/>
    <m/>
    <m/>
    <x v="15"/>
    <s v="LL"/>
    <x v="14"/>
    <x v="16"/>
    <s v="Leche y nata, sin concentrar ni edulcorar, materia grasa &lt;= al 1% en peso"/>
    <m/>
    <m/>
    <m/>
    <n v="960"/>
    <n v="2500"/>
    <n v="2.6041666666666665"/>
    <x v="3"/>
  </r>
  <r>
    <d v="2016-05-04T00:00:00"/>
    <x v="4"/>
    <m/>
    <m/>
    <m/>
    <x v="15"/>
    <s v="LL"/>
    <x v="14"/>
    <x v="16"/>
    <s v="Leche y nata, sin concentrar ni edulcorar, materia grasa &lt;= al 1% en peso"/>
    <m/>
    <m/>
    <m/>
    <n v="960"/>
    <n v="2500"/>
    <n v="2.6041666666666665"/>
    <x v="3"/>
  </r>
  <r>
    <d v="2016-05-04T00:00:00"/>
    <x v="4"/>
    <m/>
    <m/>
    <m/>
    <x v="15"/>
    <s v="LL"/>
    <x v="14"/>
    <x v="16"/>
    <s v="Leche y nata, sin concentrar ni edulcorar, materia grasa &lt;= al 1% en peso"/>
    <m/>
    <m/>
    <m/>
    <n v="768"/>
    <n v="3200"/>
    <n v="4.166666666666667"/>
    <x v="3"/>
  </r>
  <r>
    <d v="2016-05-04T00:00:00"/>
    <x v="4"/>
    <m/>
    <m/>
    <m/>
    <x v="15"/>
    <s v="LL"/>
    <x v="14"/>
    <x v="16"/>
    <s v="Leche y nata, sin concentrar ni edulcorar, materia grasa &lt;= al 1% en peso"/>
    <m/>
    <m/>
    <m/>
    <n v="756"/>
    <n v="2870"/>
    <n v="3.7962962962962963"/>
    <x v="3"/>
  </r>
  <r>
    <d v="2016-05-04T00:00:00"/>
    <x v="4"/>
    <m/>
    <m/>
    <m/>
    <x v="15"/>
    <s v="LL"/>
    <x v="14"/>
    <x v="16"/>
    <s v="Leche y nata, sin concentrar ni edulcorar, materia grasa &lt;= al 1% en peso"/>
    <m/>
    <m/>
    <m/>
    <n v="540"/>
    <n v="2100"/>
    <n v="3.8888888888888888"/>
    <x v="3"/>
  </r>
  <r>
    <d v="2016-05-12T00:00:00"/>
    <x v="4"/>
    <m/>
    <m/>
    <m/>
    <x v="19"/>
    <s v="LEP"/>
    <x v="17"/>
    <x v="22"/>
    <s v="Leche en polvo, concentradas o con adición de edulcorante, en polvo, gránulos, contenido materia grasa &lt;= al 1.5% en peso"/>
    <m/>
    <m/>
    <m/>
    <n v="200000"/>
    <n v="440000"/>
    <n v="2.2000000000000002"/>
    <x v="23"/>
  </r>
  <r>
    <d v="2016-05-12T00:00:00"/>
    <x v="4"/>
    <m/>
    <m/>
    <m/>
    <x v="1"/>
    <s v="OTROS"/>
    <x v="1"/>
    <x v="1"/>
    <s v="Leche en polvo, sin adición de azúcar ni edulcorante, mat grasa &gt; 24% pero &lt; al 26%"/>
    <m/>
    <m/>
    <m/>
    <n v="1359.36"/>
    <n v="384"/>
    <n v="0.2824858757062147"/>
    <x v="1"/>
  </r>
  <r>
    <d v="2016-05-09T00:00:00"/>
    <x v="4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5-09T00:00:00"/>
    <x v="4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5-09T00:00:00"/>
    <x v="4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5-09T00:00:00"/>
    <x v="4"/>
    <m/>
    <m/>
    <m/>
    <x v="2"/>
    <s v="LEP"/>
    <x v="2"/>
    <x v="2"/>
    <s v="Leche en polvo, sin adición de azúcar ni edulcorante, mat grasa &gt; al 26% "/>
    <m/>
    <m/>
    <m/>
    <n v="2400"/>
    <n v="1000"/>
    <n v="0.41666666666666669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1800"/>
    <n v="300"/>
    <n v="0.16666666666666666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1500"/>
    <n v="450"/>
    <n v="0.3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2292"/>
    <n v="382"/>
    <n v="0.16666666666666666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1200"/>
    <n v="200"/>
    <n v="0.16666666666666666"/>
    <x v="1"/>
  </r>
  <r>
    <d v="2016-05-10T00:00:00"/>
    <x v="4"/>
    <m/>
    <m/>
    <m/>
    <x v="2"/>
    <s v="LEP"/>
    <x v="2"/>
    <x v="2"/>
    <s v="Leche en polvo, sin adición de azúcar ni edulcorante, mat grasa &gt; al 26% "/>
    <m/>
    <m/>
    <m/>
    <n v="250000"/>
    <n v="545000"/>
    <n v="2.1800000000000002"/>
    <x v="23"/>
  </r>
  <r>
    <d v="2016-05-10T00:00:00"/>
    <x v="4"/>
    <m/>
    <m/>
    <m/>
    <x v="2"/>
    <s v="LEP"/>
    <x v="2"/>
    <x v="2"/>
    <s v="Leche en polvo, sin adición de azúcar ni edulcorante, mat grasa &gt; al 26% "/>
    <m/>
    <m/>
    <m/>
    <n v="250000"/>
    <n v="545000"/>
    <n v="2.1800000000000002"/>
    <x v="23"/>
  </r>
  <r>
    <d v="2016-05-02T00:00:00"/>
    <x v="4"/>
    <m/>
    <m/>
    <m/>
    <x v="2"/>
    <s v="LEP"/>
    <x v="2"/>
    <x v="2"/>
    <s v="Leche en polvo, sin adición de azúcar ni edulcorante, mat grasa &gt; al 26% "/>
    <m/>
    <m/>
    <m/>
    <n v="75000"/>
    <n v="220163"/>
    <n v="2.9355066666666665"/>
    <x v="2"/>
  </r>
  <r>
    <d v="2016-05-02T00:00:00"/>
    <x v="4"/>
    <m/>
    <m/>
    <m/>
    <x v="3"/>
    <s v="LL"/>
    <x v="3"/>
    <x v="3"/>
    <s v="Leche en polvo, edulcorada, contenido materia grasa &gt; al 1.5% y &lt; al 6%"/>
    <m/>
    <m/>
    <m/>
    <n v="47.14"/>
    <n v="69.3"/>
    <n v="1.4700890963088671"/>
    <x v="4"/>
  </r>
  <r>
    <d v="2016-05-11T00:00:00"/>
    <x v="4"/>
    <m/>
    <m/>
    <m/>
    <x v="3"/>
    <s v="LL"/>
    <x v="3"/>
    <x v="3"/>
    <s v="Leche en polvo, edulcorada, contenido materia grasa &gt; al 1.5% y &lt; al 6%"/>
    <m/>
    <m/>
    <m/>
    <n v="76.209999999999994"/>
    <n v="138.6"/>
    <n v="1.8186589686392862"/>
    <x v="5"/>
  </r>
  <r>
    <d v="2016-05-12T00:00:00"/>
    <x v="4"/>
    <m/>
    <m/>
    <m/>
    <x v="3"/>
    <s v="LL"/>
    <x v="3"/>
    <x v="3"/>
    <s v="Leche en polvo, edulcorada, contenido materia grasa &gt; al 1.5% y &lt; al 6%"/>
    <m/>
    <m/>
    <m/>
    <n v="25.5"/>
    <n v="55.44"/>
    <n v="2.1741176470588233"/>
    <x v="3"/>
  </r>
  <r>
    <d v="2016-05-12T00:00:00"/>
    <x v="4"/>
    <m/>
    <m/>
    <m/>
    <x v="3"/>
    <s v="LL"/>
    <x v="3"/>
    <x v="3"/>
    <s v="Leche en polvo, edulcorada, contenido materia grasa &gt; al 1.5% y &lt; al 6%"/>
    <m/>
    <m/>
    <m/>
    <n v="6.38"/>
    <n v="13.86"/>
    <n v="2.1724137931034484"/>
    <x v="3"/>
  </r>
  <r>
    <d v="2016-05-13T00:00:00"/>
    <x v="4"/>
    <m/>
    <m/>
    <m/>
    <x v="3"/>
    <s v="LL"/>
    <x v="3"/>
    <x v="3"/>
    <s v="Leche en polvo, edulcorada, contenido materia grasa &gt; al 1.5% y &lt; al 6%"/>
    <m/>
    <m/>
    <m/>
    <n v="459.04"/>
    <n v="997.92"/>
    <n v="2.1739281979783893"/>
    <x v="3"/>
  </r>
  <r>
    <d v="2016-05-03T00:00:00"/>
    <x v="4"/>
    <m/>
    <m/>
    <m/>
    <x v="3"/>
    <s v="LL"/>
    <x v="3"/>
    <x v="3"/>
    <s v="Leche en polvo, edulcorada, contenido materia grasa &gt; al 1.5% y &lt; al 6%"/>
    <m/>
    <m/>
    <m/>
    <n v="14.01"/>
    <n v="27.72"/>
    <n v="1.9785867237687365"/>
    <x v="13"/>
  </r>
  <r>
    <d v="2016-05-12T00:00:00"/>
    <x v="4"/>
    <m/>
    <m/>
    <m/>
    <x v="5"/>
    <s v="OTROS"/>
    <x v="5"/>
    <x v="6"/>
    <s v="Nata sin azucarar ni edulcorar "/>
    <m/>
    <m/>
    <m/>
    <n v="360"/>
    <n v="60"/>
    <n v="0.16666666666666666"/>
    <x v="1"/>
  </r>
  <r>
    <d v="2016-05-12T00:00:00"/>
    <x v="4"/>
    <m/>
    <m/>
    <m/>
    <x v="5"/>
    <s v="OTROS"/>
    <x v="5"/>
    <x v="6"/>
    <s v="Nata sin azucarar ni edulcorar "/>
    <m/>
    <m/>
    <m/>
    <n v="3600"/>
    <n v="600"/>
    <n v="0.16666666666666666"/>
    <x v="1"/>
  </r>
  <r>
    <d v="2016-05-12T00:00:00"/>
    <x v="4"/>
    <m/>
    <m/>
    <m/>
    <x v="5"/>
    <s v="OTROS"/>
    <x v="5"/>
    <x v="6"/>
    <s v="Nata sin azucarar ni edulcorar "/>
    <m/>
    <m/>
    <m/>
    <n v="1000"/>
    <n v="300"/>
    <n v="0.3"/>
    <x v="1"/>
  </r>
  <r>
    <d v="2016-05-12T00:00:00"/>
    <x v="4"/>
    <m/>
    <m/>
    <m/>
    <x v="5"/>
    <s v="OTROS"/>
    <x v="5"/>
    <x v="6"/>
    <s v="Nata sin azucarar ni edulcorar "/>
    <m/>
    <m/>
    <m/>
    <n v="600"/>
    <n v="100"/>
    <n v="0.16666666666666666"/>
    <x v="1"/>
  </r>
  <r>
    <d v="2016-05-12T00:00:00"/>
    <x v="4"/>
    <m/>
    <m/>
    <m/>
    <x v="5"/>
    <s v="OTROS"/>
    <x v="5"/>
    <x v="6"/>
    <s v="Nata sin azucarar ni edulcorar "/>
    <m/>
    <m/>
    <m/>
    <n v="226.56"/>
    <n v="100"/>
    <n v="0.44138418079096042"/>
    <x v="1"/>
  </r>
  <r>
    <d v="2016-05-03T00:00:00"/>
    <x v="4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5-05T00:00:00"/>
    <x v="4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5-05T00:00:00"/>
    <x v="4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5-05T00:00:00"/>
    <x v="4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5-05T00:00:00"/>
    <x v="4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5-05T00:00:00"/>
    <x v="4"/>
    <m/>
    <m/>
    <m/>
    <x v="6"/>
    <s v="CONDENSADA"/>
    <x v="6"/>
    <x v="7"/>
    <s v="Leche condensada "/>
    <m/>
    <m/>
    <m/>
    <n v="20021.759999999998"/>
    <n v="28976.639999999999"/>
    <n v="1.4472573839662448"/>
    <x v="9"/>
  </r>
  <r>
    <d v="2016-05-03T00:00:00"/>
    <x v="4"/>
    <m/>
    <m/>
    <m/>
    <x v="6"/>
    <s v="CONDENSADA"/>
    <x v="6"/>
    <x v="7"/>
    <s v="Leche condensada "/>
    <m/>
    <m/>
    <m/>
    <n v="20123.135999999999"/>
    <n v="26304.959999999999"/>
    <n v="1.3071998320738876"/>
    <x v="20"/>
  </r>
  <r>
    <d v="2016-05-02T00:00:00"/>
    <x v="4"/>
    <m/>
    <m/>
    <m/>
    <x v="6"/>
    <s v="CONDENSADA"/>
    <x v="6"/>
    <x v="7"/>
    <s v="Leche condensada "/>
    <m/>
    <m/>
    <m/>
    <n v="7560"/>
    <n v="33200.639999999999"/>
    <n v="4.3916190476190478"/>
    <x v="1"/>
  </r>
  <r>
    <d v="2016-05-12T00:00:00"/>
    <x v="4"/>
    <m/>
    <m/>
    <m/>
    <x v="6"/>
    <s v="CONDENSADA"/>
    <x v="6"/>
    <x v="7"/>
    <s v="Leche condensada "/>
    <m/>
    <m/>
    <m/>
    <n v="1619.76"/>
    <n v="297.5"/>
    <n v="0.18366918555835432"/>
    <x v="1"/>
  </r>
  <r>
    <d v="2016-05-06T00:00:00"/>
    <x v="4"/>
    <m/>
    <m/>
    <m/>
    <x v="6"/>
    <s v="CONDENSADA"/>
    <x v="6"/>
    <x v="7"/>
    <s v="Leche condensada "/>
    <m/>
    <m/>
    <m/>
    <n v="14976"/>
    <n v="30357.599999999999"/>
    <n v="2.0270833333333331"/>
    <x v="10"/>
  </r>
  <r>
    <d v="2016-05-03T00:00:00"/>
    <x v="4"/>
    <m/>
    <m/>
    <m/>
    <x v="6"/>
    <s v="CONDENSADA"/>
    <x v="6"/>
    <x v="7"/>
    <s v="Leche condensada "/>
    <m/>
    <m/>
    <m/>
    <n v="43200"/>
    <n v="61872"/>
    <n v="1.4322222222222223"/>
    <x v="5"/>
  </r>
  <r>
    <d v="2016-05-02T00:00:00"/>
    <x v="4"/>
    <m/>
    <m/>
    <m/>
    <x v="6"/>
    <s v="CONDENSADA"/>
    <x v="6"/>
    <x v="7"/>
    <s v="Leche condensada "/>
    <m/>
    <m/>
    <m/>
    <n v="44928"/>
    <n v="91634.4"/>
    <n v="2.0395833333333333"/>
    <x v="11"/>
  </r>
  <r>
    <d v="2016-05-03T00:00:00"/>
    <x v="4"/>
    <m/>
    <m/>
    <m/>
    <x v="6"/>
    <s v="CONDENSADA"/>
    <x v="6"/>
    <x v="7"/>
    <s v="Leche condensada "/>
    <m/>
    <m/>
    <m/>
    <n v="29952"/>
    <n v="59529.599999999999"/>
    <n v="1.9875"/>
    <x v="11"/>
  </r>
  <r>
    <d v="2016-05-11T00:00:00"/>
    <x v="4"/>
    <m/>
    <m/>
    <m/>
    <x v="6"/>
    <s v="CONDENSADA"/>
    <x v="6"/>
    <x v="7"/>
    <s v="Leche condensada "/>
    <m/>
    <m/>
    <m/>
    <n v="59904"/>
    <n v="119059.2"/>
    <n v="1.9875"/>
    <x v="11"/>
  </r>
  <r>
    <d v="2016-05-11T00:00:00"/>
    <x v="4"/>
    <m/>
    <m/>
    <m/>
    <x v="6"/>
    <s v="CONDENSADA"/>
    <x v="6"/>
    <x v="7"/>
    <s v="Leche condensada "/>
    <m/>
    <m/>
    <m/>
    <n v="89856"/>
    <n v="178588.79999999999"/>
    <n v="1.9874999999999998"/>
    <x v="11"/>
  </r>
  <r>
    <d v="2016-05-02T00:00:00"/>
    <x v="4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5-02T00:00:00"/>
    <x v="4"/>
    <m/>
    <m/>
    <m/>
    <x v="6"/>
    <s v="CONDENSADA"/>
    <x v="6"/>
    <x v="7"/>
    <s v="Leche condensada "/>
    <m/>
    <m/>
    <m/>
    <n v="49288.343999999997"/>
    <n v="66473.05"/>
    <n v="1.3486565910999162"/>
    <x v="13"/>
  </r>
  <r>
    <d v="2016-05-02T00:00:00"/>
    <x v="4"/>
    <m/>
    <m/>
    <m/>
    <x v="6"/>
    <s v="CONDENSADA"/>
    <x v="6"/>
    <x v="7"/>
    <s v="Leche condensada "/>
    <m/>
    <m/>
    <m/>
    <n v="34794.144"/>
    <n v="46876.800000000003"/>
    <n v="1.3472611942975232"/>
    <x v="13"/>
  </r>
  <r>
    <d v="2016-05-03T00:00:00"/>
    <x v="4"/>
    <m/>
    <m/>
    <m/>
    <x v="6"/>
    <s v="CONDENSADA"/>
    <x v="6"/>
    <x v="7"/>
    <s v="Leche condensada "/>
    <m/>
    <m/>
    <m/>
    <n v="52137.216"/>
    <n v="72285.119999999995"/>
    <n v="1.3864399664147773"/>
    <x v="13"/>
  </r>
  <r>
    <d v="2016-05-05T00:00:00"/>
    <x v="4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5-05T00:00:00"/>
    <x v="4"/>
    <m/>
    <m/>
    <m/>
    <x v="6"/>
    <s v="CONDENSADA"/>
    <x v="6"/>
    <x v="7"/>
    <s v="Leche condensada "/>
    <m/>
    <m/>
    <m/>
    <n v="69516.288"/>
    <n v="93753.600000000006"/>
    <n v="1.3486565910999162"/>
    <x v="13"/>
  </r>
  <r>
    <d v="2016-05-05T00:00:00"/>
    <x v="4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5-06T00:00:00"/>
    <x v="4"/>
    <m/>
    <m/>
    <m/>
    <x v="6"/>
    <s v="CONDENSADA"/>
    <x v="6"/>
    <x v="7"/>
    <s v="Leche condensada "/>
    <m/>
    <m/>
    <m/>
    <n v="32928.767999999996"/>
    <n v="44409.599999999999"/>
    <n v="1.3486565910999162"/>
    <x v="13"/>
  </r>
  <r>
    <d v="2016-05-06T00:00:00"/>
    <x v="4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5-06T00:00:00"/>
    <x v="4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5-06T00:00:00"/>
    <x v="4"/>
    <m/>
    <m/>
    <m/>
    <x v="6"/>
    <s v="CONDENSADA"/>
    <x v="6"/>
    <x v="7"/>
    <s v="Leche condensada "/>
    <m/>
    <m/>
    <m/>
    <n v="86895.360000000001"/>
    <n v="120475.2"/>
    <n v="1.3864399664147775"/>
    <x v="13"/>
  </r>
  <r>
    <d v="2016-05-06T00:00:00"/>
    <x v="4"/>
    <m/>
    <m/>
    <m/>
    <x v="6"/>
    <s v="CONDENSADA"/>
    <x v="6"/>
    <x v="7"/>
    <s v="Leche condensada "/>
    <m/>
    <m/>
    <m/>
    <n v="86895.35"/>
    <n v="120475.2"/>
    <n v="1.3864401259676149"/>
    <x v="13"/>
  </r>
  <r>
    <d v="2016-05-07T00:00:00"/>
    <x v="4"/>
    <m/>
    <m/>
    <m/>
    <x v="6"/>
    <s v="CONDENSADA"/>
    <x v="6"/>
    <x v="7"/>
    <s v="Leche condensada "/>
    <m/>
    <m/>
    <m/>
    <n v="52137.216"/>
    <n v="72285.119999999995"/>
    <n v="1.3864399664147773"/>
    <x v="13"/>
  </r>
  <r>
    <d v="2016-05-07T00:00:00"/>
    <x v="4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5-07T00:00:00"/>
    <x v="4"/>
    <m/>
    <m/>
    <m/>
    <x v="6"/>
    <s v="CONDENSADA"/>
    <x v="6"/>
    <x v="7"/>
    <s v="Leche condensada "/>
    <m/>
    <m/>
    <m/>
    <n v="86895.35"/>
    <n v="120475.2"/>
    <n v="1.3864401259676149"/>
    <x v="13"/>
  </r>
  <r>
    <d v="2016-05-07T00:00:00"/>
    <x v="4"/>
    <m/>
    <m/>
    <m/>
    <x v="6"/>
    <s v="CONDENSADA"/>
    <x v="6"/>
    <x v="7"/>
    <s v="Leche condensada "/>
    <m/>
    <m/>
    <m/>
    <n v="42017.553"/>
    <n v="66591.58"/>
    <n v="1.5848514548193704"/>
    <x v="13"/>
  </r>
  <r>
    <d v="2016-05-07T00:00:00"/>
    <x v="4"/>
    <m/>
    <m/>
    <m/>
    <x v="6"/>
    <s v="CONDENSADA"/>
    <x v="6"/>
    <x v="7"/>
    <s v="Leche condensada "/>
    <m/>
    <m/>
    <m/>
    <n v="86895.35"/>
    <n v="120475.2"/>
    <n v="1.3864401259676149"/>
    <x v="13"/>
  </r>
  <r>
    <d v="2016-05-10T00:00:00"/>
    <x v="4"/>
    <m/>
    <m/>
    <m/>
    <x v="6"/>
    <s v="CONDENSADA"/>
    <x v="6"/>
    <x v="7"/>
    <s v="Leche condensada "/>
    <m/>
    <m/>
    <m/>
    <n v="59440.400999999998"/>
    <n v="90577.18"/>
    <n v="1.5238319135834901"/>
    <x v="13"/>
  </r>
  <r>
    <d v="2016-05-10T00:00:00"/>
    <x v="4"/>
    <m/>
    <m/>
    <m/>
    <x v="6"/>
    <s v="CONDENSADA"/>
    <x v="6"/>
    <x v="7"/>
    <s v="Leche condensada "/>
    <m/>
    <m/>
    <m/>
    <n v="34758.14"/>
    <n v="48190.080000000002"/>
    <n v="1.3864401259676151"/>
    <x v="13"/>
  </r>
  <r>
    <d v="2016-05-10T00:00:00"/>
    <x v="4"/>
    <m/>
    <m/>
    <m/>
    <x v="6"/>
    <s v="CONDENSADA"/>
    <x v="6"/>
    <x v="7"/>
    <s v="Leche condensada "/>
    <m/>
    <m/>
    <m/>
    <n v="86895.35"/>
    <n v="120475.2"/>
    <n v="1.3864401259676149"/>
    <x v="13"/>
  </r>
  <r>
    <d v="2016-05-10T00:00:00"/>
    <x v="4"/>
    <m/>
    <m/>
    <m/>
    <x v="6"/>
    <s v="CONDENSADA"/>
    <x v="6"/>
    <x v="7"/>
    <s v="Leche condensada "/>
    <m/>
    <m/>
    <m/>
    <n v="52137.21"/>
    <n v="72285.119999999995"/>
    <n v="1.3864401259676149"/>
    <x v="13"/>
  </r>
  <r>
    <d v="2016-05-11T00:00:00"/>
    <x v="4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5-11T00:00:00"/>
    <x v="4"/>
    <m/>
    <m/>
    <m/>
    <x v="6"/>
    <s v="CONDENSADA"/>
    <x v="6"/>
    <x v="7"/>
    <s v="Leche condensada "/>
    <m/>
    <m/>
    <m/>
    <n v="69516.28"/>
    <n v="96380.160000000003"/>
    <n v="1.3864401259676151"/>
    <x v="13"/>
  </r>
  <r>
    <d v="2016-05-11T00:00:00"/>
    <x v="4"/>
    <m/>
    <m/>
    <m/>
    <x v="6"/>
    <s v="CONDENSADA"/>
    <x v="6"/>
    <x v="7"/>
    <s v="Leche condensada "/>
    <m/>
    <m/>
    <m/>
    <n v="34758.14"/>
    <n v="48190.080000000002"/>
    <n v="1.3864401259676151"/>
    <x v="13"/>
  </r>
  <r>
    <d v="2016-05-11T00:00:00"/>
    <x v="4"/>
    <m/>
    <m/>
    <m/>
    <x v="6"/>
    <s v="CONDENSADA"/>
    <x v="6"/>
    <x v="7"/>
    <s v="Leche condensada "/>
    <m/>
    <m/>
    <m/>
    <n v="17379.07"/>
    <n v="24095.040000000001"/>
    <n v="1.3864401259676151"/>
    <x v="13"/>
  </r>
  <r>
    <d v="2016-05-11T00:00:00"/>
    <x v="4"/>
    <m/>
    <m/>
    <m/>
    <x v="6"/>
    <s v="CONDENSADA"/>
    <x v="6"/>
    <x v="7"/>
    <s v="Leche condensada "/>
    <m/>
    <m/>
    <m/>
    <n v="34758.14"/>
    <n v="48190.080000000002"/>
    <n v="1.3864401259676151"/>
    <x v="13"/>
  </r>
  <r>
    <d v="2016-05-12T00:00:00"/>
    <x v="4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5-11T00:00:00"/>
    <x v="4"/>
    <m/>
    <m/>
    <m/>
    <x v="7"/>
    <s v="CONDENSADA"/>
    <x v="6"/>
    <x v="8"/>
    <s v="Las demás leches y natas concentradas azucaradas o con edulcorantes"/>
    <m/>
    <m/>
    <m/>
    <n v="23.25"/>
    <n v="83.53"/>
    <n v="3.5926881720430108"/>
    <x v="23"/>
  </r>
  <r>
    <d v="2016-05-13T00:00:00"/>
    <x v="4"/>
    <m/>
    <m/>
    <m/>
    <x v="7"/>
    <s v="CONDENSADA"/>
    <x v="6"/>
    <x v="8"/>
    <s v="Las demás leches y natas concentradas azucaradas o con edulcorantes"/>
    <m/>
    <m/>
    <m/>
    <n v="3.5"/>
    <n v="41.77"/>
    <n v="11.934285714285716"/>
    <x v="3"/>
  </r>
  <r>
    <d v="2016-05-03T00:00:00"/>
    <x v="4"/>
    <m/>
    <m/>
    <m/>
    <x v="7"/>
    <s v="CONDENSADA"/>
    <x v="6"/>
    <x v="8"/>
    <s v="Las demás leches y natas concentradas azucaradas o con edulcorantes"/>
    <m/>
    <m/>
    <m/>
    <n v="28.03"/>
    <n v="167.07"/>
    <n v="5.9603995718872635"/>
    <x v="13"/>
  </r>
  <r>
    <d v="2016-05-06T00:00:00"/>
    <x v="4"/>
    <m/>
    <m/>
    <m/>
    <x v="7"/>
    <s v="CONDENSADA"/>
    <x v="6"/>
    <x v="8"/>
    <s v="Las demás leches y natas concentradas azucaradas o con edulcorantes"/>
    <m/>
    <m/>
    <m/>
    <n v="721.30470000000003"/>
    <n v="208.83"/>
    <n v="0.28951703766799247"/>
    <x v="13"/>
  </r>
  <r>
    <d v="2016-05-13T00:00:00"/>
    <x v="4"/>
    <m/>
    <m/>
    <m/>
    <x v="17"/>
    <s v="OTROS"/>
    <x v="7"/>
    <x v="20"/>
    <s v="Yogur con frutas "/>
    <m/>
    <m/>
    <m/>
    <n v="810"/>
    <n v="2500"/>
    <n v="3.0864197530864197"/>
    <x v="28"/>
  </r>
  <r>
    <d v="2016-05-02T00:00:00"/>
    <x v="4"/>
    <m/>
    <m/>
    <m/>
    <x v="17"/>
    <s v="OTROS"/>
    <x v="7"/>
    <x v="20"/>
    <s v="Yogur con frutas "/>
    <m/>
    <m/>
    <m/>
    <n v="26732.16"/>
    <n v="99515.520000000004"/>
    <n v="3.7226890756302522"/>
    <x v="13"/>
  </r>
  <r>
    <d v="2016-05-02T00:00:00"/>
    <x v="4"/>
    <m/>
    <m/>
    <m/>
    <x v="17"/>
    <s v="OTROS"/>
    <x v="7"/>
    <x v="20"/>
    <s v="Yogur con frutas "/>
    <m/>
    <m/>
    <m/>
    <n v="16450.560000000001"/>
    <n v="65387.519999999997"/>
    <n v="3.9747899159663862"/>
    <x v="13"/>
  </r>
  <r>
    <d v="2016-05-02T00:00:00"/>
    <x v="4"/>
    <m/>
    <m/>
    <m/>
    <x v="17"/>
    <s v="OTROS"/>
    <x v="7"/>
    <x v="20"/>
    <s v="Yogur con frutas "/>
    <m/>
    <m/>
    <m/>
    <n v="31615.919999999998"/>
    <n v="124603.92"/>
    <n v="3.9411764705882355"/>
    <x v="13"/>
  </r>
  <r>
    <d v="2016-05-11T00:00:00"/>
    <x v="4"/>
    <m/>
    <m/>
    <m/>
    <x v="17"/>
    <s v="OTROS"/>
    <x v="7"/>
    <x v="20"/>
    <s v="Yogur con frutas "/>
    <m/>
    <m/>
    <m/>
    <n v="514.08000000000004"/>
    <n v="2026.08"/>
    <n v="3.9411764705882351"/>
    <x v="13"/>
  </r>
  <r>
    <d v="2016-05-12T00:00:00"/>
    <x v="4"/>
    <m/>
    <m/>
    <m/>
    <x v="8"/>
    <s v="OTROS"/>
    <x v="7"/>
    <x v="9"/>
    <s v="Los demás yogures"/>
    <m/>
    <m/>
    <m/>
    <n v="1200"/>
    <n v="400"/>
    <n v="0.33333333333333331"/>
    <x v="1"/>
  </r>
  <r>
    <d v="2016-05-04T00:00:00"/>
    <x v="4"/>
    <m/>
    <m/>
    <m/>
    <x v="9"/>
    <s v="SUERO"/>
    <x v="8"/>
    <x v="10"/>
    <s v="Lactosuero, incluso concentrado, azucarado "/>
    <m/>
    <m/>
    <m/>
    <n v="50000"/>
    <n v="25864.03"/>
    <n v="0.51728059999999998"/>
    <x v="0"/>
  </r>
  <r>
    <d v="2016-05-10T00:00:00"/>
    <x v="4"/>
    <m/>
    <m/>
    <m/>
    <x v="9"/>
    <s v="SUERO"/>
    <x v="8"/>
    <x v="10"/>
    <s v="Lactosuero, incluso concentrado, azucarado "/>
    <m/>
    <m/>
    <m/>
    <n v="50000"/>
    <n v="31000"/>
    <n v="0.62"/>
    <x v="4"/>
  </r>
  <r>
    <d v="2016-05-04T00:00:00"/>
    <x v="4"/>
    <m/>
    <m/>
    <m/>
    <x v="9"/>
    <s v="SUERO"/>
    <x v="8"/>
    <x v="10"/>
    <s v="Lactosuero, incluso concentrado, azucarado "/>
    <m/>
    <m/>
    <m/>
    <n v="23000"/>
    <n v="16930.07"/>
    <n v="0.73609000000000002"/>
    <x v="16"/>
  </r>
  <r>
    <d v="2016-05-12T00:00:00"/>
    <x v="4"/>
    <m/>
    <m/>
    <m/>
    <x v="9"/>
    <s v="SUERO"/>
    <x v="8"/>
    <x v="10"/>
    <s v="Lactosuero, incluso concentrado, azucarado "/>
    <m/>
    <m/>
    <m/>
    <n v="69000"/>
    <n v="41845.99"/>
    <n v="0.60646362318840574"/>
    <x v="2"/>
  </r>
  <r>
    <d v="2016-05-05T00:00:00"/>
    <x v="4"/>
    <m/>
    <m/>
    <m/>
    <x v="9"/>
    <s v="SUERO"/>
    <x v="8"/>
    <x v="10"/>
    <s v="Lactosuero, incluso concentrado, azucarado "/>
    <m/>
    <m/>
    <m/>
    <n v="23000"/>
    <n v="12650"/>
    <n v="0.55000000000000004"/>
    <x v="15"/>
  </r>
  <r>
    <d v="2016-05-11T00:00:00"/>
    <x v="4"/>
    <m/>
    <m/>
    <m/>
    <x v="9"/>
    <s v="SUERO"/>
    <x v="8"/>
    <x v="10"/>
    <s v="Lactosuero, incluso concentrado, azucarado "/>
    <m/>
    <m/>
    <m/>
    <n v="25000"/>
    <n v="4350"/>
    <n v="0.17399999999999999"/>
    <x v="24"/>
  </r>
  <r>
    <d v="2016-05-10T00:00:00"/>
    <x v="4"/>
    <m/>
    <m/>
    <m/>
    <x v="9"/>
    <s v="SUERO"/>
    <x v="8"/>
    <x v="10"/>
    <s v="Lactosuero, incluso concentrado, azucarado "/>
    <m/>
    <m/>
    <m/>
    <n v="50000"/>
    <n v="34153.26"/>
    <n v="0.68306520000000004"/>
    <x v="11"/>
  </r>
  <r>
    <d v="2016-05-04T00:00:00"/>
    <x v="4"/>
    <m/>
    <m/>
    <m/>
    <x v="9"/>
    <s v="SUERO"/>
    <x v="8"/>
    <x v="10"/>
    <s v="Lactosuero, incluso concentrado, azucarado "/>
    <m/>
    <m/>
    <m/>
    <n v="100000"/>
    <n v="55576.2"/>
    <n v="0.55576199999999998"/>
    <x v="3"/>
  </r>
  <r>
    <d v="2016-05-10T00:00:00"/>
    <x v="4"/>
    <m/>
    <m/>
    <m/>
    <x v="9"/>
    <s v="SUERO"/>
    <x v="8"/>
    <x v="10"/>
    <s v="Lactosuero, incluso concentrado, azucarado "/>
    <m/>
    <m/>
    <m/>
    <n v="25000"/>
    <n v="13875"/>
    <n v="0.55500000000000005"/>
    <x v="3"/>
  </r>
  <r>
    <d v="2016-05-11T00:00:00"/>
    <x v="4"/>
    <m/>
    <m/>
    <m/>
    <x v="9"/>
    <s v="SUERO"/>
    <x v="8"/>
    <x v="10"/>
    <s v="Lactosuero, incluso concentrado, azucarado "/>
    <m/>
    <m/>
    <m/>
    <n v="25000"/>
    <n v="13875"/>
    <n v="0.55500000000000005"/>
    <x v="3"/>
  </r>
  <r>
    <d v="2016-05-11T00:00:00"/>
    <x v="4"/>
    <m/>
    <m/>
    <m/>
    <x v="9"/>
    <s v="SUERO"/>
    <x v="8"/>
    <x v="31"/>
    <s v="Los demás productos de componentes naturales de la leche, incluso azucarados "/>
    <m/>
    <m/>
    <m/>
    <n v="2400"/>
    <n v="800"/>
    <n v="0.33333333333333331"/>
    <x v="1"/>
  </r>
  <r>
    <d v="2016-05-03T00:00:00"/>
    <x v="4"/>
    <m/>
    <m/>
    <m/>
    <x v="18"/>
    <s v="GRASA BUTIRICA"/>
    <x v="16"/>
    <x v="21"/>
    <s v="Las demás materias grasas de la leche"/>
    <m/>
    <m/>
    <m/>
    <n v="108000"/>
    <n v="328725"/>
    <n v="3.0437500000000002"/>
    <x v="11"/>
  </r>
  <r>
    <d v="2016-05-05T00:00:00"/>
    <x v="4"/>
    <m/>
    <m/>
    <m/>
    <x v="12"/>
    <s v="QUESO"/>
    <x v="11"/>
    <x v="13"/>
    <s v="Queso gouda y del tipo gouda "/>
    <m/>
    <m/>
    <m/>
    <n v="22713.16"/>
    <n v="65939.48"/>
    <n v="2.9031398537235682"/>
    <x v="16"/>
  </r>
  <r>
    <d v="2016-05-05T00:00:00"/>
    <x v="4"/>
    <m/>
    <m/>
    <m/>
    <x v="12"/>
    <s v="QUESO"/>
    <x v="11"/>
    <x v="13"/>
    <s v="Queso gouda y del tipo gouda "/>
    <m/>
    <m/>
    <m/>
    <n v="20007.259999999998"/>
    <n v="74312.97"/>
    <n v="3.7143002090241244"/>
    <x v="17"/>
  </r>
  <r>
    <d v="2016-05-04T00:00:00"/>
    <x v="4"/>
    <m/>
    <m/>
    <m/>
    <x v="12"/>
    <s v="QUESO"/>
    <x v="11"/>
    <x v="13"/>
    <s v="Queso gouda y del tipo gouda "/>
    <m/>
    <m/>
    <m/>
    <n v="23031.42"/>
    <n v="63891.46"/>
    <n v="2.7740999035231004"/>
    <x v="11"/>
  </r>
  <r>
    <d v="2016-05-05T00:00:00"/>
    <x v="4"/>
    <m/>
    <m/>
    <m/>
    <x v="12"/>
    <s v="QUESO"/>
    <x v="11"/>
    <x v="13"/>
    <s v="Queso gouda y del tipo gouda "/>
    <m/>
    <m/>
    <m/>
    <n v="23045.58"/>
    <n v="67352.429999999993"/>
    <n v="2.9225747410132437"/>
    <x v="11"/>
  </r>
  <r>
    <d v="2016-05-11T00:00:00"/>
    <x v="4"/>
    <m/>
    <m/>
    <m/>
    <x v="12"/>
    <s v="QUESO"/>
    <x v="11"/>
    <x v="13"/>
    <s v="Queso gouda y del tipo gouda "/>
    <m/>
    <m/>
    <m/>
    <n v="100067.22"/>
    <n v="303773.07"/>
    <n v="3.035690109108657"/>
    <x v="11"/>
  </r>
  <r>
    <d v="2016-05-12T00:00:00"/>
    <x v="4"/>
    <m/>
    <m/>
    <m/>
    <x v="12"/>
    <s v="QUESO"/>
    <x v="11"/>
    <x v="13"/>
    <s v="Queso gouda y del tipo gouda "/>
    <m/>
    <m/>
    <m/>
    <n v="24233.73"/>
    <n v="80809.34"/>
    <n v="3.3345811808582502"/>
    <x v="11"/>
  </r>
  <r>
    <d v="2016-05-09T00:00:00"/>
    <x v="4"/>
    <m/>
    <m/>
    <m/>
    <x v="14"/>
    <s v="MANJAR"/>
    <x v="13"/>
    <x v="15"/>
    <s v="Dulce de leche (manjar)"/>
    <m/>
    <m/>
    <m/>
    <n v="1500"/>
    <n v="300"/>
    <n v="0.2"/>
    <x v="1"/>
  </r>
  <r>
    <d v="2016-05-09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09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09T00:00:00"/>
    <x v="4"/>
    <m/>
    <m/>
    <m/>
    <x v="14"/>
    <s v="MANJAR"/>
    <x v="13"/>
    <x v="15"/>
    <s v="Dulce de leche (manjar)"/>
    <m/>
    <m/>
    <m/>
    <n v="960"/>
    <n v="250"/>
    <n v="0.26041666666666669"/>
    <x v="1"/>
  </r>
  <r>
    <d v="2016-05-09T00:00:00"/>
    <x v="4"/>
    <m/>
    <m/>
    <m/>
    <x v="14"/>
    <s v="MANJAR"/>
    <x v="13"/>
    <x v="15"/>
    <s v="Dulce de leche (manjar)"/>
    <m/>
    <m/>
    <m/>
    <n v="1000"/>
    <n v="200"/>
    <n v="0.2"/>
    <x v="1"/>
  </r>
  <r>
    <d v="2016-05-11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11T00:00:00"/>
    <x v="4"/>
    <m/>
    <m/>
    <m/>
    <x v="14"/>
    <s v="MANJAR"/>
    <x v="13"/>
    <x v="15"/>
    <s v="Dulce de leche (manjar)"/>
    <m/>
    <m/>
    <m/>
    <n v="480"/>
    <n v="125"/>
    <n v="0.26041666666666669"/>
    <x v="1"/>
  </r>
  <r>
    <d v="2016-05-12T00:00:00"/>
    <x v="4"/>
    <m/>
    <m/>
    <m/>
    <x v="14"/>
    <s v="MANJAR"/>
    <x v="13"/>
    <x v="15"/>
    <s v="Dulce de leche (manjar)"/>
    <m/>
    <m/>
    <m/>
    <n v="1800"/>
    <n v="525"/>
    <n v="0.29166666666666669"/>
    <x v="1"/>
  </r>
  <r>
    <d v="2016-05-12T00:00:00"/>
    <x v="4"/>
    <m/>
    <m/>
    <m/>
    <x v="14"/>
    <s v="MANJAR"/>
    <x v="13"/>
    <x v="15"/>
    <s v="Dulce de leche (manjar)"/>
    <m/>
    <m/>
    <m/>
    <n v="360"/>
    <n v="105"/>
    <n v="0.29166666666666669"/>
    <x v="1"/>
  </r>
  <r>
    <d v="2016-05-12T00:00:00"/>
    <x v="4"/>
    <m/>
    <m/>
    <m/>
    <x v="14"/>
    <s v="MANJAR"/>
    <x v="13"/>
    <x v="15"/>
    <s v="Dulce de leche (manjar)"/>
    <m/>
    <m/>
    <m/>
    <n v="192"/>
    <n v="70"/>
    <n v="0.36458333333333331"/>
    <x v="1"/>
  </r>
  <r>
    <d v="2016-05-12T00:00:00"/>
    <x v="4"/>
    <m/>
    <m/>
    <m/>
    <x v="14"/>
    <s v="MANJAR"/>
    <x v="13"/>
    <x v="15"/>
    <s v="Dulce de leche (manjar)"/>
    <m/>
    <m/>
    <m/>
    <n v="480"/>
    <n v="125"/>
    <n v="0.26041666666666669"/>
    <x v="1"/>
  </r>
  <r>
    <d v="2016-05-12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12T00:00:00"/>
    <x v="4"/>
    <m/>
    <m/>
    <m/>
    <x v="14"/>
    <s v="MANJAR"/>
    <x v="13"/>
    <x v="15"/>
    <s v="Dulce de leche (manjar)"/>
    <m/>
    <m/>
    <m/>
    <n v="12000"/>
    <n v="2000"/>
    <n v="0.16666666666666666"/>
    <x v="1"/>
  </r>
  <r>
    <d v="2016-05-12T00:00:00"/>
    <x v="4"/>
    <m/>
    <m/>
    <m/>
    <x v="14"/>
    <s v="MANJAR"/>
    <x v="13"/>
    <x v="15"/>
    <s v="Dulce de leche (manjar)"/>
    <m/>
    <m/>
    <m/>
    <n v="1200"/>
    <n v="200"/>
    <n v="0.16666666666666666"/>
    <x v="1"/>
  </r>
  <r>
    <d v="2016-05-12T00:00:00"/>
    <x v="4"/>
    <m/>
    <m/>
    <m/>
    <x v="14"/>
    <s v="MANJAR"/>
    <x v="13"/>
    <x v="15"/>
    <s v="Dulce de leche (manjar)"/>
    <m/>
    <m/>
    <m/>
    <n v="288"/>
    <n v="60"/>
    <n v="0.20833333333333334"/>
    <x v="1"/>
  </r>
  <r>
    <d v="2016-05-06T00:00:00"/>
    <x v="4"/>
    <m/>
    <m/>
    <m/>
    <x v="14"/>
    <s v="MANJAR"/>
    <x v="13"/>
    <x v="15"/>
    <s v="Dulce de leche (manjar)"/>
    <m/>
    <m/>
    <m/>
    <n v="20284.8"/>
    <n v="32066"/>
    <n v="1.5807895567124153"/>
    <x v="10"/>
  </r>
  <r>
    <d v="2016-05-10T00:00:00"/>
    <x v="4"/>
    <m/>
    <m/>
    <m/>
    <x v="14"/>
    <s v="MANJAR"/>
    <x v="13"/>
    <x v="15"/>
    <s v="Dulce de leche (manjar)"/>
    <m/>
    <m/>
    <m/>
    <n v="21600"/>
    <n v="34872"/>
    <n v="1.6144444444444443"/>
    <x v="11"/>
  </r>
  <r>
    <d v="2016-05-04T00:00:00"/>
    <x v="4"/>
    <m/>
    <m/>
    <m/>
    <x v="14"/>
    <s v="MANJAR"/>
    <x v="13"/>
    <x v="15"/>
    <s v="Dulce de leche (manjar)"/>
    <m/>
    <m/>
    <m/>
    <n v="3900"/>
    <n v="5460"/>
    <n v="1.4"/>
    <x v="3"/>
  </r>
  <r>
    <d v="2016-05-05T00:00:00"/>
    <x v="4"/>
    <m/>
    <m/>
    <m/>
    <x v="14"/>
    <s v="MANJAR"/>
    <x v="13"/>
    <x v="15"/>
    <s v="Dulce de leche (manjar)"/>
    <m/>
    <m/>
    <m/>
    <n v="20736"/>
    <n v="32248.799999999999"/>
    <n v="1.5552083333333333"/>
    <x v="3"/>
  </r>
  <r>
    <d v="2016-05-05T00:00:00"/>
    <x v="4"/>
    <m/>
    <m/>
    <m/>
    <x v="14"/>
    <s v="MANJAR"/>
    <x v="13"/>
    <x v="15"/>
    <s v="Dulce de leche (manjar)"/>
    <m/>
    <m/>
    <m/>
    <n v="120"/>
    <n v="100"/>
    <n v="0.83333333333333337"/>
    <x v="3"/>
  </r>
  <r>
    <d v="2016-05-05T00:00:00"/>
    <x v="4"/>
    <m/>
    <m/>
    <m/>
    <x v="14"/>
    <s v="MANJAR"/>
    <x v="13"/>
    <x v="15"/>
    <s v="Dulce de leche (manjar)"/>
    <m/>
    <m/>
    <m/>
    <n v="6000"/>
    <n v="8400"/>
    <n v="1.4"/>
    <x v="3"/>
  </r>
  <r>
    <d v="2016-05-05T00:00:00"/>
    <x v="4"/>
    <m/>
    <m/>
    <m/>
    <x v="14"/>
    <s v="MANJAR"/>
    <x v="13"/>
    <x v="15"/>
    <s v="Dulce de leche (manjar)"/>
    <m/>
    <m/>
    <m/>
    <n v="22032"/>
    <n v="30306.6"/>
    <n v="1.3755718954248366"/>
    <x v="3"/>
  </r>
  <r>
    <d v="2016-05-09T00:00:00"/>
    <x v="4"/>
    <m/>
    <m/>
    <m/>
    <x v="14"/>
    <s v="MANJAR"/>
    <x v="13"/>
    <x v="15"/>
    <s v="Dulce de leche (manjar)"/>
    <m/>
    <m/>
    <m/>
    <n v="180"/>
    <n v="120"/>
    <n v="0.66666666666666663"/>
    <x v="3"/>
  </r>
  <r>
    <d v="2016-05-09T00:00:00"/>
    <x v="4"/>
    <m/>
    <m/>
    <m/>
    <x v="14"/>
    <s v="MANJAR"/>
    <x v="13"/>
    <x v="15"/>
    <s v="Dulce de leche (manjar)"/>
    <m/>
    <m/>
    <m/>
    <n v="1080"/>
    <n v="720"/>
    <n v="0.66666666666666663"/>
    <x v="3"/>
  </r>
  <r>
    <d v="2016-05-09T00:00:00"/>
    <x v="4"/>
    <m/>
    <m/>
    <m/>
    <x v="14"/>
    <s v="MANJAR"/>
    <x v="13"/>
    <x v="15"/>
    <s v="Dulce de leche (manjar)"/>
    <m/>
    <m/>
    <m/>
    <n v="192"/>
    <n v="112"/>
    <n v="0.58333333333333337"/>
    <x v="3"/>
  </r>
  <r>
    <d v="2016-05-09T00:00:00"/>
    <x v="4"/>
    <m/>
    <m/>
    <m/>
    <x v="14"/>
    <s v="MANJAR"/>
    <x v="13"/>
    <x v="15"/>
    <s v="Dulce de leche (manjar)"/>
    <m/>
    <m/>
    <m/>
    <n v="180"/>
    <n v="120"/>
    <n v="0.66666666666666663"/>
    <x v="3"/>
  </r>
  <r>
    <d v="2016-05-09T00:00:00"/>
    <x v="4"/>
    <m/>
    <m/>
    <m/>
    <x v="14"/>
    <s v="MANJAR"/>
    <x v="13"/>
    <x v="15"/>
    <s v="Dulce de leche (manjar)"/>
    <m/>
    <m/>
    <m/>
    <n v="72"/>
    <n v="48"/>
    <n v="0.66666666666666663"/>
    <x v="3"/>
  </r>
  <r>
    <d v="2016-05-09T00:00:00"/>
    <x v="4"/>
    <m/>
    <m/>
    <m/>
    <x v="14"/>
    <s v="MANJAR"/>
    <x v="13"/>
    <x v="15"/>
    <s v="Dulce de leche (manjar)"/>
    <m/>
    <m/>
    <m/>
    <n v="96"/>
    <n v="80"/>
    <n v="0.83333333333333337"/>
    <x v="3"/>
  </r>
  <r>
    <d v="2016-05-09T00:00:00"/>
    <x v="4"/>
    <m/>
    <m/>
    <m/>
    <x v="14"/>
    <s v="MANJAR"/>
    <x v="13"/>
    <x v="15"/>
    <s v="Dulce de leche (manjar)"/>
    <m/>
    <m/>
    <m/>
    <n v="192"/>
    <n v="128"/>
    <n v="0.66666666666666663"/>
    <x v="3"/>
  </r>
  <r>
    <d v="2016-05-11T00:00:00"/>
    <x v="4"/>
    <m/>
    <m/>
    <m/>
    <x v="14"/>
    <s v="MANJAR"/>
    <x v="13"/>
    <x v="15"/>
    <s v="Dulce de leche (manjar)"/>
    <m/>
    <m/>
    <m/>
    <n v="18300"/>
    <n v="25818.25"/>
    <n v="1.4108333333333334"/>
    <x v="3"/>
  </r>
  <r>
    <d v="2016-05-12T00:00:00"/>
    <x v="4"/>
    <m/>
    <m/>
    <m/>
    <x v="14"/>
    <s v="MANJAR"/>
    <x v="13"/>
    <x v="15"/>
    <s v="Dulce de leche (manjar)"/>
    <m/>
    <m/>
    <m/>
    <n v="120"/>
    <n v="100"/>
    <n v="0.83333333333333337"/>
    <x v="3"/>
  </r>
  <r>
    <d v="2016-05-12T00:00:00"/>
    <x v="4"/>
    <m/>
    <m/>
    <m/>
    <x v="14"/>
    <s v="MANJAR"/>
    <x v="13"/>
    <x v="15"/>
    <s v="Dulce de leche (manjar)"/>
    <m/>
    <m/>
    <m/>
    <n v="60"/>
    <n v="50"/>
    <n v="0.83333333333333337"/>
    <x v="3"/>
  </r>
  <r>
    <d v="2016-05-12T00:00:00"/>
    <x v="4"/>
    <m/>
    <m/>
    <m/>
    <x v="14"/>
    <s v="MANJAR"/>
    <x v="13"/>
    <x v="15"/>
    <s v="Dulce de leche (manjar)"/>
    <m/>
    <m/>
    <m/>
    <n v="96"/>
    <n v="100"/>
    <n v="1.0416666666666667"/>
    <x v="3"/>
  </r>
  <r>
    <d v="2016-05-12T00:00:00"/>
    <x v="4"/>
    <m/>
    <m/>
    <m/>
    <x v="14"/>
    <s v="MANJAR"/>
    <x v="13"/>
    <x v="15"/>
    <s v="Dulce de leche (manjar)"/>
    <m/>
    <m/>
    <m/>
    <n v="360"/>
    <n v="240"/>
    <n v="0.66666666666666663"/>
    <x v="3"/>
  </r>
  <r>
    <d v="2016-05-12T00:00:00"/>
    <x v="4"/>
    <m/>
    <m/>
    <m/>
    <x v="14"/>
    <s v="MANJAR"/>
    <x v="13"/>
    <x v="15"/>
    <s v="Dulce de leche (manjar)"/>
    <m/>
    <m/>
    <m/>
    <n v="144"/>
    <n v="120"/>
    <n v="0.83333333333333337"/>
    <x v="3"/>
  </r>
  <r>
    <d v="2016-05-12T00:00:00"/>
    <x v="4"/>
    <m/>
    <m/>
    <m/>
    <x v="14"/>
    <s v="MANJAR"/>
    <x v="13"/>
    <x v="15"/>
    <s v="Dulce de leche (manjar)"/>
    <m/>
    <m/>
    <m/>
    <n v="288"/>
    <n v="216"/>
    <n v="0.75"/>
    <x v="3"/>
  </r>
  <r>
    <d v="2016-05-12T00:00:00"/>
    <x v="4"/>
    <m/>
    <m/>
    <m/>
    <x v="14"/>
    <s v="MANJAR"/>
    <x v="13"/>
    <x v="15"/>
    <s v="Dulce de leche (manjar)"/>
    <m/>
    <m/>
    <m/>
    <n v="192"/>
    <n v="180"/>
    <n v="0.9375"/>
    <x v="3"/>
  </r>
  <r>
    <d v="2016-05-12T00:00:00"/>
    <x v="4"/>
    <m/>
    <m/>
    <m/>
    <x v="14"/>
    <s v="MANJAR"/>
    <x v="13"/>
    <x v="15"/>
    <s v="Dulce de leche (manjar)"/>
    <m/>
    <m/>
    <m/>
    <n v="240"/>
    <n v="200"/>
    <n v="0.83333333333333337"/>
    <x v="3"/>
  </r>
  <r>
    <d v="2016-05-12T00:00:00"/>
    <x v="4"/>
    <m/>
    <m/>
    <m/>
    <x v="14"/>
    <s v="MANJAR"/>
    <x v="13"/>
    <x v="15"/>
    <s v="Dulce de leche (manjar)"/>
    <m/>
    <m/>
    <m/>
    <n v="48"/>
    <n v="50"/>
    <n v="1.0416666666666667"/>
    <x v="3"/>
  </r>
  <r>
    <d v="2016-05-12T00:00:00"/>
    <x v="4"/>
    <m/>
    <m/>
    <m/>
    <x v="14"/>
    <s v="MANJAR"/>
    <x v="13"/>
    <x v="15"/>
    <s v="Dulce de leche (manjar)"/>
    <m/>
    <m/>
    <m/>
    <n v="72"/>
    <n v="54"/>
    <n v="0.75"/>
    <x v="3"/>
  </r>
  <r>
    <d v="2016-05-12T00:00:00"/>
    <x v="4"/>
    <m/>
    <m/>
    <m/>
    <x v="14"/>
    <s v="MANJAR"/>
    <x v="13"/>
    <x v="15"/>
    <s v="Dulce de leche (manjar)"/>
    <m/>
    <m/>
    <m/>
    <n v="24"/>
    <n v="18"/>
    <n v="0.75"/>
    <x v="3"/>
  </r>
  <r>
    <d v="2016-05-12T00:00:00"/>
    <x v="4"/>
    <m/>
    <m/>
    <m/>
    <x v="14"/>
    <s v="MANJAR"/>
    <x v="13"/>
    <x v="15"/>
    <s v="Dulce de leche (manjar)"/>
    <m/>
    <m/>
    <m/>
    <n v="96"/>
    <n v="90"/>
    <n v="0.9375"/>
    <x v="3"/>
  </r>
  <r>
    <d v="2016-05-12T00:00:00"/>
    <x v="4"/>
    <m/>
    <m/>
    <m/>
    <x v="14"/>
    <s v="MANJAR"/>
    <x v="13"/>
    <x v="15"/>
    <s v="Dulce de leche (manjar)"/>
    <m/>
    <m/>
    <m/>
    <n v="480"/>
    <n v="400"/>
    <n v="0.83333333333333337"/>
    <x v="3"/>
  </r>
  <r>
    <d v="2016-05-12T00:00:00"/>
    <x v="4"/>
    <m/>
    <m/>
    <m/>
    <x v="14"/>
    <s v="MANJAR"/>
    <x v="13"/>
    <x v="15"/>
    <s v="Dulce de leche (manjar)"/>
    <m/>
    <m/>
    <m/>
    <n v="144"/>
    <n v="150"/>
    <n v="1.0416666666666667"/>
    <x v="3"/>
  </r>
  <r>
    <d v="2016-05-12T00:00:00"/>
    <x v="4"/>
    <m/>
    <m/>
    <m/>
    <x v="14"/>
    <s v="MANJAR"/>
    <x v="13"/>
    <x v="15"/>
    <s v="Dulce de leche (manjar)"/>
    <m/>
    <m/>
    <m/>
    <n v="12000"/>
    <n v="17000"/>
    <n v="1.4166666666666667"/>
    <x v="3"/>
  </r>
  <r>
    <d v="2016-05-12T00:00:00"/>
    <x v="4"/>
    <m/>
    <m/>
    <m/>
    <x v="14"/>
    <s v="MANJAR"/>
    <x v="13"/>
    <x v="15"/>
    <s v="Dulce de leche (manjar)"/>
    <m/>
    <m/>
    <m/>
    <n v="1440"/>
    <n v="1950"/>
    <n v="1.3541666666666667"/>
    <x v="3"/>
  </r>
  <r>
    <d v="2016-05-12T00:00:00"/>
    <x v="4"/>
    <m/>
    <m/>
    <m/>
    <x v="14"/>
    <s v="MANJAR"/>
    <x v="13"/>
    <x v="15"/>
    <s v="Dulce de leche (manjar)"/>
    <m/>
    <m/>
    <m/>
    <n v="8400"/>
    <n v="11760"/>
    <n v="1.4"/>
    <x v="3"/>
  </r>
  <r>
    <d v="2016-05-12T00:00:00"/>
    <x v="4"/>
    <m/>
    <m/>
    <m/>
    <x v="14"/>
    <s v="MANJAR"/>
    <x v="13"/>
    <x v="15"/>
    <s v="Dulce de leche (manjar)"/>
    <m/>
    <m/>
    <m/>
    <n v="3360"/>
    <n v="4704"/>
    <n v="1.4"/>
    <x v="3"/>
  </r>
  <r>
    <d v="2016-05-12T00:00:00"/>
    <x v="4"/>
    <m/>
    <m/>
    <m/>
    <x v="14"/>
    <s v="MANJAR"/>
    <x v="13"/>
    <x v="15"/>
    <s v="Dulce de leche (manjar)"/>
    <m/>
    <m/>
    <m/>
    <n v="360"/>
    <n v="504"/>
    <n v="1.4"/>
    <x v="3"/>
  </r>
  <r>
    <d v="2016-05-07T00:00:00"/>
    <x v="4"/>
    <m/>
    <m/>
    <m/>
    <x v="14"/>
    <s v="MANJAR"/>
    <x v="13"/>
    <x v="15"/>
    <s v="Dulce de leche (manjar)"/>
    <m/>
    <m/>
    <m/>
    <n v="15759.36"/>
    <n v="24174.720000000001"/>
    <n v="1.5339912280701755"/>
    <x v="13"/>
  </r>
  <r>
    <d v="2016-05-07T00:00:00"/>
    <x v="4"/>
    <m/>
    <m/>
    <m/>
    <x v="14"/>
    <s v="MANJAR"/>
    <x v="13"/>
    <x v="15"/>
    <s v="Dulce de leche (manjar)"/>
    <m/>
    <m/>
    <m/>
    <n v="16634.88"/>
    <n v="25517.759999999998"/>
    <n v="1.5339912280701753"/>
    <x v="13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612"/>
    <n v="485"/>
    <n v="0.79248366013071891"/>
    <x v="2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612"/>
    <n v="459"/>
    <n v="0.75"/>
    <x v="2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1224"/>
    <n v="1020"/>
    <n v="0.83333333333333337"/>
    <x v="2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204"/>
    <n v="272"/>
    <n v="1.3333333333333333"/>
    <x v="2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540"/>
    <n v="405"/>
    <n v="0.75"/>
    <x v="2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540"/>
    <n v="383"/>
    <n v="0.70925925925925926"/>
    <x v="2"/>
  </r>
  <r>
    <d v="2016-05-16T00:00:00"/>
    <x v="4"/>
    <m/>
    <m/>
    <m/>
    <x v="0"/>
    <s v="LL"/>
    <x v="0"/>
    <x v="0"/>
    <s v="Leche y nata, sin concentrar, ni edulcorar, mat grasa &gt; al 1% pero &lt;= al 6% en peso"/>
    <m/>
    <m/>
    <m/>
    <n v="24486"/>
    <n v="26125"/>
    <n v="1.0669362084456424"/>
    <x v="0"/>
  </r>
  <r>
    <d v="2016-05-16T00:00:00"/>
    <x v="4"/>
    <m/>
    <m/>
    <m/>
    <x v="0"/>
    <s v="LL"/>
    <x v="0"/>
    <x v="0"/>
    <s v="Leche y nata, sin concentrar, ni edulcorar, mat grasa &gt; al 1% pero &lt;= al 6% en peso"/>
    <m/>
    <m/>
    <m/>
    <n v="63888"/>
    <n v="50578"/>
    <n v="0.79166666666666663"/>
    <x v="0"/>
  </r>
  <r>
    <d v="2016-05-16T00:00:00"/>
    <x v="4"/>
    <m/>
    <m/>
    <m/>
    <x v="19"/>
    <s v="LEP"/>
    <x v="17"/>
    <x v="22"/>
    <s v="Leche en polvo, concentradas o con adición de edulcorante, en polvo, gránulos, contenido materia grasa &lt;= al 1.5% en peso"/>
    <m/>
    <m/>
    <m/>
    <n v="108000"/>
    <n v="215928"/>
    <n v="1.9993333333333334"/>
    <x v="23"/>
  </r>
  <r>
    <d v="2016-05-23T00:00:00"/>
    <x v="4"/>
    <m/>
    <m/>
    <m/>
    <x v="1"/>
    <s v="OTROS"/>
    <x v="1"/>
    <x v="1"/>
    <s v="Leche en polvo, sin adición de azúcar ni edulcorante, mat grasa &gt; 24% pero &lt; al 26%"/>
    <m/>
    <m/>
    <m/>
    <n v="1699.2"/>
    <n v="480"/>
    <n v="0.2824858757062147"/>
    <x v="1"/>
  </r>
  <r>
    <d v="2016-05-17T00:00:00"/>
    <x v="4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5-17T00:00:00"/>
    <x v="4"/>
    <m/>
    <m/>
    <m/>
    <x v="2"/>
    <s v="LEP"/>
    <x v="2"/>
    <x v="2"/>
    <s v="Leche en polvo, sin adición de azúcar ni edulcorante, mat grasa &gt; al 26% "/>
    <m/>
    <m/>
    <m/>
    <n v="744"/>
    <n v="186"/>
    <n v="0.25"/>
    <x v="1"/>
  </r>
  <r>
    <d v="2016-05-23T00:00:00"/>
    <x v="4"/>
    <m/>
    <m/>
    <m/>
    <x v="2"/>
    <s v="LEP"/>
    <x v="2"/>
    <x v="2"/>
    <s v="Leche en polvo, sin adición de azúcar ni edulcorante, mat grasa &gt; al 26% "/>
    <m/>
    <m/>
    <m/>
    <n v="5400"/>
    <n v="1125"/>
    <n v="0.20833333333333334"/>
    <x v="1"/>
  </r>
  <r>
    <d v="2016-05-23T00:00:00"/>
    <x v="4"/>
    <m/>
    <m/>
    <m/>
    <x v="2"/>
    <s v="LEP"/>
    <x v="2"/>
    <x v="2"/>
    <s v="Leche en polvo, sin adición de azúcar ni edulcorante, mat grasa &gt; al 26% "/>
    <m/>
    <m/>
    <m/>
    <n v="600"/>
    <n v="200"/>
    <n v="0.33333333333333331"/>
    <x v="1"/>
  </r>
  <r>
    <d v="2016-05-23T00:00:00"/>
    <x v="4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5-23T00:00:00"/>
    <x v="4"/>
    <m/>
    <m/>
    <m/>
    <x v="2"/>
    <s v="LEP"/>
    <x v="2"/>
    <x v="2"/>
    <s v="Leche en polvo, sin adición de azúcar ni edulcorante, mat grasa &gt; al 26% "/>
    <m/>
    <m/>
    <m/>
    <n v="600"/>
    <n v="200"/>
    <n v="0.33333333333333331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10560"/>
    <n v="5500"/>
    <n v="0.52083333333333337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1152"/>
    <n v="600"/>
    <n v="0.52083333333333337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576"/>
    <n v="300"/>
    <n v="0.52083333333333337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1440"/>
    <n v="600"/>
    <n v="0.41666666666666669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600"/>
    <n v="100"/>
    <n v="0.16666666666666666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900"/>
    <n v="300"/>
    <n v="0.33333333333333331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1200"/>
    <n v="200"/>
    <n v="0.16666666666666666"/>
    <x v="1"/>
  </r>
  <r>
    <d v="2016-05-18T00:00:00"/>
    <x v="4"/>
    <m/>
    <m/>
    <m/>
    <x v="2"/>
    <s v="LEP"/>
    <x v="2"/>
    <x v="2"/>
    <s v="Leche en polvo, sin adición de azúcar ni edulcorante, mat grasa &gt; al 26% "/>
    <m/>
    <m/>
    <m/>
    <n v="1900.8"/>
    <n v="7920"/>
    <n v="4.166666666666667"/>
    <x v="3"/>
  </r>
  <r>
    <d v="2016-05-18T00:00:00"/>
    <x v="4"/>
    <m/>
    <m/>
    <m/>
    <x v="2"/>
    <s v="LEP"/>
    <x v="2"/>
    <x v="2"/>
    <s v="Leche en polvo, sin adición de azúcar ni edulcorante, mat grasa &gt; al 26% "/>
    <m/>
    <m/>
    <m/>
    <n v="1620"/>
    <n v="6000"/>
    <n v="3.7037037037037037"/>
    <x v="3"/>
  </r>
  <r>
    <d v="2016-05-18T00:00:00"/>
    <x v="4"/>
    <m/>
    <m/>
    <m/>
    <x v="2"/>
    <s v="LEP"/>
    <x v="2"/>
    <x v="2"/>
    <s v="Leche en polvo, sin adición de azúcar ni edulcorante, mat grasa &gt; al 26% "/>
    <m/>
    <m/>
    <m/>
    <n v="2160"/>
    <n v="8000"/>
    <n v="3.7037037037037037"/>
    <x v="3"/>
  </r>
  <r>
    <d v="2016-05-16T00:00:00"/>
    <x v="4"/>
    <m/>
    <m/>
    <m/>
    <x v="3"/>
    <s v="LL"/>
    <x v="3"/>
    <x v="3"/>
    <s v="Leche en polvo, edulcorada, contenido materia grasa &gt; al 1.5% y &lt; al 6%"/>
    <m/>
    <m/>
    <m/>
    <n v="184.60429999999999"/>
    <n v="291"/>
    <n v="1.5763446463598085"/>
    <x v="9"/>
  </r>
  <r>
    <d v="2016-05-19T00:00:00"/>
    <x v="4"/>
    <m/>
    <m/>
    <m/>
    <x v="3"/>
    <s v="LL"/>
    <x v="3"/>
    <x v="3"/>
    <s v="Leche en polvo, edulcorada, contenido materia grasa &gt; al 1.5% y &lt; al 6%"/>
    <m/>
    <m/>
    <m/>
    <n v="128.13999999999999"/>
    <n v="180"/>
    <n v="1.4047135945060092"/>
    <x v="4"/>
  </r>
  <r>
    <d v="2016-05-31T00:00:00"/>
    <x v="4"/>
    <m/>
    <m/>
    <m/>
    <x v="3"/>
    <s v="LL"/>
    <x v="3"/>
    <x v="3"/>
    <s v="Leche en polvo, edulcorada, contenido materia grasa &gt; al 1.5% y &lt; al 6%"/>
    <m/>
    <m/>
    <m/>
    <n v="330.91"/>
    <n v="485"/>
    <n v="1.4656553141337523"/>
    <x v="5"/>
  </r>
  <r>
    <d v="2016-05-18T00:00:00"/>
    <x v="4"/>
    <m/>
    <m/>
    <m/>
    <x v="4"/>
    <s v="LEP"/>
    <x v="4"/>
    <x v="18"/>
    <s v="Leche en polvo, edulcorada, contenido materia grasa &gt; al 18% y &lt; al 24%"/>
    <m/>
    <m/>
    <m/>
    <n v="1440"/>
    <n v="1200"/>
    <n v="0.83333333333333337"/>
    <x v="1"/>
  </r>
  <r>
    <d v="2016-05-18T00:00:00"/>
    <x v="4"/>
    <m/>
    <m/>
    <m/>
    <x v="5"/>
    <s v="OTROS"/>
    <x v="5"/>
    <x v="6"/>
    <s v="Nata sin azucarar ni edulcorar "/>
    <m/>
    <m/>
    <m/>
    <n v="4200"/>
    <n v="840"/>
    <n v="0.2"/>
    <x v="1"/>
  </r>
  <r>
    <d v="2016-05-18T00:00:00"/>
    <x v="4"/>
    <m/>
    <m/>
    <m/>
    <x v="5"/>
    <s v="OTROS"/>
    <x v="5"/>
    <x v="6"/>
    <s v="Nata sin azucarar ni edulcorar "/>
    <m/>
    <m/>
    <m/>
    <n v="1200"/>
    <n v="300"/>
    <n v="0.25"/>
    <x v="1"/>
  </r>
  <r>
    <d v="2016-05-18T00:00:00"/>
    <x v="4"/>
    <m/>
    <m/>
    <m/>
    <x v="5"/>
    <s v="OTROS"/>
    <x v="5"/>
    <x v="6"/>
    <s v="Nata sin azucarar ni edulcorar "/>
    <m/>
    <m/>
    <m/>
    <n v="2400"/>
    <n v="600"/>
    <n v="0.25"/>
    <x v="1"/>
  </r>
  <r>
    <d v="2016-05-26T00:00:00"/>
    <x v="4"/>
    <m/>
    <m/>
    <m/>
    <x v="5"/>
    <s v="OTROS"/>
    <x v="5"/>
    <x v="6"/>
    <s v="Nata sin azucarar ni edulcorar "/>
    <m/>
    <m/>
    <m/>
    <n v="1699.2"/>
    <n v="750"/>
    <n v="0.44138418079096042"/>
    <x v="1"/>
  </r>
  <r>
    <d v="2016-05-25T00:00:00"/>
    <x v="4"/>
    <m/>
    <m/>
    <m/>
    <x v="6"/>
    <s v="CONDENSADA"/>
    <x v="6"/>
    <x v="7"/>
    <s v="Leche condensada "/>
    <m/>
    <m/>
    <m/>
    <n v="14939.904"/>
    <n v="20039"/>
    <n v="1.3413071462842063"/>
    <x v="9"/>
  </r>
  <r>
    <d v="2016-05-18T00:00:00"/>
    <x v="4"/>
    <m/>
    <m/>
    <m/>
    <x v="6"/>
    <s v="CONDENSADA"/>
    <x v="6"/>
    <x v="7"/>
    <s v="Leche condensada "/>
    <m/>
    <m/>
    <m/>
    <n v="1905.6"/>
    <n v="600"/>
    <n v="0.31486146095717887"/>
    <x v="1"/>
  </r>
  <r>
    <d v="2016-05-30T00:00:00"/>
    <x v="4"/>
    <m/>
    <m/>
    <m/>
    <x v="6"/>
    <s v="CONDENSADA"/>
    <x v="6"/>
    <x v="7"/>
    <s v="Leche condensada "/>
    <m/>
    <m/>
    <m/>
    <n v="952.8"/>
    <n v="150"/>
    <n v="0.15743073047858944"/>
    <x v="1"/>
  </r>
  <r>
    <d v="2016-05-17T00:00:00"/>
    <x v="4"/>
    <m/>
    <m/>
    <m/>
    <x v="6"/>
    <s v="CONDENSADA"/>
    <x v="6"/>
    <x v="7"/>
    <s v="Leche condensada "/>
    <m/>
    <m/>
    <m/>
    <n v="43200"/>
    <n v="62304"/>
    <n v="1.4422222222222223"/>
    <x v="10"/>
  </r>
  <r>
    <d v="2016-05-19T00:00:00"/>
    <x v="4"/>
    <m/>
    <m/>
    <m/>
    <x v="6"/>
    <s v="CONDENSADA"/>
    <x v="6"/>
    <x v="7"/>
    <s v="Leche condensada "/>
    <m/>
    <m/>
    <m/>
    <n v="72806.399999999994"/>
    <n v="100800"/>
    <n v="1.384493670886076"/>
    <x v="10"/>
  </r>
  <r>
    <d v="2016-05-21T00:00:00"/>
    <x v="4"/>
    <m/>
    <m/>
    <m/>
    <x v="6"/>
    <s v="CONDENSADA"/>
    <x v="6"/>
    <x v="7"/>
    <s v="Leche condensada "/>
    <m/>
    <m/>
    <m/>
    <n v="76204.800000000003"/>
    <n v="16752"/>
    <n v="0.21982867220962457"/>
    <x v="10"/>
  </r>
  <r>
    <d v="2016-05-27T00:00:00"/>
    <x v="4"/>
    <m/>
    <m/>
    <m/>
    <x v="6"/>
    <s v="CONDENSADA"/>
    <x v="6"/>
    <x v="7"/>
    <s v="Leche condensada "/>
    <m/>
    <m/>
    <m/>
    <n v="36403.199999999997"/>
    <n v="50400"/>
    <n v="1.384493670886076"/>
    <x v="10"/>
  </r>
  <r>
    <d v="2016-05-20T00:00:00"/>
    <x v="4"/>
    <m/>
    <m/>
    <m/>
    <x v="6"/>
    <s v="CONDENSADA"/>
    <x v="6"/>
    <x v="7"/>
    <s v="Leche condensada "/>
    <m/>
    <m/>
    <m/>
    <n v="16057.404"/>
    <n v="27456"/>
    <n v="1.7098654303024323"/>
    <x v="5"/>
  </r>
  <r>
    <d v="2016-05-25T00:00:00"/>
    <x v="4"/>
    <m/>
    <m/>
    <m/>
    <x v="6"/>
    <s v="CONDENSADA"/>
    <x v="6"/>
    <x v="7"/>
    <s v="Leche condensada "/>
    <m/>
    <m/>
    <m/>
    <n v="94710.144"/>
    <n v="135798"/>
    <n v="1.4338274050137649"/>
    <x v="5"/>
  </r>
  <r>
    <d v="2016-05-19T00:00:00"/>
    <x v="4"/>
    <m/>
    <m/>
    <m/>
    <x v="6"/>
    <s v="CONDENSADA"/>
    <x v="6"/>
    <x v="7"/>
    <s v="Leche condensada "/>
    <m/>
    <m/>
    <m/>
    <n v="18201.599999999999"/>
    <n v="25200"/>
    <n v="1.384493670886076"/>
    <x v="21"/>
  </r>
  <r>
    <d v="2016-05-17T00:00:00"/>
    <x v="4"/>
    <m/>
    <m/>
    <m/>
    <x v="6"/>
    <s v="CONDENSADA"/>
    <x v="6"/>
    <x v="7"/>
    <s v="Leche condensada "/>
    <m/>
    <m/>
    <m/>
    <n v="81614.399999999994"/>
    <n v="162209"/>
    <n v="1.9875046560410909"/>
    <x v="11"/>
  </r>
  <r>
    <d v="2016-05-20T00:00:00"/>
    <x v="4"/>
    <m/>
    <m/>
    <m/>
    <x v="6"/>
    <s v="CONDENSADA"/>
    <x v="6"/>
    <x v="7"/>
    <s v="Leche condensada "/>
    <m/>
    <m/>
    <m/>
    <n v="44928"/>
    <n v="89294"/>
    <n v="1.9874910968660968"/>
    <x v="11"/>
  </r>
  <r>
    <d v="2016-05-27T00:00:00"/>
    <x v="4"/>
    <m/>
    <m/>
    <m/>
    <x v="6"/>
    <s v="CONDENSADA"/>
    <x v="6"/>
    <x v="7"/>
    <s v="Leche condensada "/>
    <m/>
    <m/>
    <m/>
    <n v="89856"/>
    <n v="178589"/>
    <n v="1.9875022257834758"/>
    <x v="11"/>
  </r>
  <r>
    <d v="2016-05-19T00:00:00"/>
    <x v="4"/>
    <m/>
    <m/>
    <m/>
    <x v="6"/>
    <s v="CONDENSADA"/>
    <x v="6"/>
    <x v="7"/>
    <s v="Leche condensada "/>
    <m/>
    <m/>
    <m/>
    <n v="18201.599999999999"/>
    <n v="25171"/>
    <n v="1.3829004043600563"/>
    <x v="22"/>
  </r>
  <r>
    <d v="2016-05-19T00:00:00"/>
    <x v="4"/>
    <m/>
    <m/>
    <m/>
    <x v="6"/>
    <s v="CONDENSADA"/>
    <x v="6"/>
    <x v="7"/>
    <s v="Leche condensada "/>
    <m/>
    <m/>
    <m/>
    <n v="18201.599999999999"/>
    <n v="25171"/>
    <n v="1.3829004043600563"/>
    <x v="22"/>
  </r>
  <r>
    <d v="2016-05-19T00:00:00"/>
    <x v="4"/>
    <m/>
    <m/>
    <m/>
    <x v="6"/>
    <s v="CONDENSADA"/>
    <x v="6"/>
    <x v="7"/>
    <s v="Leche condensada "/>
    <m/>
    <m/>
    <m/>
    <n v="29952"/>
    <n v="59030"/>
    <n v="1.9708199786324787"/>
    <x v="3"/>
  </r>
  <r>
    <d v="2016-05-21T00:00:00"/>
    <x v="4"/>
    <m/>
    <m/>
    <m/>
    <x v="6"/>
    <s v="CONDENSADA"/>
    <x v="6"/>
    <x v="7"/>
    <s v="Leche condensada "/>
    <m/>
    <m/>
    <m/>
    <n v="100615.7"/>
    <n v="134165"/>
    <n v="1.3334400098592964"/>
    <x v="3"/>
  </r>
  <r>
    <d v="2016-05-21T00:00:00"/>
    <x v="4"/>
    <m/>
    <m/>
    <m/>
    <x v="6"/>
    <s v="CONDENSADA"/>
    <x v="6"/>
    <x v="7"/>
    <s v="Leche condensada "/>
    <m/>
    <m/>
    <m/>
    <n v="38937.599999999999"/>
    <n v="76740"/>
    <n v="1.9708456607495071"/>
    <x v="3"/>
  </r>
  <r>
    <d v="2016-05-21T00:00:00"/>
    <x v="4"/>
    <m/>
    <m/>
    <m/>
    <x v="6"/>
    <s v="CONDENSADA"/>
    <x v="6"/>
    <x v="7"/>
    <s v="Leche condensada "/>
    <m/>
    <m/>
    <m/>
    <n v="80492.56"/>
    <n v="107332"/>
    <n v="1.3334400098592964"/>
    <x v="3"/>
  </r>
  <r>
    <d v="2016-05-26T00:00:00"/>
    <x v="4"/>
    <m/>
    <m/>
    <m/>
    <x v="6"/>
    <s v="CONDENSADA"/>
    <x v="6"/>
    <x v="7"/>
    <s v="Leche condensada "/>
    <m/>
    <m/>
    <m/>
    <n v="60369.42"/>
    <n v="80499"/>
    <n v="1.3334400098592964"/>
    <x v="3"/>
  </r>
  <r>
    <d v="2016-05-21T00:00:00"/>
    <x v="4"/>
    <m/>
    <m/>
    <m/>
    <x v="6"/>
    <s v="CONDENSADA"/>
    <x v="6"/>
    <x v="7"/>
    <s v="Leche condensada "/>
    <m/>
    <m/>
    <m/>
    <n v="10800"/>
    <n v="15576"/>
    <n v="1.4422222222222223"/>
    <x v="12"/>
  </r>
  <r>
    <d v="2016-05-16T00:00:00"/>
    <x v="4"/>
    <m/>
    <m/>
    <m/>
    <x v="6"/>
    <s v="CONDENSADA"/>
    <x v="6"/>
    <x v="7"/>
    <s v="Leche condensada "/>
    <m/>
    <m/>
    <m/>
    <n v="86895.35"/>
    <n v="120475"/>
    <n v="1.3864378243484834"/>
    <x v="13"/>
  </r>
  <r>
    <d v="2016-05-16T00:00:00"/>
    <x v="4"/>
    <m/>
    <m/>
    <m/>
    <x v="6"/>
    <s v="CONDENSADA"/>
    <x v="6"/>
    <x v="7"/>
    <s v="Leche condensada "/>
    <m/>
    <m/>
    <m/>
    <n v="86895.360000000001"/>
    <n v="120475"/>
    <n v="1.3864376647959109"/>
    <x v="13"/>
  </r>
  <r>
    <d v="2016-05-16T00:00:00"/>
    <x v="4"/>
    <m/>
    <m/>
    <m/>
    <x v="6"/>
    <s v="CONDENSADA"/>
    <x v="6"/>
    <x v="7"/>
    <s v="Leche condensada "/>
    <m/>
    <m/>
    <m/>
    <n v="17379.07"/>
    <n v="24095"/>
    <n v="1.3864378243484836"/>
    <x v="13"/>
  </r>
  <r>
    <d v="2016-05-17T00:00:00"/>
    <x v="4"/>
    <m/>
    <m/>
    <m/>
    <x v="6"/>
    <s v="CONDENSADA"/>
    <x v="6"/>
    <x v="7"/>
    <s v="Leche condensada "/>
    <m/>
    <m/>
    <m/>
    <n v="17379.07"/>
    <n v="24095"/>
    <n v="1.3864378243484836"/>
    <x v="13"/>
  </r>
  <r>
    <d v="2016-05-17T00:00:00"/>
    <x v="4"/>
    <m/>
    <m/>
    <m/>
    <x v="6"/>
    <s v="CONDENSADA"/>
    <x v="6"/>
    <x v="7"/>
    <s v="Leche condensada "/>
    <m/>
    <m/>
    <m/>
    <n v="17335.3"/>
    <n v="24204"/>
    <n v="1.3962261974122168"/>
    <x v="13"/>
  </r>
  <r>
    <d v="2016-05-17T00:00:00"/>
    <x v="4"/>
    <m/>
    <m/>
    <m/>
    <x v="6"/>
    <s v="CONDENSADA"/>
    <x v="6"/>
    <x v="7"/>
    <s v="Leche condensada "/>
    <m/>
    <m/>
    <m/>
    <n v="34758.14"/>
    <n v="48190"/>
    <n v="1.3864378243484836"/>
    <x v="13"/>
  </r>
  <r>
    <d v="2016-05-17T00:00:00"/>
    <x v="4"/>
    <m/>
    <m/>
    <m/>
    <x v="6"/>
    <s v="CONDENSADA"/>
    <x v="6"/>
    <x v="7"/>
    <s v="Leche condensada "/>
    <m/>
    <m/>
    <m/>
    <n v="17335.295999999998"/>
    <n v="24204"/>
    <n v="1.3962265195817829"/>
    <x v="13"/>
  </r>
  <r>
    <d v="2016-05-19T00:00:00"/>
    <x v="4"/>
    <m/>
    <m/>
    <m/>
    <x v="6"/>
    <s v="CONDENSADA"/>
    <x v="6"/>
    <x v="7"/>
    <s v="Leche condensada "/>
    <m/>
    <m/>
    <m/>
    <n v="34758.14"/>
    <n v="48409"/>
    <n v="1.3927385067210156"/>
    <x v="13"/>
  </r>
  <r>
    <d v="2016-05-25T00:00:00"/>
    <x v="4"/>
    <m/>
    <m/>
    <m/>
    <x v="6"/>
    <s v="CONDENSADA"/>
    <x v="6"/>
    <x v="7"/>
    <s v="Leche condensada "/>
    <m/>
    <m/>
    <m/>
    <n v="17379.072"/>
    <n v="24204"/>
    <n v="1.3927095762075212"/>
    <x v="13"/>
  </r>
  <r>
    <d v="2016-05-26T00:00:00"/>
    <x v="4"/>
    <m/>
    <m/>
    <m/>
    <x v="6"/>
    <s v="CONDENSADA"/>
    <x v="6"/>
    <x v="7"/>
    <s v="Leche condensada "/>
    <m/>
    <m/>
    <m/>
    <n v="52075.887999999999"/>
    <n v="72710"/>
    <n v="1.3962315918645496"/>
    <x v="13"/>
  </r>
  <r>
    <d v="2016-05-27T00:00:00"/>
    <x v="4"/>
    <m/>
    <m/>
    <m/>
    <x v="6"/>
    <s v="CONDENSADA"/>
    <x v="6"/>
    <x v="7"/>
    <s v="Leche condensada "/>
    <m/>
    <m/>
    <m/>
    <n v="86895.360000000001"/>
    <n v="120475"/>
    <n v="1.3864376647959109"/>
    <x v="13"/>
  </r>
  <r>
    <d v="2016-05-30T00:00:00"/>
    <x v="4"/>
    <m/>
    <m/>
    <m/>
    <x v="6"/>
    <s v="CONDENSADA"/>
    <x v="6"/>
    <x v="7"/>
    <s v="Leche condensada "/>
    <m/>
    <m/>
    <m/>
    <n v="52049.671999999999"/>
    <n v="72504"/>
    <n v="1.3929770777421999"/>
    <x v="13"/>
  </r>
  <r>
    <d v="2016-05-30T00:00:00"/>
    <x v="4"/>
    <m/>
    <m/>
    <m/>
    <x v="6"/>
    <s v="CONDENSADA"/>
    <x v="6"/>
    <x v="7"/>
    <s v="Leche condensada "/>
    <m/>
    <m/>
    <m/>
    <n v="34758.144"/>
    <n v="48190"/>
    <n v="1.3864376647959109"/>
    <x v="13"/>
  </r>
  <r>
    <d v="2016-05-30T00:00:00"/>
    <x v="4"/>
    <m/>
    <m/>
    <m/>
    <x v="6"/>
    <s v="CONDENSADA"/>
    <x v="6"/>
    <x v="7"/>
    <s v="Leche condensada "/>
    <m/>
    <m/>
    <m/>
    <n v="24643.3"/>
    <n v="42332"/>
    <n v="1.7177894194365204"/>
    <x v="13"/>
  </r>
  <r>
    <d v="2016-05-16T00:00:00"/>
    <x v="4"/>
    <m/>
    <m/>
    <m/>
    <x v="6"/>
    <s v="CONDENSADA"/>
    <x v="6"/>
    <x v="7"/>
    <s v="Leche condensada "/>
    <m/>
    <m/>
    <m/>
    <n v="1185"/>
    <n v="1671"/>
    <n v="1.410126582278481"/>
    <x v="8"/>
  </r>
  <r>
    <d v="2016-05-16T00:00:00"/>
    <x v="4"/>
    <m/>
    <m/>
    <m/>
    <x v="7"/>
    <s v="CONDENSADA"/>
    <x v="6"/>
    <x v="8"/>
    <s v="Las demás leches y natas concentradas azucaradas o con edulcorantes"/>
    <m/>
    <m/>
    <m/>
    <n v="2.6638000000000002"/>
    <n v="84"/>
    <n v="31.533898941361961"/>
    <x v="9"/>
  </r>
  <r>
    <d v="2016-05-17T00:00:00"/>
    <x v="4"/>
    <m/>
    <m/>
    <m/>
    <x v="7"/>
    <s v="CONDENSADA"/>
    <x v="6"/>
    <x v="8"/>
    <s v="Las demás leches y natas concentradas azucaradas o con edulcorantes"/>
    <m/>
    <m/>
    <m/>
    <n v="2448"/>
    <n v="6077"/>
    <n v="2.4824346405228757"/>
    <x v="2"/>
  </r>
  <r>
    <d v="2016-05-30T00:00:00"/>
    <x v="4"/>
    <m/>
    <m/>
    <m/>
    <x v="7"/>
    <s v="CONDENSADA"/>
    <x v="6"/>
    <x v="8"/>
    <s v="Las demás leches y natas concentradas azucaradas o con edulcorantes"/>
    <m/>
    <m/>
    <m/>
    <n v="5"/>
    <n v="25"/>
    <n v="5"/>
    <x v="14"/>
  </r>
  <r>
    <d v="2016-05-30T00:00:00"/>
    <x v="4"/>
    <m/>
    <m/>
    <m/>
    <x v="7"/>
    <s v="CONDENSADA"/>
    <x v="6"/>
    <x v="8"/>
    <s v="Las demás leches y natas concentradas azucaradas o con edulcorantes"/>
    <m/>
    <m/>
    <m/>
    <n v="10"/>
    <n v="50"/>
    <n v="5"/>
    <x v="14"/>
  </r>
  <r>
    <d v="2016-05-20T00:00:00"/>
    <x v="4"/>
    <m/>
    <m/>
    <m/>
    <x v="17"/>
    <s v="OTROS"/>
    <x v="7"/>
    <x v="20"/>
    <s v="Yogur con frutas "/>
    <m/>
    <m/>
    <m/>
    <n v="174.93"/>
    <n v="689"/>
    <n v="3.9387183444806491"/>
    <x v="13"/>
  </r>
  <r>
    <d v="2016-05-20T00:00:00"/>
    <x v="4"/>
    <m/>
    <m/>
    <m/>
    <x v="17"/>
    <s v="OTROS"/>
    <x v="7"/>
    <x v="20"/>
    <s v="Yogur con frutas "/>
    <m/>
    <m/>
    <m/>
    <n v="1176.9100000000001"/>
    <n v="4381"/>
    <n v="3.7224596613164982"/>
    <x v="13"/>
  </r>
  <r>
    <d v="2016-05-20T00:00:00"/>
    <x v="4"/>
    <m/>
    <m/>
    <m/>
    <x v="17"/>
    <s v="OTROS"/>
    <x v="7"/>
    <x v="20"/>
    <s v="Yogur con frutas "/>
    <m/>
    <m/>
    <m/>
    <n v="339.15"/>
    <n v="1348"/>
    <n v="3.9746424885743772"/>
    <x v="13"/>
  </r>
  <r>
    <d v="2016-05-23T00:00:00"/>
    <x v="4"/>
    <m/>
    <m/>
    <m/>
    <x v="8"/>
    <s v="OTROS"/>
    <x v="7"/>
    <x v="9"/>
    <s v="Los demás yogures"/>
    <m/>
    <m/>
    <m/>
    <n v="1800"/>
    <n v="600"/>
    <n v="0.33333333333333331"/>
    <x v="1"/>
  </r>
  <r>
    <d v="2016-05-17T00:00:00"/>
    <x v="4"/>
    <m/>
    <m/>
    <m/>
    <x v="8"/>
    <s v="OTROS"/>
    <x v="7"/>
    <x v="9"/>
    <s v="Los demás yogures"/>
    <m/>
    <m/>
    <m/>
    <n v="346.8"/>
    <n v="510"/>
    <n v="1.4705882352941175"/>
    <x v="2"/>
  </r>
  <r>
    <d v="2016-05-17T00:00:00"/>
    <x v="4"/>
    <m/>
    <m/>
    <m/>
    <x v="8"/>
    <s v="OTROS"/>
    <x v="7"/>
    <x v="9"/>
    <s v="Los demás yogures"/>
    <m/>
    <m/>
    <m/>
    <n v="346.8"/>
    <n v="510"/>
    <n v="1.4705882352941175"/>
    <x v="2"/>
  </r>
  <r>
    <d v="2016-05-17T00:00:00"/>
    <x v="4"/>
    <m/>
    <m/>
    <m/>
    <x v="8"/>
    <s v="OTROS"/>
    <x v="7"/>
    <x v="9"/>
    <s v="Los demás yogures"/>
    <m/>
    <m/>
    <m/>
    <n v="1224"/>
    <n v="1530"/>
    <n v="1.25"/>
    <x v="2"/>
  </r>
  <r>
    <d v="2016-05-17T00:00:00"/>
    <x v="4"/>
    <m/>
    <m/>
    <m/>
    <x v="8"/>
    <s v="OTROS"/>
    <x v="7"/>
    <x v="9"/>
    <s v="Los demás yogures"/>
    <m/>
    <m/>
    <m/>
    <n v="612"/>
    <n v="765"/>
    <n v="1.25"/>
    <x v="2"/>
  </r>
  <r>
    <d v="2016-05-17T00:00:00"/>
    <x v="4"/>
    <m/>
    <m/>
    <m/>
    <x v="8"/>
    <s v="OTROS"/>
    <x v="7"/>
    <x v="9"/>
    <s v="Los demás yogures"/>
    <m/>
    <m/>
    <m/>
    <n v="612"/>
    <n v="765"/>
    <n v="1.25"/>
    <x v="2"/>
  </r>
  <r>
    <d v="2016-05-17T00:00:00"/>
    <x v="4"/>
    <m/>
    <m/>
    <m/>
    <x v="8"/>
    <s v="OTROS"/>
    <x v="7"/>
    <x v="9"/>
    <s v="Los demás yogures"/>
    <m/>
    <m/>
    <m/>
    <n v="612"/>
    <n v="765"/>
    <n v="1.25"/>
    <x v="2"/>
  </r>
  <r>
    <d v="2016-05-17T00:00:00"/>
    <x v="4"/>
    <m/>
    <m/>
    <m/>
    <x v="8"/>
    <s v="OTROS"/>
    <x v="7"/>
    <x v="9"/>
    <s v="Los demás yogures"/>
    <m/>
    <m/>
    <m/>
    <n v="612"/>
    <n v="765"/>
    <n v="1.25"/>
    <x v="2"/>
  </r>
  <r>
    <d v="2016-05-30T00:00:00"/>
    <x v="4"/>
    <m/>
    <m/>
    <m/>
    <x v="8"/>
    <s v="OTROS"/>
    <x v="7"/>
    <x v="9"/>
    <s v="Los demás yogures"/>
    <m/>
    <m/>
    <m/>
    <n v="10"/>
    <n v="27"/>
    <n v="2.7"/>
    <x v="14"/>
  </r>
  <r>
    <d v="2016-05-30T00:00:00"/>
    <x v="4"/>
    <m/>
    <m/>
    <m/>
    <x v="8"/>
    <s v="OTROS"/>
    <x v="7"/>
    <x v="9"/>
    <s v="Los demás yogures"/>
    <m/>
    <m/>
    <m/>
    <n v="70"/>
    <n v="189"/>
    <n v="2.7"/>
    <x v="14"/>
  </r>
  <r>
    <d v="2016-05-30T00:00:00"/>
    <x v="4"/>
    <m/>
    <m/>
    <m/>
    <x v="8"/>
    <s v="OTROS"/>
    <x v="7"/>
    <x v="9"/>
    <s v="Los demás yogures"/>
    <m/>
    <m/>
    <m/>
    <n v="72"/>
    <n v="194"/>
    <n v="2.6944444444444446"/>
    <x v="14"/>
  </r>
  <r>
    <d v="2016-05-30T00:00:00"/>
    <x v="4"/>
    <m/>
    <m/>
    <m/>
    <x v="8"/>
    <s v="OTROS"/>
    <x v="7"/>
    <x v="9"/>
    <s v="Los demás yogures"/>
    <m/>
    <m/>
    <m/>
    <n v="100"/>
    <n v="200"/>
    <n v="2"/>
    <x v="14"/>
  </r>
  <r>
    <d v="2016-05-17T00:00:00"/>
    <x v="4"/>
    <m/>
    <m/>
    <m/>
    <x v="8"/>
    <s v="OTROS"/>
    <x v="7"/>
    <x v="9"/>
    <s v="Los demás yogures"/>
    <m/>
    <m/>
    <m/>
    <n v="75.36"/>
    <n v="321"/>
    <n v="4.2595541401273884"/>
    <x v="29"/>
  </r>
  <r>
    <d v="2016-05-16T00:00:00"/>
    <x v="4"/>
    <m/>
    <m/>
    <m/>
    <x v="9"/>
    <s v="SUERO"/>
    <x v="8"/>
    <x v="10"/>
    <s v="Lactosuero, incluso concentrado, azucarado "/>
    <m/>
    <m/>
    <m/>
    <n v="50000"/>
    <n v="36250"/>
    <n v="0.72499999999999998"/>
    <x v="4"/>
  </r>
  <r>
    <d v="2016-05-26T00:00:00"/>
    <x v="4"/>
    <m/>
    <m/>
    <m/>
    <x v="9"/>
    <s v="SUERO"/>
    <x v="8"/>
    <x v="10"/>
    <s v="Lactosuero, incluso concentrado, azucarado "/>
    <m/>
    <m/>
    <m/>
    <n v="23000"/>
    <n v="17620"/>
    <n v="0.76608695652173908"/>
    <x v="16"/>
  </r>
  <r>
    <d v="2016-05-16T00:00:00"/>
    <x v="4"/>
    <m/>
    <m/>
    <m/>
    <x v="9"/>
    <s v="SUERO"/>
    <x v="8"/>
    <x v="10"/>
    <s v="Lactosuero, incluso concentrado, azucarado "/>
    <m/>
    <m/>
    <m/>
    <n v="50000"/>
    <n v="8700"/>
    <n v="0.17399999999999999"/>
    <x v="24"/>
  </r>
  <r>
    <d v="2016-05-16T00:00:00"/>
    <x v="4"/>
    <m/>
    <m/>
    <m/>
    <x v="9"/>
    <s v="SUERO"/>
    <x v="8"/>
    <x v="10"/>
    <s v="Lactosuero, incluso concentrado, azucarado "/>
    <m/>
    <m/>
    <m/>
    <n v="25000"/>
    <n v="15577"/>
    <n v="0.62307999999999997"/>
    <x v="11"/>
  </r>
  <r>
    <d v="2016-05-16T00:00:00"/>
    <x v="4"/>
    <m/>
    <m/>
    <m/>
    <x v="9"/>
    <s v="SUERO"/>
    <x v="8"/>
    <x v="10"/>
    <s v="Lactosuero, incluso concentrado, azucarado "/>
    <m/>
    <m/>
    <m/>
    <n v="25000"/>
    <n v="16250"/>
    <n v="0.65"/>
    <x v="3"/>
  </r>
  <r>
    <d v="2016-05-16T00:00:00"/>
    <x v="4"/>
    <m/>
    <m/>
    <m/>
    <x v="9"/>
    <s v="SUERO"/>
    <x v="8"/>
    <x v="10"/>
    <s v="Lactosuero, incluso concentrado, azucarado "/>
    <m/>
    <m/>
    <m/>
    <n v="25000"/>
    <n v="14125"/>
    <n v="0.56499999999999995"/>
    <x v="3"/>
  </r>
  <r>
    <d v="2016-05-17T00:00:00"/>
    <x v="4"/>
    <m/>
    <m/>
    <m/>
    <x v="9"/>
    <s v="SUERO"/>
    <x v="8"/>
    <x v="10"/>
    <s v="Lactosuero, incluso concentrado, azucarado "/>
    <m/>
    <m/>
    <m/>
    <n v="25000"/>
    <n v="16609"/>
    <n v="0.66435999999999995"/>
    <x v="3"/>
  </r>
  <r>
    <d v="2016-05-26T00:00:00"/>
    <x v="4"/>
    <m/>
    <m/>
    <m/>
    <x v="9"/>
    <s v="SUERO"/>
    <x v="8"/>
    <x v="10"/>
    <s v="Lactosuero, incluso concentrado, azucarado "/>
    <m/>
    <m/>
    <m/>
    <n v="125000"/>
    <n v="75713"/>
    <n v="0.60570400000000002"/>
    <x v="3"/>
  </r>
  <r>
    <d v="2016-05-23T00:00:00"/>
    <x v="4"/>
    <m/>
    <m/>
    <m/>
    <x v="9"/>
    <s v="SUERO"/>
    <x v="8"/>
    <x v="10"/>
    <s v="Lactosuero, incluso concentrado, azucarado "/>
    <m/>
    <m/>
    <m/>
    <n v="2"/>
    <n v="2"/>
    <n v="1"/>
    <x v="30"/>
  </r>
  <r>
    <d v="2016-05-23T00:00:00"/>
    <x v="4"/>
    <m/>
    <m/>
    <m/>
    <x v="9"/>
    <s v="SUERO"/>
    <x v="8"/>
    <x v="10"/>
    <s v="Lactosuero, incluso concentrado, azucarado "/>
    <m/>
    <m/>
    <m/>
    <n v="2"/>
    <n v="2"/>
    <n v="1"/>
    <x v="30"/>
  </r>
  <r>
    <d v="2016-05-17T00:00:00"/>
    <x v="4"/>
    <m/>
    <m/>
    <m/>
    <x v="9"/>
    <s v="SUERO"/>
    <x v="8"/>
    <x v="31"/>
    <s v="Los demás productos de componentes naturales de la leche, incluso azucarados "/>
    <m/>
    <m/>
    <m/>
    <n v="2400"/>
    <n v="800"/>
    <n v="0.33333333333333331"/>
    <x v="1"/>
  </r>
  <r>
    <d v="2016-05-18T00:00:00"/>
    <x v="4"/>
    <m/>
    <m/>
    <m/>
    <x v="10"/>
    <s v="MANTEQUILLA"/>
    <x v="9"/>
    <x v="11"/>
    <s v="Mantequilla (manteca)"/>
    <m/>
    <m/>
    <m/>
    <n v="22800"/>
    <n v="97812"/>
    <n v="4.29"/>
    <x v="2"/>
  </r>
  <r>
    <d v="2016-05-21T00:00:00"/>
    <x v="4"/>
    <m/>
    <m/>
    <m/>
    <x v="18"/>
    <s v="GRASA BUTIRICA"/>
    <x v="16"/>
    <x v="21"/>
    <s v="Las demás materias grasas de la leche"/>
    <m/>
    <m/>
    <m/>
    <n v="108000"/>
    <n v="328725"/>
    <n v="3.0437500000000002"/>
    <x v="11"/>
  </r>
  <r>
    <d v="2016-05-30T00:00:00"/>
    <x v="4"/>
    <m/>
    <m/>
    <m/>
    <x v="18"/>
    <s v="GRASA BUTIRICA"/>
    <x v="16"/>
    <x v="21"/>
    <s v="Las demás materias grasas de la leche"/>
    <m/>
    <m/>
    <m/>
    <n v="108000"/>
    <n v="399600"/>
    <n v="3.7"/>
    <x v="3"/>
  </r>
  <r>
    <d v="2016-05-30T00:00:00"/>
    <x v="4"/>
    <m/>
    <m/>
    <m/>
    <x v="20"/>
    <s v="QUESO"/>
    <x v="18"/>
    <x v="24"/>
    <s v="Quesos frescos "/>
    <m/>
    <m/>
    <m/>
    <n v="15"/>
    <n v="135"/>
    <n v="9"/>
    <x v="14"/>
  </r>
  <r>
    <d v="2016-05-31T00:00:00"/>
    <x v="4"/>
    <m/>
    <m/>
    <m/>
    <x v="11"/>
    <s v="QUESO"/>
    <x v="10"/>
    <x v="12"/>
    <s v="Mozarella"/>
    <m/>
    <m/>
    <m/>
    <n v="14398.87"/>
    <n v="52578"/>
    <n v="3.6515365441871479"/>
    <x v="3"/>
  </r>
  <r>
    <d v="2016-05-23T00:00:00"/>
    <x v="4"/>
    <m/>
    <m/>
    <m/>
    <x v="12"/>
    <s v="QUESO"/>
    <x v="11"/>
    <x v="13"/>
    <s v="Queso gouda y del tipo gouda "/>
    <m/>
    <m/>
    <m/>
    <n v="23979.08"/>
    <n v="74045"/>
    <n v="3.0878999527921835"/>
    <x v="11"/>
  </r>
  <r>
    <d v="2016-05-26T00:00:00"/>
    <x v="4"/>
    <m/>
    <m/>
    <m/>
    <x v="12"/>
    <s v="QUESO"/>
    <x v="11"/>
    <x v="13"/>
    <s v="Queso gouda y del tipo gouda "/>
    <m/>
    <m/>
    <m/>
    <n v="21002.03"/>
    <n v="62471"/>
    <n v="2.9745219866841444"/>
    <x v="11"/>
  </r>
  <r>
    <d v="2016-05-30T00:00:00"/>
    <x v="4"/>
    <m/>
    <m/>
    <m/>
    <x v="12"/>
    <s v="QUESO"/>
    <x v="11"/>
    <x v="13"/>
    <s v="Queso gouda y del tipo gouda "/>
    <m/>
    <m/>
    <m/>
    <n v="24220.12"/>
    <n v="80851"/>
    <n v="3.3381750379436603"/>
    <x v="11"/>
  </r>
  <r>
    <d v="2016-05-30T00:00:00"/>
    <x v="4"/>
    <m/>
    <m/>
    <m/>
    <x v="12"/>
    <s v="QUESO"/>
    <x v="11"/>
    <x v="13"/>
    <s v="Queso gouda y del tipo gouda "/>
    <m/>
    <m/>
    <m/>
    <n v="23023.040000000001"/>
    <n v="66772"/>
    <n v="2.9002251657470079"/>
    <x v="11"/>
  </r>
  <r>
    <d v="2016-05-31T00:00:00"/>
    <x v="4"/>
    <m/>
    <m/>
    <m/>
    <x v="12"/>
    <s v="QUESO"/>
    <x v="11"/>
    <x v="13"/>
    <s v="Queso gouda y del tipo gouda "/>
    <m/>
    <m/>
    <m/>
    <n v="23568.46"/>
    <n v="80992"/>
    <n v="3.4364570277396149"/>
    <x v="11"/>
  </r>
  <r>
    <d v="2016-05-31T00:00:00"/>
    <x v="4"/>
    <m/>
    <m/>
    <m/>
    <x v="12"/>
    <s v="QUESO"/>
    <x v="11"/>
    <x v="13"/>
    <s v="Queso gouda y del tipo gouda "/>
    <m/>
    <m/>
    <m/>
    <n v="9298.06"/>
    <n v="33952"/>
    <n v="3.6515144019290049"/>
    <x v="3"/>
  </r>
  <r>
    <d v="2016-05-17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17T00:00:00"/>
    <x v="4"/>
    <m/>
    <m/>
    <m/>
    <x v="14"/>
    <s v="MANJAR"/>
    <x v="13"/>
    <x v="15"/>
    <s v="Dulce de leche (manjar)"/>
    <m/>
    <m/>
    <m/>
    <n v="672"/>
    <n v="175"/>
    <n v="0.26041666666666669"/>
    <x v="1"/>
  </r>
  <r>
    <d v="2016-05-17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17T00:00:00"/>
    <x v="4"/>
    <m/>
    <m/>
    <m/>
    <x v="14"/>
    <s v="MANJAR"/>
    <x v="13"/>
    <x v="15"/>
    <s v="Dulce de leche (manjar)"/>
    <m/>
    <m/>
    <m/>
    <n v="480"/>
    <n v="125"/>
    <n v="0.26041666666666669"/>
    <x v="1"/>
  </r>
  <r>
    <d v="2016-05-18T00:00:00"/>
    <x v="4"/>
    <m/>
    <m/>
    <m/>
    <x v="14"/>
    <s v="MANJAR"/>
    <x v="13"/>
    <x v="15"/>
    <s v="Dulce de leche (manjar)"/>
    <m/>
    <m/>
    <m/>
    <n v="500"/>
    <n v="150"/>
    <n v="0.3"/>
    <x v="1"/>
  </r>
  <r>
    <d v="2016-05-18T00:00:00"/>
    <x v="4"/>
    <m/>
    <m/>
    <m/>
    <x v="14"/>
    <s v="MANJAR"/>
    <x v="13"/>
    <x v="15"/>
    <s v="Dulce de leche (manjar)"/>
    <m/>
    <m/>
    <m/>
    <n v="450"/>
    <n v="450"/>
    <n v="1"/>
    <x v="1"/>
  </r>
  <r>
    <d v="2016-05-18T00:00:00"/>
    <x v="4"/>
    <m/>
    <m/>
    <m/>
    <x v="14"/>
    <s v="MANJAR"/>
    <x v="13"/>
    <x v="15"/>
    <s v="Dulce de leche (manjar)"/>
    <m/>
    <m/>
    <m/>
    <n v="6000"/>
    <n v="1250"/>
    <n v="0.20833333333333334"/>
    <x v="1"/>
  </r>
  <r>
    <d v="2016-05-18T00:00:00"/>
    <x v="4"/>
    <m/>
    <m/>
    <m/>
    <x v="14"/>
    <s v="MANJAR"/>
    <x v="13"/>
    <x v="15"/>
    <s v="Dulce de leche (manjar)"/>
    <m/>
    <m/>
    <m/>
    <n v="3600"/>
    <n v="900"/>
    <n v="0.25"/>
    <x v="1"/>
  </r>
  <r>
    <d v="2016-05-18T00:00:00"/>
    <x v="4"/>
    <m/>
    <m/>
    <m/>
    <x v="14"/>
    <s v="MANJAR"/>
    <x v="13"/>
    <x v="15"/>
    <s v="Dulce de leche (manjar)"/>
    <m/>
    <m/>
    <m/>
    <n v="2640"/>
    <n v="660"/>
    <n v="0.25"/>
    <x v="1"/>
  </r>
  <r>
    <d v="2016-05-18T00:00:00"/>
    <x v="4"/>
    <m/>
    <m/>
    <m/>
    <x v="14"/>
    <s v="MANJAR"/>
    <x v="13"/>
    <x v="15"/>
    <s v="Dulce de leche (manjar)"/>
    <m/>
    <m/>
    <m/>
    <n v="1500"/>
    <n v="300"/>
    <n v="0.2"/>
    <x v="1"/>
  </r>
  <r>
    <d v="2016-05-18T00:00:00"/>
    <x v="4"/>
    <m/>
    <m/>
    <m/>
    <x v="14"/>
    <s v="MANJAR"/>
    <x v="13"/>
    <x v="15"/>
    <s v="Dulce de leche (manjar)"/>
    <m/>
    <m/>
    <m/>
    <n v="1200"/>
    <n v="200"/>
    <n v="0.16666666666666666"/>
    <x v="1"/>
  </r>
  <r>
    <d v="2016-05-18T00:00:00"/>
    <x v="4"/>
    <m/>
    <m/>
    <m/>
    <x v="14"/>
    <s v="MANJAR"/>
    <x v="13"/>
    <x v="15"/>
    <s v="Dulce de leche (manjar)"/>
    <m/>
    <m/>
    <m/>
    <n v="600"/>
    <n v="100"/>
    <n v="0.16666666666666666"/>
    <x v="1"/>
  </r>
  <r>
    <d v="2016-05-23T00:00:00"/>
    <x v="4"/>
    <m/>
    <m/>
    <m/>
    <x v="14"/>
    <s v="MANJAR"/>
    <x v="13"/>
    <x v="15"/>
    <s v="Dulce de leche (manjar)"/>
    <m/>
    <m/>
    <m/>
    <n v="3600"/>
    <n v="750"/>
    <n v="0.20833333333333334"/>
    <x v="1"/>
  </r>
  <r>
    <d v="2016-05-23T00:00:00"/>
    <x v="4"/>
    <m/>
    <m/>
    <m/>
    <x v="14"/>
    <s v="MANJAR"/>
    <x v="13"/>
    <x v="15"/>
    <s v="Dulce de leche (manjar)"/>
    <m/>
    <m/>
    <m/>
    <n v="4800"/>
    <n v="1000"/>
    <n v="0.20833333333333334"/>
    <x v="1"/>
  </r>
  <r>
    <d v="2016-05-23T00:00:00"/>
    <x v="4"/>
    <m/>
    <m/>
    <m/>
    <x v="14"/>
    <s v="MANJAR"/>
    <x v="13"/>
    <x v="15"/>
    <s v="Dulce de leche (manjar)"/>
    <m/>
    <m/>
    <m/>
    <n v="1000"/>
    <n v="200"/>
    <n v="0.2"/>
    <x v="1"/>
  </r>
  <r>
    <d v="2016-05-26T00:00:00"/>
    <x v="4"/>
    <m/>
    <m/>
    <m/>
    <x v="14"/>
    <s v="MANJAR"/>
    <x v="13"/>
    <x v="15"/>
    <s v="Dulce de leche (manjar)"/>
    <m/>
    <m/>
    <m/>
    <n v="3600"/>
    <n v="900"/>
    <n v="0.25"/>
    <x v="1"/>
  </r>
  <r>
    <d v="2016-05-26T00:00:00"/>
    <x v="4"/>
    <m/>
    <m/>
    <m/>
    <x v="14"/>
    <s v="MANJAR"/>
    <x v="13"/>
    <x v="15"/>
    <s v="Dulce de leche (manjar)"/>
    <m/>
    <m/>
    <m/>
    <n v="1920"/>
    <n v="600"/>
    <n v="0.3125"/>
    <x v="1"/>
  </r>
  <r>
    <d v="2016-05-30T00:00:00"/>
    <x v="4"/>
    <m/>
    <m/>
    <m/>
    <x v="14"/>
    <s v="MANJAR"/>
    <x v="13"/>
    <x v="15"/>
    <s v="Dulce de leche (manjar)"/>
    <m/>
    <m/>
    <m/>
    <n v="6000"/>
    <n v="1000"/>
    <n v="0.16666666666666666"/>
    <x v="1"/>
  </r>
  <r>
    <d v="2016-05-30T00:00:00"/>
    <x v="4"/>
    <m/>
    <m/>
    <m/>
    <x v="14"/>
    <s v="MANJAR"/>
    <x v="13"/>
    <x v="15"/>
    <s v="Dulce de leche (manjar)"/>
    <m/>
    <m/>
    <m/>
    <n v="720"/>
    <n v="120"/>
    <n v="0.16666666666666666"/>
    <x v="1"/>
  </r>
  <r>
    <d v="2016-05-30T00:00:00"/>
    <x v="4"/>
    <m/>
    <m/>
    <m/>
    <x v="14"/>
    <s v="MANJAR"/>
    <x v="13"/>
    <x v="15"/>
    <s v="Dulce de leche (manjar)"/>
    <m/>
    <m/>
    <m/>
    <n v="768"/>
    <n v="160"/>
    <n v="0.20833333333333334"/>
    <x v="1"/>
  </r>
  <r>
    <d v="2016-05-30T00:00:00"/>
    <x v="4"/>
    <m/>
    <m/>
    <m/>
    <x v="14"/>
    <s v="MANJAR"/>
    <x v="13"/>
    <x v="15"/>
    <s v="Dulce de leche (manjar)"/>
    <m/>
    <m/>
    <m/>
    <n v="3000"/>
    <n v="750"/>
    <n v="0.25"/>
    <x v="1"/>
  </r>
  <r>
    <d v="2016-05-30T00:00:00"/>
    <x v="4"/>
    <m/>
    <m/>
    <m/>
    <x v="14"/>
    <s v="MANJAR"/>
    <x v="13"/>
    <x v="15"/>
    <s v="Dulce de leche (manjar)"/>
    <m/>
    <m/>
    <m/>
    <n v="1200"/>
    <n v="300"/>
    <n v="0.25"/>
    <x v="1"/>
  </r>
  <r>
    <d v="2016-05-30T00:00:00"/>
    <x v="4"/>
    <m/>
    <m/>
    <m/>
    <x v="14"/>
    <s v="MANJAR"/>
    <x v="13"/>
    <x v="15"/>
    <s v="Dulce de leche (manjar)"/>
    <m/>
    <m/>
    <m/>
    <n v="960"/>
    <n v="300"/>
    <n v="0.3125"/>
    <x v="1"/>
  </r>
  <r>
    <d v="2016-05-26T00:00:00"/>
    <x v="4"/>
    <m/>
    <m/>
    <m/>
    <x v="14"/>
    <s v="MANJAR"/>
    <x v="13"/>
    <x v="15"/>
    <s v="Dulce de leche (manjar)"/>
    <m/>
    <m/>
    <m/>
    <n v="12000"/>
    <n v="29210"/>
    <n v="2.4341666666666666"/>
    <x v="16"/>
  </r>
  <r>
    <d v="2016-05-17T00:00:00"/>
    <x v="4"/>
    <m/>
    <m/>
    <m/>
    <x v="14"/>
    <s v="MANJAR"/>
    <x v="13"/>
    <x v="15"/>
    <s v="Dulce de leche (manjar)"/>
    <m/>
    <m/>
    <m/>
    <n v="10800"/>
    <n v="17454"/>
    <n v="1.6161111111111111"/>
    <x v="10"/>
  </r>
  <r>
    <d v="2016-05-30T00:00:00"/>
    <x v="4"/>
    <m/>
    <m/>
    <m/>
    <x v="14"/>
    <s v="MANJAR"/>
    <x v="13"/>
    <x v="15"/>
    <s v="Dulce de leche (manjar)"/>
    <m/>
    <m/>
    <m/>
    <n v="10062"/>
    <n v="16261"/>
    <n v="1.6160803021268138"/>
    <x v="17"/>
  </r>
  <r>
    <d v="2016-05-21T00:00:00"/>
    <x v="4"/>
    <m/>
    <m/>
    <m/>
    <x v="14"/>
    <s v="MANJAR"/>
    <x v="13"/>
    <x v="15"/>
    <s v="Dulce de leche (manjar)"/>
    <m/>
    <m/>
    <m/>
    <n v="21600"/>
    <n v="34872"/>
    <n v="1.6144444444444443"/>
    <x v="11"/>
  </r>
  <r>
    <d v="2016-05-16T00:00:00"/>
    <x v="4"/>
    <m/>
    <m/>
    <m/>
    <x v="14"/>
    <s v="MANJAR"/>
    <x v="13"/>
    <x v="15"/>
    <s v="Dulce de leche (manjar)"/>
    <m/>
    <m/>
    <m/>
    <n v="240"/>
    <n v="180"/>
    <n v="0.75"/>
    <x v="3"/>
  </r>
  <r>
    <d v="2016-05-17T00:00:00"/>
    <x v="4"/>
    <m/>
    <m/>
    <m/>
    <x v="14"/>
    <s v="MANJAR"/>
    <x v="13"/>
    <x v="15"/>
    <s v="Dulce de leche (manjar)"/>
    <m/>
    <m/>
    <m/>
    <n v="60"/>
    <n v="40"/>
    <n v="0.66666666666666663"/>
    <x v="3"/>
  </r>
  <r>
    <d v="2016-05-17T00:00:00"/>
    <x v="4"/>
    <m/>
    <m/>
    <m/>
    <x v="14"/>
    <s v="MANJAR"/>
    <x v="13"/>
    <x v="15"/>
    <s v="Dulce de leche (manjar)"/>
    <m/>
    <m/>
    <m/>
    <n v="24"/>
    <n v="16"/>
    <n v="0.66666666666666663"/>
    <x v="3"/>
  </r>
  <r>
    <d v="2016-05-17T00:00:00"/>
    <x v="4"/>
    <m/>
    <m/>
    <m/>
    <x v="14"/>
    <s v="MANJAR"/>
    <x v="13"/>
    <x v="15"/>
    <s v="Dulce de leche (manjar)"/>
    <m/>
    <m/>
    <m/>
    <n v="1200"/>
    <n v="900"/>
    <n v="0.75"/>
    <x v="3"/>
  </r>
  <r>
    <d v="2016-05-17T00:00:00"/>
    <x v="4"/>
    <m/>
    <m/>
    <m/>
    <x v="14"/>
    <s v="MANJAR"/>
    <x v="13"/>
    <x v="15"/>
    <s v="Dulce de leche (manjar)"/>
    <m/>
    <m/>
    <m/>
    <n v="960"/>
    <n v="720"/>
    <n v="0.75"/>
    <x v="3"/>
  </r>
  <r>
    <d v="2016-05-17T00:00:00"/>
    <x v="4"/>
    <m/>
    <m/>
    <m/>
    <x v="14"/>
    <s v="MANJAR"/>
    <x v="13"/>
    <x v="15"/>
    <s v="Dulce de leche (manjar)"/>
    <m/>
    <m/>
    <m/>
    <n v="192"/>
    <n v="180"/>
    <n v="0.9375"/>
    <x v="3"/>
  </r>
  <r>
    <d v="2016-05-18T00:00:00"/>
    <x v="4"/>
    <m/>
    <m/>
    <m/>
    <x v="14"/>
    <s v="MANJAR"/>
    <x v="13"/>
    <x v="15"/>
    <s v="Dulce de leche (manjar)"/>
    <m/>
    <m/>
    <m/>
    <n v="3600"/>
    <n v="5040"/>
    <n v="1.4"/>
    <x v="3"/>
  </r>
  <r>
    <d v="2016-05-18T00:00:00"/>
    <x v="4"/>
    <m/>
    <m/>
    <m/>
    <x v="14"/>
    <s v="MANJAR"/>
    <x v="13"/>
    <x v="15"/>
    <s v="Dulce de leche (manjar)"/>
    <m/>
    <m/>
    <m/>
    <n v="1800"/>
    <n v="2520"/>
    <n v="1.4"/>
    <x v="3"/>
  </r>
  <r>
    <d v="2016-05-18T00:00:00"/>
    <x v="4"/>
    <m/>
    <m/>
    <m/>
    <x v="14"/>
    <s v="MANJAR"/>
    <x v="13"/>
    <x v="15"/>
    <s v="Dulce de leche (manjar)"/>
    <m/>
    <m/>
    <m/>
    <n v="1440"/>
    <n v="1920"/>
    <n v="1.3333333333333333"/>
    <x v="3"/>
  </r>
  <r>
    <d v="2016-05-21T00:00:00"/>
    <x v="4"/>
    <m/>
    <m/>
    <m/>
    <x v="14"/>
    <s v="MANJAR"/>
    <x v="13"/>
    <x v="15"/>
    <s v="Dulce de leche (manjar)"/>
    <m/>
    <m/>
    <m/>
    <n v="41472"/>
    <n v="64498"/>
    <n v="1.5552179783950617"/>
    <x v="3"/>
  </r>
  <r>
    <d v="2016-05-21T00:00:00"/>
    <x v="4"/>
    <m/>
    <m/>
    <m/>
    <x v="14"/>
    <s v="MANJAR"/>
    <x v="13"/>
    <x v="15"/>
    <s v="Dulce de leche (manjar)"/>
    <m/>
    <m/>
    <m/>
    <n v="7560"/>
    <n v="10332"/>
    <n v="1.3666666666666667"/>
    <x v="3"/>
  </r>
  <r>
    <d v="2016-05-23T00:00:00"/>
    <x v="4"/>
    <m/>
    <m/>
    <m/>
    <x v="14"/>
    <s v="MANJAR"/>
    <x v="13"/>
    <x v="15"/>
    <s v="Dulce de leche (manjar)"/>
    <m/>
    <m/>
    <m/>
    <n v="60"/>
    <n v="40"/>
    <n v="0.66666666666666663"/>
    <x v="3"/>
  </r>
  <r>
    <d v="2016-05-23T00:00:00"/>
    <x v="4"/>
    <m/>
    <m/>
    <m/>
    <x v="14"/>
    <s v="MANJAR"/>
    <x v="13"/>
    <x v="15"/>
    <s v="Dulce de leche (manjar)"/>
    <m/>
    <m/>
    <m/>
    <n v="120"/>
    <n v="80"/>
    <n v="0.66666666666666663"/>
    <x v="3"/>
  </r>
  <r>
    <d v="2016-05-23T00:00:00"/>
    <x v="4"/>
    <m/>
    <m/>
    <m/>
    <x v="14"/>
    <s v="MANJAR"/>
    <x v="13"/>
    <x v="15"/>
    <s v="Dulce de leche (manjar)"/>
    <m/>
    <m/>
    <m/>
    <n v="192"/>
    <n v="200"/>
    <n v="1.0416666666666667"/>
    <x v="3"/>
  </r>
  <r>
    <d v="2016-05-23T00:00:00"/>
    <x v="4"/>
    <m/>
    <m/>
    <m/>
    <x v="14"/>
    <s v="MANJAR"/>
    <x v="13"/>
    <x v="15"/>
    <s v="Dulce de leche (manjar)"/>
    <m/>
    <m/>
    <m/>
    <n v="1200"/>
    <n v="900"/>
    <n v="0.75"/>
    <x v="3"/>
  </r>
  <r>
    <d v="2016-05-23T00:00:00"/>
    <x v="4"/>
    <m/>
    <m/>
    <m/>
    <x v="14"/>
    <s v="MANJAR"/>
    <x v="13"/>
    <x v="15"/>
    <s v="Dulce de leche (manjar)"/>
    <m/>
    <m/>
    <m/>
    <n v="76.8"/>
    <n v="64"/>
    <n v="0.83333333333333337"/>
    <x v="3"/>
  </r>
  <r>
    <d v="2016-05-23T00:00:00"/>
    <x v="4"/>
    <m/>
    <m/>
    <m/>
    <x v="14"/>
    <s v="MANJAR"/>
    <x v="13"/>
    <x v="15"/>
    <s v="Dulce de leche (manjar)"/>
    <m/>
    <m/>
    <m/>
    <n v="60"/>
    <n v="40"/>
    <n v="0.66666666666666663"/>
    <x v="3"/>
  </r>
  <r>
    <d v="2016-05-23T00:00:00"/>
    <x v="4"/>
    <m/>
    <m/>
    <m/>
    <x v="14"/>
    <s v="MANJAR"/>
    <x v="13"/>
    <x v="15"/>
    <s v="Dulce de leche (manjar)"/>
    <m/>
    <m/>
    <m/>
    <n v="24"/>
    <n v="16"/>
    <n v="0.66666666666666663"/>
    <x v="3"/>
  </r>
  <r>
    <d v="2016-05-23T00:00:00"/>
    <x v="4"/>
    <m/>
    <m/>
    <m/>
    <x v="14"/>
    <s v="MANJAR"/>
    <x v="13"/>
    <x v="15"/>
    <s v="Dulce de leche (manjar)"/>
    <m/>
    <m/>
    <m/>
    <n v="120"/>
    <n v="100"/>
    <n v="0.83333333333333337"/>
    <x v="3"/>
  </r>
  <r>
    <d v="2016-05-23T00:00:00"/>
    <x v="4"/>
    <m/>
    <m/>
    <m/>
    <x v="14"/>
    <s v="MANJAR"/>
    <x v="13"/>
    <x v="15"/>
    <s v="Dulce de leche (manjar)"/>
    <m/>
    <m/>
    <m/>
    <n v="60"/>
    <n v="50"/>
    <n v="0.83333333333333337"/>
    <x v="3"/>
  </r>
  <r>
    <d v="2016-05-23T00:00:00"/>
    <x v="4"/>
    <m/>
    <m/>
    <m/>
    <x v="14"/>
    <s v="MANJAR"/>
    <x v="13"/>
    <x v="15"/>
    <s v="Dulce de leche (manjar)"/>
    <m/>
    <m/>
    <m/>
    <n v="96"/>
    <n v="100"/>
    <n v="1.0416666666666667"/>
    <x v="3"/>
  </r>
  <r>
    <d v="2016-05-26T00:00:00"/>
    <x v="4"/>
    <m/>
    <m/>
    <m/>
    <x v="14"/>
    <s v="MANJAR"/>
    <x v="13"/>
    <x v="15"/>
    <s v="Dulce de leche (manjar)"/>
    <m/>
    <m/>
    <m/>
    <n v="144"/>
    <n v="150"/>
    <n v="1.0416666666666667"/>
    <x v="3"/>
  </r>
  <r>
    <d v="2016-05-26T00:00:00"/>
    <x v="4"/>
    <m/>
    <m/>
    <m/>
    <x v="14"/>
    <s v="MANJAR"/>
    <x v="13"/>
    <x v="15"/>
    <s v="Dulce de leche (manjar)"/>
    <m/>
    <m/>
    <m/>
    <n v="1200"/>
    <n v="900"/>
    <n v="0.75"/>
    <x v="3"/>
  </r>
  <r>
    <d v="2016-05-30T00:00:00"/>
    <x v="4"/>
    <m/>
    <m/>
    <m/>
    <x v="14"/>
    <s v="MANJAR"/>
    <x v="13"/>
    <x v="15"/>
    <s v="Dulce de leche (manjar)"/>
    <m/>
    <m/>
    <m/>
    <n v="72"/>
    <n v="60"/>
    <n v="0.83333333333333337"/>
    <x v="3"/>
  </r>
  <r>
    <d v="2016-05-30T00:00:00"/>
    <x v="4"/>
    <m/>
    <m/>
    <m/>
    <x v="14"/>
    <s v="MANJAR"/>
    <x v="13"/>
    <x v="15"/>
    <s v="Dulce de leche (manjar)"/>
    <m/>
    <m/>
    <m/>
    <n v="24"/>
    <n v="20"/>
    <n v="0.83333333333333337"/>
    <x v="3"/>
  </r>
  <r>
    <d v="2016-05-30T00:00:00"/>
    <x v="4"/>
    <m/>
    <m/>
    <m/>
    <x v="14"/>
    <s v="MANJAR"/>
    <x v="13"/>
    <x v="15"/>
    <s v="Dulce de leche (manjar)"/>
    <m/>
    <m/>
    <m/>
    <n v="48"/>
    <n v="50"/>
    <n v="1.0416666666666667"/>
    <x v="3"/>
  </r>
  <r>
    <d v="2016-05-30T00:00:00"/>
    <x v="4"/>
    <m/>
    <m/>
    <m/>
    <x v="14"/>
    <s v="MANJAR"/>
    <x v="13"/>
    <x v="15"/>
    <s v="Dulce de leche (manjar)"/>
    <m/>
    <m/>
    <m/>
    <n v="24"/>
    <n v="20"/>
    <n v="0.83333333333333337"/>
    <x v="3"/>
  </r>
  <r>
    <d v="2016-05-30T00:00:00"/>
    <x v="4"/>
    <m/>
    <m/>
    <m/>
    <x v="14"/>
    <s v="MANJAR"/>
    <x v="13"/>
    <x v="15"/>
    <s v="Dulce de leche (manjar)"/>
    <m/>
    <m/>
    <m/>
    <n v="120"/>
    <n v="120"/>
    <n v="1"/>
    <x v="3"/>
  </r>
  <r>
    <d v="2016-05-31T00:00:00"/>
    <x v="4"/>
    <m/>
    <m/>
    <m/>
    <x v="14"/>
    <s v="MANJAR"/>
    <x v="13"/>
    <x v="15"/>
    <s v="Dulce de leche (manjar)"/>
    <m/>
    <m/>
    <m/>
    <n v="360"/>
    <n v="300"/>
    <n v="0.83333333333333337"/>
    <x v="3"/>
  </r>
  <r>
    <d v="2016-05-31T00:00:00"/>
    <x v="4"/>
    <m/>
    <m/>
    <m/>
    <x v="14"/>
    <s v="MANJAR"/>
    <x v="13"/>
    <x v="15"/>
    <s v="Dulce de leche (manjar)"/>
    <m/>
    <m/>
    <m/>
    <n v="600"/>
    <n v="450"/>
    <n v="0.75"/>
    <x v="3"/>
  </r>
  <r>
    <d v="2016-05-31T00:00:00"/>
    <x v="4"/>
    <m/>
    <m/>
    <m/>
    <x v="14"/>
    <s v="MANJAR"/>
    <x v="13"/>
    <x v="15"/>
    <s v="Dulce de leche (manjar)"/>
    <m/>
    <m/>
    <m/>
    <n v="120"/>
    <n v="80"/>
    <n v="0.66666666666666663"/>
    <x v="3"/>
  </r>
  <r>
    <d v="2016-05-31T00:00:00"/>
    <x v="4"/>
    <m/>
    <m/>
    <m/>
    <x v="14"/>
    <s v="MANJAR"/>
    <x v="13"/>
    <x v="15"/>
    <s v="Dulce de leche (manjar)"/>
    <m/>
    <m/>
    <m/>
    <n v="9.6"/>
    <n v="8"/>
    <n v="0.83333333333333337"/>
    <x v="3"/>
  </r>
  <r>
    <d v="2016-05-31T00:00:00"/>
    <x v="4"/>
    <m/>
    <m/>
    <m/>
    <x v="14"/>
    <s v="MANJAR"/>
    <x v="13"/>
    <x v="15"/>
    <s v="Dulce de leche (manjar)"/>
    <m/>
    <m/>
    <m/>
    <n v="48"/>
    <n v="50"/>
    <n v="1.0416666666666667"/>
    <x v="3"/>
  </r>
  <r>
    <d v="2016-05-31T00:00:00"/>
    <x v="4"/>
    <m/>
    <m/>
    <m/>
    <x v="14"/>
    <s v="MANJAR"/>
    <x v="13"/>
    <x v="15"/>
    <s v="Dulce de leche (manjar)"/>
    <m/>
    <m/>
    <m/>
    <n v="120"/>
    <n v="40"/>
    <n v="0.33333333333333331"/>
    <x v="3"/>
  </r>
  <r>
    <d v="2016-05-19T00:00:00"/>
    <x v="4"/>
    <m/>
    <m/>
    <m/>
    <x v="14"/>
    <s v="MANJAR"/>
    <x v="13"/>
    <x v="15"/>
    <s v="Dulce de leche (manjar)"/>
    <m/>
    <m/>
    <m/>
    <n v="17510.400000000001"/>
    <n v="26861"/>
    <n v="1.5340026498538011"/>
    <x v="13"/>
  </r>
  <r>
    <d v="2016-05-19T00:00:00"/>
    <x v="4"/>
    <m/>
    <m/>
    <m/>
    <x v="14"/>
    <s v="MANJAR"/>
    <x v="13"/>
    <x v="15"/>
    <s v="Dulce de leche (manjar)"/>
    <m/>
    <m/>
    <m/>
    <n v="17510.400000000001"/>
    <n v="26861"/>
    <n v="1.5340026498538011"/>
    <x v="13"/>
  </r>
  <r>
    <d v="2016-05-20T00:00:00"/>
    <x v="4"/>
    <m/>
    <m/>
    <m/>
    <x v="14"/>
    <s v="MANJAR"/>
    <x v="13"/>
    <x v="15"/>
    <s v="Dulce de leche (manjar)"/>
    <m/>
    <m/>
    <m/>
    <n v="72"/>
    <n v="181"/>
    <n v="2.5138888888888888"/>
    <x v="13"/>
  </r>
  <r>
    <d v="2016-05-20T00:00:00"/>
    <x v="4"/>
    <m/>
    <m/>
    <m/>
    <x v="14"/>
    <s v="MANJAR"/>
    <x v="13"/>
    <x v="15"/>
    <s v="Dulce de leche (manjar)"/>
    <m/>
    <m/>
    <m/>
    <n v="80"/>
    <n v="173"/>
    <n v="2.1625000000000001"/>
    <x v="13"/>
  </r>
  <r>
    <d v="2016-06-08T00:00:00"/>
    <x v="5"/>
    <m/>
    <m/>
    <m/>
    <x v="0"/>
    <s v="LL"/>
    <x v="0"/>
    <x v="0"/>
    <s v="Leche y nata, sin concentrar, ni edulcorar, mat grasa &gt; al 1% pero &lt;= al 6% en peso"/>
    <m/>
    <m/>
    <m/>
    <n v="46572"/>
    <n v="49732.04"/>
    <n v="1.0678527870823671"/>
    <x v="0"/>
  </r>
  <r>
    <d v="2016-06-08T00:00:00"/>
    <x v="5"/>
    <m/>
    <m/>
    <m/>
    <x v="0"/>
    <s v="LL"/>
    <x v="0"/>
    <x v="0"/>
    <s v="Leche y nata, sin concentrar, ni edulcorar, mat grasa &gt; al 1% pero &lt;= al 6% en peso"/>
    <m/>
    <m/>
    <m/>
    <n v="24486"/>
    <n v="26115.5"/>
    <n v="1.0665482316425712"/>
    <x v="0"/>
  </r>
  <r>
    <d v="2016-06-02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7000"/>
    <n v="1.94"/>
    <x v="23"/>
  </r>
  <r>
    <d v="2016-06-09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108000"/>
    <n v="215928"/>
    <n v="1.9993333333333334"/>
    <x v="23"/>
  </r>
  <r>
    <d v="2016-06-09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216000"/>
    <n v="431856"/>
    <n v="1.9993333333333334"/>
    <x v="23"/>
  </r>
  <r>
    <d v="2016-06-09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108000"/>
    <n v="219840"/>
    <n v="2.0355555555555553"/>
    <x v="23"/>
  </r>
  <r>
    <d v="2016-06-14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5000"/>
    <n v="1.9"/>
    <x v="23"/>
  </r>
  <r>
    <d v="2016-06-14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5000"/>
    <n v="1.9"/>
    <x v="23"/>
  </r>
  <r>
    <d v="2016-06-14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5000"/>
    <n v="1.9"/>
    <x v="23"/>
  </r>
  <r>
    <d v="2016-06-08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672"/>
    <n v="2800"/>
    <n v="4.166666666666667"/>
    <x v="3"/>
  </r>
  <r>
    <d v="2016-06-08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460.8"/>
    <n v="1200"/>
    <n v="2.6041666666666665"/>
    <x v="3"/>
  </r>
  <r>
    <d v="2016-06-08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1440"/>
    <n v="3750"/>
    <n v="2.6041666666666665"/>
    <x v="3"/>
  </r>
  <r>
    <d v="2016-06-08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960"/>
    <n v="2500"/>
    <n v="2.6041666666666665"/>
    <x v="3"/>
  </r>
  <r>
    <d v="2016-06-08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540"/>
    <n v="2050"/>
    <n v="3.7962962962962963"/>
    <x v="3"/>
  </r>
  <r>
    <d v="2016-06-08T00:00:00"/>
    <x v="5"/>
    <m/>
    <m/>
    <m/>
    <x v="26"/>
    <s v="LEP"/>
    <x v="24"/>
    <x v="32"/>
    <s v="Leche en polvo, sin adición de azúcar ni edulcorante, mat grasa &gt; 18% pero &lt; al 24%"/>
    <m/>
    <m/>
    <m/>
    <n v="11000"/>
    <n v="50490"/>
    <n v="4.59"/>
    <x v="3"/>
  </r>
  <r>
    <d v="2016-06-13T00:00:00"/>
    <x v="5"/>
    <m/>
    <m/>
    <m/>
    <x v="1"/>
    <s v="OTROS"/>
    <x v="1"/>
    <x v="1"/>
    <s v="Leche en polvo, sin adición de azúcar ni edulcorante, mat grasa &gt; 24% pero &lt; al 26%"/>
    <m/>
    <m/>
    <m/>
    <n v="339.84"/>
    <n v="90"/>
    <n v="0.26483050847457629"/>
    <x v="1"/>
  </r>
  <r>
    <d v="2016-06-01T00:00:00"/>
    <x v="5"/>
    <m/>
    <m/>
    <m/>
    <x v="2"/>
    <s v="LEP"/>
    <x v="2"/>
    <x v="2"/>
    <s v="Leche en polvo, sin adición de azúcar ni edulcorante, mat grasa &gt; al 26% "/>
    <m/>
    <m/>
    <m/>
    <n v="2304"/>
    <n v="1200"/>
    <n v="0.52083333333333337"/>
    <x v="1"/>
  </r>
  <r>
    <d v="2016-06-01T00:00:00"/>
    <x v="5"/>
    <m/>
    <m/>
    <m/>
    <x v="2"/>
    <s v="LEP"/>
    <x v="2"/>
    <x v="2"/>
    <s v="Leche en polvo, sin adición de azúcar ni edulcorante, mat grasa &gt; al 26% "/>
    <m/>
    <m/>
    <m/>
    <n v="5337.6"/>
    <n v="2780"/>
    <n v="0.52083333333333326"/>
    <x v="1"/>
  </r>
  <r>
    <d v="2016-06-13T00:00:00"/>
    <x v="5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6-13T00:00:00"/>
    <x v="5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6-13T00:00:00"/>
    <x v="5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6-13T00:00:00"/>
    <x v="5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6-13T00:00:00"/>
    <x v="5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6-10T00:00:00"/>
    <x v="5"/>
    <m/>
    <m/>
    <m/>
    <x v="3"/>
    <s v="LL"/>
    <x v="3"/>
    <x v="3"/>
    <s v="Leche en polvo, edulcorada, contenido materia grasa &gt; al 1.5% y &lt; al 6%"/>
    <m/>
    <m/>
    <m/>
    <n v="111.46"/>
    <n v="249.48"/>
    <n v="2.2382917638614752"/>
    <x v="5"/>
  </r>
  <r>
    <d v="2016-06-13T00:00:00"/>
    <x v="5"/>
    <m/>
    <m/>
    <m/>
    <x v="3"/>
    <s v="LL"/>
    <x v="3"/>
    <x v="3"/>
    <s v="Leche en polvo, edulcorada, contenido materia grasa &gt; al 1.5% y &lt; al 6%"/>
    <m/>
    <m/>
    <m/>
    <n v="212.75"/>
    <n v="401.94"/>
    <n v="1.8892596944770859"/>
    <x v="5"/>
  </r>
  <r>
    <d v="2016-06-08T00:00:00"/>
    <x v="5"/>
    <m/>
    <m/>
    <m/>
    <x v="3"/>
    <s v="LL"/>
    <x v="3"/>
    <x v="3"/>
    <s v="Leche en polvo, edulcorada, contenido materia grasa &gt; al 1.5% y &lt; al 6%"/>
    <m/>
    <m/>
    <m/>
    <n v="911.9"/>
    <n v="1926.54"/>
    <n v="2.1126658624849215"/>
    <x v="3"/>
  </r>
  <r>
    <d v="2016-06-13T00:00:00"/>
    <x v="5"/>
    <m/>
    <m/>
    <m/>
    <x v="4"/>
    <s v="LEP"/>
    <x v="4"/>
    <x v="4"/>
    <s v="Leche en polvo, edulcorada, contenido materia grasa &gt;= al 26%"/>
    <m/>
    <m/>
    <m/>
    <n v="4480"/>
    <n v="21348.06"/>
    <n v="4.765191964285715"/>
    <x v="6"/>
  </r>
  <r>
    <d v="2016-06-13T00:00:00"/>
    <x v="5"/>
    <m/>
    <m/>
    <m/>
    <x v="4"/>
    <s v="LEP"/>
    <x v="4"/>
    <x v="4"/>
    <s v="Leche en polvo, edulcorada, contenido materia grasa &gt;= al 26%"/>
    <m/>
    <m/>
    <m/>
    <n v="12600"/>
    <n v="60041.41"/>
    <n v="4.7651912698412699"/>
    <x v="6"/>
  </r>
  <r>
    <d v="2016-06-01T00:00:00"/>
    <x v="5"/>
    <m/>
    <m/>
    <m/>
    <x v="5"/>
    <s v="OTROS"/>
    <x v="5"/>
    <x v="6"/>
    <s v="Nata sin azucarar ni edulcorar "/>
    <m/>
    <m/>
    <m/>
    <n v="2376"/>
    <n v="594"/>
    <n v="0.25"/>
    <x v="1"/>
  </r>
  <r>
    <d v="2016-06-01T00:00:00"/>
    <x v="5"/>
    <m/>
    <m/>
    <m/>
    <x v="5"/>
    <s v="OTROS"/>
    <x v="5"/>
    <x v="6"/>
    <s v="Nata sin azucarar ni edulcorar "/>
    <m/>
    <m/>
    <m/>
    <n v="300"/>
    <n v="300"/>
    <n v="1"/>
    <x v="1"/>
  </r>
  <r>
    <d v="2016-06-10T00:00:00"/>
    <x v="5"/>
    <m/>
    <m/>
    <m/>
    <x v="6"/>
    <s v="CONDENSADA"/>
    <x v="6"/>
    <x v="7"/>
    <s v="Leche condensada "/>
    <m/>
    <m/>
    <m/>
    <n v="20021.759999999998"/>
    <n v="28976.639999999999"/>
    <n v="1.4472573839662448"/>
    <x v="9"/>
  </r>
  <r>
    <d v="2016-06-10T00:00:00"/>
    <x v="5"/>
    <m/>
    <m/>
    <m/>
    <x v="6"/>
    <s v="CONDENSADA"/>
    <x v="6"/>
    <x v="7"/>
    <s v="Leche condensada "/>
    <m/>
    <m/>
    <m/>
    <n v="20021.759999999998"/>
    <n v="28976.639999999999"/>
    <n v="1.4472573839662448"/>
    <x v="9"/>
  </r>
  <r>
    <d v="2016-06-09T00:00:00"/>
    <x v="5"/>
    <m/>
    <m/>
    <m/>
    <x v="6"/>
    <s v="CONDENSADA"/>
    <x v="6"/>
    <x v="7"/>
    <s v="Leche condensada "/>
    <m/>
    <m/>
    <m/>
    <n v="18293.759999999998"/>
    <n v="23702.400000000001"/>
    <n v="1.2956549118387912"/>
    <x v="1"/>
  </r>
  <r>
    <d v="2016-06-09T00:00:00"/>
    <x v="5"/>
    <m/>
    <m/>
    <m/>
    <x v="6"/>
    <s v="CONDENSADA"/>
    <x v="6"/>
    <x v="7"/>
    <s v="Leche condensada "/>
    <m/>
    <m/>
    <m/>
    <n v="15797.424000000001"/>
    <n v="20468.009999999998"/>
    <n v="1.2956549118387908"/>
    <x v="1"/>
  </r>
  <r>
    <d v="2016-06-13T00:00:00"/>
    <x v="5"/>
    <m/>
    <m/>
    <m/>
    <x v="6"/>
    <s v="CONDENSADA"/>
    <x v="6"/>
    <x v="7"/>
    <s v="Leche condensada "/>
    <m/>
    <m/>
    <m/>
    <n v="1905.6"/>
    <n v="400"/>
    <n v="0.20990764063811923"/>
    <x v="1"/>
  </r>
  <r>
    <d v="2016-06-01T00:00:00"/>
    <x v="5"/>
    <m/>
    <m/>
    <m/>
    <x v="6"/>
    <s v="CONDENSADA"/>
    <x v="6"/>
    <x v="7"/>
    <s v="Leche condensada "/>
    <m/>
    <m/>
    <m/>
    <n v="49559.040000000001"/>
    <n v="78237.600000000006"/>
    <n v="1.5786746474507982"/>
    <x v="10"/>
  </r>
  <r>
    <d v="2016-06-01T00:00:00"/>
    <x v="5"/>
    <m/>
    <m/>
    <m/>
    <x v="6"/>
    <s v="CONDENSADA"/>
    <x v="6"/>
    <x v="7"/>
    <s v="Leche condensada "/>
    <m/>
    <m/>
    <m/>
    <n v="54604.800000000003"/>
    <n v="75600"/>
    <n v="1.3844936708860758"/>
    <x v="10"/>
  </r>
  <r>
    <d v="2016-06-07T00:00:00"/>
    <x v="5"/>
    <m/>
    <m/>
    <m/>
    <x v="6"/>
    <s v="CONDENSADA"/>
    <x v="6"/>
    <x v="7"/>
    <s v="Leche condensada "/>
    <m/>
    <m/>
    <m/>
    <n v="72806.399999999994"/>
    <n v="100800"/>
    <n v="1.384493670886076"/>
    <x v="10"/>
  </r>
  <r>
    <d v="2016-06-08T00:00:00"/>
    <x v="5"/>
    <m/>
    <m/>
    <m/>
    <x v="6"/>
    <s v="CONDENSADA"/>
    <x v="6"/>
    <x v="7"/>
    <s v="Leche condensada "/>
    <m/>
    <m/>
    <m/>
    <n v="58176"/>
    <n v="92661.6"/>
    <n v="1.5927805280528053"/>
    <x v="10"/>
  </r>
  <r>
    <d v="2016-06-08T00:00:00"/>
    <x v="5"/>
    <m/>
    <m/>
    <m/>
    <x v="6"/>
    <s v="CONDENSADA"/>
    <x v="6"/>
    <x v="7"/>
    <s v="Leche condensada "/>
    <m/>
    <m/>
    <m/>
    <n v="91008"/>
    <n v="126000"/>
    <n v="1.384493670886076"/>
    <x v="10"/>
  </r>
  <r>
    <d v="2016-06-15T00:00:00"/>
    <x v="5"/>
    <m/>
    <m/>
    <m/>
    <x v="6"/>
    <s v="CONDENSADA"/>
    <x v="6"/>
    <x v="7"/>
    <s v="Leche condensada "/>
    <m/>
    <m/>
    <m/>
    <n v="41880.959999999999"/>
    <n v="74486.039999999994"/>
    <n v="1.7785179709347636"/>
    <x v="10"/>
  </r>
  <r>
    <d v="2016-06-01T00:00:00"/>
    <x v="5"/>
    <m/>
    <m/>
    <m/>
    <x v="6"/>
    <s v="CONDENSADA"/>
    <x v="6"/>
    <x v="7"/>
    <s v="Leche condensada "/>
    <m/>
    <m/>
    <m/>
    <n v="80492.543999999994"/>
    <n v="107585.28"/>
    <n v="1.3365869017632244"/>
    <x v="5"/>
  </r>
  <r>
    <d v="2016-06-02T00:00:00"/>
    <x v="5"/>
    <m/>
    <m/>
    <m/>
    <x v="6"/>
    <s v="CONDENSADA"/>
    <x v="6"/>
    <x v="7"/>
    <s v="Leche condensada "/>
    <m/>
    <m/>
    <m/>
    <n v="19494.288"/>
    <n v="26055.81"/>
    <n v="1.3365869017632241"/>
    <x v="5"/>
  </r>
  <r>
    <d v="2016-06-10T00:00:00"/>
    <x v="5"/>
    <m/>
    <m/>
    <m/>
    <x v="6"/>
    <s v="CONDENSADA"/>
    <x v="6"/>
    <x v="7"/>
    <s v="Leche condensada "/>
    <m/>
    <m/>
    <m/>
    <n v="39473.279999999999"/>
    <n v="74085.06"/>
    <n v="1.8768407388491659"/>
    <x v="5"/>
  </r>
  <r>
    <d v="2016-06-13T00:00:00"/>
    <x v="5"/>
    <m/>
    <m/>
    <m/>
    <x v="6"/>
    <s v="CONDENSADA"/>
    <x v="6"/>
    <x v="7"/>
    <s v="Leche condensada "/>
    <m/>
    <m/>
    <m/>
    <n v="100615.67999999999"/>
    <n v="134481.60000000001"/>
    <n v="1.3365869017632244"/>
    <x v="5"/>
  </r>
  <r>
    <d v="2016-06-02T00:00:00"/>
    <x v="5"/>
    <m/>
    <m/>
    <m/>
    <x v="6"/>
    <s v="CONDENSADA"/>
    <x v="6"/>
    <x v="7"/>
    <s v="Leche condensada "/>
    <m/>
    <m/>
    <m/>
    <n v="36403.199999999997"/>
    <n v="50400"/>
    <n v="1.384493670886076"/>
    <x v="17"/>
  </r>
  <r>
    <d v="2016-06-02T00:00:00"/>
    <x v="5"/>
    <m/>
    <m/>
    <m/>
    <x v="6"/>
    <s v="CONDENSADA"/>
    <x v="6"/>
    <x v="7"/>
    <s v="Leche condensada "/>
    <m/>
    <m/>
    <m/>
    <n v="74880"/>
    <n v="148824"/>
    <n v="1.9875"/>
    <x v="11"/>
  </r>
  <r>
    <d v="2016-06-08T00:00:00"/>
    <x v="5"/>
    <m/>
    <m/>
    <m/>
    <x v="6"/>
    <s v="CONDENSADA"/>
    <x v="6"/>
    <x v="7"/>
    <s v="Leche condensada "/>
    <m/>
    <m/>
    <m/>
    <n v="29952"/>
    <n v="59529.599999999999"/>
    <n v="1.9875"/>
    <x v="11"/>
  </r>
  <r>
    <d v="2016-06-15T00:00:00"/>
    <x v="5"/>
    <m/>
    <m/>
    <m/>
    <x v="6"/>
    <s v="CONDENSADA"/>
    <x v="6"/>
    <x v="7"/>
    <s v="Leche condensada "/>
    <m/>
    <m/>
    <m/>
    <n v="59904"/>
    <n v="119059.2"/>
    <n v="1.9875"/>
    <x v="11"/>
  </r>
  <r>
    <d v="2016-06-02T00:00:00"/>
    <x v="5"/>
    <m/>
    <m/>
    <m/>
    <x v="6"/>
    <s v="CONDENSADA"/>
    <x v="6"/>
    <x v="7"/>
    <s v="Leche condensada "/>
    <m/>
    <m/>
    <m/>
    <n v="34758.144"/>
    <n v="46347.839999999997"/>
    <n v="1.3334382871536523"/>
    <x v="3"/>
  </r>
  <r>
    <d v="2016-06-07T00:00:00"/>
    <x v="5"/>
    <m/>
    <m/>
    <m/>
    <x v="6"/>
    <s v="CONDENSADA"/>
    <x v="6"/>
    <x v="7"/>
    <s v="Leche condensada "/>
    <m/>
    <m/>
    <m/>
    <n v="52214.400000000001"/>
    <n v="102905.88"/>
    <n v="1.9708333333333334"/>
    <x v="3"/>
  </r>
  <r>
    <d v="2016-06-08T00:00:00"/>
    <x v="5"/>
    <m/>
    <m/>
    <m/>
    <x v="6"/>
    <s v="CONDENSADA"/>
    <x v="6"/>
    <x v="7"/>
    <s v="Leche condensada "/>
    <m/>
    <m/>
    <m/>
    <n v="32400"/>
    <n v="46674"/>
    <n v="1.4405555555555556"/>
    <x v="3"/>
  </r>
  <r>
    <d v="2016-06-14T00:00:00"/>
    <x v="5"/>
    <m/>
    <m/>
    <m/>
    <x v="6"/>
    <s v="CONDENSADA"/>
    <x v="6"/>
    <x v="7"/>
    <s v="Leche condensada "/>
    <m/>
    <m/>
    <m/>
    <n v="24840"/>
    <n v="35783.4"/>
    <n v="1.4405555555555556"/>
    <x v="3"/>
  </r>
  <r>
    <d v="2016-06-02T00:00:00"/>
    <x v="5"/>
    <m/>
    <m/>
    <m/>
    <x v="6"/>
    <s v="CONDENSADA"/>
    <x v="6"/>
    <x v="7"/>
    <s v="Leche condensada "/>
    <m/>
    <m/>
    <m/>
    <n v="52137.21"/>
    <n v="72285.119999999995"/>
    <n v="1.3864401259676149"/>
    <x v="13"/>
  </r>
  <r>
    <d v="2016-06-02T00:00:00"/>
    <x v="5"/>
    <m/>
    <m/>
    <m/>
    <x v="6"/>
    <s v="CONDENSADA"/>
    <x v="6"/>
    <x v="7"/>
    <s v="Leche condensada "/>
    <m/>
    <m/>
    <m/>
    <n v="34758.14"/>
    <n v="48190.080000000002"/>
    <n v="1.3864401259676151"/>
    <x v="13"/>
  </r>
  <r>
    <d v="2016-06-02T00:00:00"/>
    <x v="5"/>
    <m/>
    <m/>
    <m/>
    <x v="6"/>
    <s v="CONDENSADA"/>
    <x v="6"/>
    <x v="7"/>
    <s v="Leche condensada "/>
    <m/>
    <m/>
    <m/>
    <n v="86895.35"/>
    <n v="120584.64"/>
    <n v="1.3876995719563818"/>
    <x v="13"/>
  </r>
  <r>
    <d v="2016-06-02T00:00:00"/>
    <x v="5"/>
    <m/>
    <m/>
    <m/>
    <x v="6"/>
    <s v="CONDENSADA"/>
    <x v="6"/>
    <x v="7"/>
    <s v="Leche condensada "/>
    <m/>
    <m/>
    <m/>
    <n v="17379.07"/>
    <n v="24204.48"/>
    <n v="1.3927373559114498"/>
    <x v="13"/>
  </r>
  <r>
    <d v="2016-06-02T00:00:00"/>
    <x v="5"/>
    <m/>
    <m/>
    <m/>
    <x v="6"/>
    <s v="CONDENSADA"/>
    <x v="6"/>
    <x v="7"/>
    <s v="Leche condensada "/>
    <m/>
    <m/>
    <m/>
    <n v="69516.28"/>
    <n v="96380.160000000003"/>
    <n v="1.3864401259676151"/>
    <x v="13"/>
  </r>
  <r>
    <d v="2016-06-03T00:00:00"/>
    <x v="5"/>
    <m/>
    <m/>
    <m/>
    <x v="6"/>
    <s v="CONDENSADA"/>
    <x v="6"/>
    <x v="7"/>
    <s v="Leche condensada "/>
    <m/>
    <m/>
    <m/>
    <n v="86895.35"/>
    <n v="120475.2"/>
    <n v="1.3864401259676149"/>
    <x v="13"/>
  </r>
  <r>
    <d v="2016-06-03T00:00:00"/>
    <x v="5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6-03T00:00:00"/>
    <x v="5"/>
    <m/>
    <m/>
    <m/>
    <x v="6"/>
    <s v="CONDENSADA"/>
    <x v="6"/>
    <x v="7"/>
    <s v="Leche condensada "/>
    <m/>
    <m/>
    <m/>
    <n v="52137.216"/>
    <n v="72285.119999999995"/>
    <n v="1.3864399664147773"/>
    <x v="13"/>
  </r>
  <r>
    <d v="2016-06-07T00:00:00"/>
    <x v="5"/>
    <m/>
    <m/>
    <m/>
    <x v="6"/>
    <s v="CONDENSADA"/>
    <x v="6"/>
    <x v="7"/>
    <s v="Leche condensada "/>
    <m/>
    <m/>
    <m/>
    <n v="17531.52"/>
    <n v="24359.200000000001"/>
    <n v="1.3894516847369767"/>
    <x v="13"/>
  </r>
  <r>
    <d v="2016-06-08T00:00:00"/>
    <x v="5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6-08T00:00:00"/>
    <x v="5"/>
    <m/>
    <m/>
    <m/>
    <x v="6"/>
    <s v="CONDENSADA"/>
    <x v="6"/>
    <x v="7"/>
    <s v="Leche condensada "/>
    <m/>
    <m/>
    <m/>
    <n v="17290.097000000002"/>
    <n v="24114.48"/>
    <n v="1.3946989424061644"/>
    <x v="13"/>
  </r>
  <r>
    <d v="2016-06-09T00:00:00"/>
    <x v="5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6-10T00:00:00"/>
    <x v="5"/>
    <m/>
    <m/>
    <m/>
    <x v="6"/>
    <s v="CONDENSADA"/>
    <x v="6"/>
    <x v="7"/>
    <s v="Leche condensada "/>
    <m/>
    <m/>
    <m/>
    <n v="14358.696"/>
    <n v="19978.03"/>
    <n v="1.3913540616780242"/>
    <x v="13"/>
  </r>
  <r>
    <d v="2016-06-13T00:00:00"/>
    <x v="5"/>
    <m/>
    <m/>
    <m/>
    <x v="6"/>
    <s v="CONDENSADA"/>
    <x v="6"/>
    <x v="7"/>
    <s v="Leche condensada "/>
    <m/>
    <m/>
    <m/>
    <n v="86895.360000000001"/>
    <n v="120475.2"/>
    <n v="1.3864399664147775"/>
    <x v="13"/>
  </r>
  <r>
    <d v="2016-06-13T00:00:00"/>
    <x v="5"/>
    <m/>
    <m/>
    <m/>
    <x v="6"/>
    <s v="CONDENSADA"/>
    <x v="6"/>
    <x v="7"/>
    <s v="Leche condensada "/>
    <m/>
    <m/>
    <m/>
    <n v="86895.360000000001"/>
    <n v="120475.2"/>
    <n v="1.3864399664147775"/>
    <x v="13"/>
  </r>
  <r>
    <d v="2016-06-13T00:00:00"/>
    <x v="5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6-13T00:00:00"/>
    <x v="5"/>
    <m/>
    <m/>
    <m/>
    <x v="6"/>
    <s v="CONDENSADA"/>
    <x v="6"/>
    <x v="7"/>
    <s v="Leche condensada "/>
    <m/>
    <m/>
    <m/>
    <n v="17379.072"/>
    <n v="24404.48"/>
    <n v="1.4042452899671514"/>
    <x v="13"/>
  </r>
  <r>
    <d v="2016-06-03T00:00:00"/>
    <x v="5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13"/>
  </r>
  <r>
    <d v="2016-06-10T00:00:00"/>
    <x v="5"/>
    <m/>
    <m/>
    <m/>
    <x v="17"/>
    <s v="OTROS"/>
    <x v="7"/>
    <x v="20"/>
    <s v="Yogur con frutas "/>
    <m/>
    <m/>
    <m/>
    <n v="6592.6"/>
    <n v="24542.2"/>
    <n v="3.7226890756302522"/>
    <x v="13"/>
  </r>
  <r>
    <d v="2016-06-10T00:00:00"/>
    <x v="5"/>
    <m/>
    <m/>
    <m/>
    <x v="17"/>
    <s v="OTROS"/>
    <x v="7"/>
    <x v="20"/>
    <s v="Yogur con frutas "/>
    <m/>
    <m/>
    <m/>
    <n v="4974.2"/>
    <n v="19771.400000000001"/>
    <n v="3.9747899159663871"/>
    <x v="13"/>
  </r>
  <r>
    <d v="2016-06-13T00:00:00"/>
    <x v="5"/>
    <m/>
    <m/>
    <m/>
    <x v="9"/>
    <s v="SUERO"/>
    <x v="8"/>
    <x v="10"/>
    <s v="Lactosuero, incluso concentrado, azucarado "/>
    <m/>
    <m/>
    <m/>
    <n v="100000"/>
    <n v="52785.05"/>
    <n v="0.5278505"/>
    <x v="0"/>
  </r>
  <r>
    <d v="2016-06-13T00:00:00"/>
    <x v="5"/>
    <m/>
    <m/>
    <m/>
    <x v="9"/>
    <s v="SUERO"/>
    <x v="8"/>
    <x v="10"/>
    <s v="Lactosuero, incluso concentrado, azucarado "/>
    <m/>
    <m/>
    <m/>
    <n v="100000"/>
    <n v="52528.05"/>
    <n v="0.52528050000000004"/>
    <x v="0"/>
  </r>
  <r>
    <d v="2016-06-08T00:00:00"/>
    <x v="5"/>
    <m/>
    <m/>
    <m/>
    <x v="9"/>
    <s v="SUERO"/>
    <x v="8"/>
    <x v="10"/>
    <s v="Lactosuero, incluso concentrado, azucarado "/>
    <m/>
    <m/>
    <m/>
    <n v="25000"/>
    <n v="18750"/>
    <n v="0.75"/>
    <x v="4"/>
  </r>
  <r>
    <d v="2016-06-13T00:00:00"/>
    <x v="5"/>
    <m/>
    <m/>
    <m/>
    <x v="9"/>
    <s v="SUERO"/>
    <x v="8"/>
    <x v="10"/>
    <s v="Lactosuero, incluso concentrado, azucarado "/>
    <m/>
    <m/>
    <m/>
    <n v="75000"/>
    <n v="56625"/>
    <n v="0.755"/>
    <x v="4"/>
  </r>
  <r>
    <d v="2016-06-09T00:00:00"/>
    <x v="5"/>
    <m/>
    <m/>
    <m/>
    <x v="9"/>
    <s v="SUERO"/>
    <x v="8"/>
    <x v="10"/>
    <s v="Lactosuero, incluso concentrado, azucarado "/>
    <m/>
    <m/>
    <m/>
    <n v="141000"/>
    <n v="39259.11"/>
    <n v="0.27843340425531915"/>
    <x v="16"/>
  </r>
  <r>
    <d v="2016-06-09T00:00:00"/>
    <x v="5"/>
    <m/>
    <m/>
    <m/>
    <x v="9"/>
    <s v="SUERO"/>
    <x v="8"/>
    <x v="10"/>
    <s v="Lactosuero, incluso concentrado, azucarado "/>
    <m/>
    <m/>
    <m/>
    <n v="282000"/>
    <n v="78518.22"/>
    <n v="0.27843340425531915"/>
    <x v="16"/>
  </r>
  <r>
    <d v="2016-06-13T00:00:00"/>
    <x v="5"/>
    <m/>
    <m/>
    <m/>
    <x v="9"/>
    <s v="SUERO"/>
    <x v="8"/>
    <x v="10"/>
    <s v="Lactosuero, incluso concentrado, azucarado "/>
    <m/>
    <m/>
    <m/>
    <n v="162000"/>
    <n v="89009.279999999999"/>
    <n v="0.54944000000000004"/>
    <x v="16"/>
  </r>
  <r>
    <d v="2016-06-13T00:00:00"/>
    <x v="5"/>
    <m/>
    <m/>
    <m/>
    <x v="9"/>
    <s v="SUERO"/>
    <x v="8"/>
    <x v="10"/>
    <s v="Lactosuero, incluso concentrado, azucarado "/>
    <m/>
    <m/>
    <m/>
    <n v="23000"/>
    <n v="16930.07"/>
    <n v="0.73609000000000002"/>
    <x v="16"/>
  </r>
  <r>
    <d v="2016-06-13T00:00:00"/>
    <x v="5"/>
    <m/>
    <m/>
    <m/>
    <x v="9"/>
    <s v="SUERO"/>
    <x v="8"/>
    <x v="10"/>
    <s v="Lactosuero, incluso concentrado, azucarado "/>
    <m/>
    <m/>
    <m/>
    <n v="46000"/>
    <n v="32480.14"/>
    <n v="0.70609"/>
    <x v="16"/>
  </r>
  <r>
    <d v="2016-06-13T00:00:00"/>
    <x v="5"/>
    <m/>
    <m/>
    <m/>
    <x v="9"/>
    <s v="SUERO"/>
    <x v="8"/>
    <x v="10"/>
    <s v="Lactosuero, incluso concentrado, azucarado "/>
    <m/>
    <m/>
    <m/>
    <n v="40000"/>
    <n v="27301.200000000001"/>
    <n v="0.68252999999999997"/>
    <x v="15"/>
  </r>
  <r>
    <d v="2016-06-09T00:00:00"/>
    <x v="5"/>
    <m/>
    <m/>
    <m/>
    <x v="9"/>
    <s v="SUERO"/>
    <x v="8"/>
    <x v="10"/>
    <s v="Lactosuero, incluso concentrado, azucarado "/>
    <m/>
    <m/>
    <m/>
    <n v="25000"/>
    <n v="4350"/>
    <n v="0.17399999999999999"/>
    <x v="24"/>
  </r>
  <r>
    <d v="2016-06-01T00:00:00"/>
    <x v="5"/>
    <m/>
    <m/>
    <m/>
    <x v="9"/>
    <s v="SUERO"/>
    <x v="8"/>
    <x v="10"/>
    <s v="Lactosuero, incluso concentrado, azucarado "/>
    <m/>
    <m/>
    <m/>
    <n v="25000"/>
    <n v="17625"/>
    <n v="0.70499999999999996"/>
    <x v="3"/>
  </r>
  <r>
    <d v="2016-06-08T00:00:00"/>
    <x v="5"/>
    <m/>
    <m/>
    <m/>
    <x v="9"/>
    <s v="SUERO"/>
    <x v="8"/>
    <x v="10"/>
    <s v="Lactosuero, incluso concentrado, azucarado "/>
    <m/>
    <m/>
    <m/>
    <n v="25000"/>
    <n v="16875"/>
    <n v="0.67500000000000004"/>
    <x v="3"/>
  </r>
  <r>
    <d v="2016-06-13T00:00:00"/>
    <x v="5"/>
    <m/>
    <m/>
    <m/>
    <x v="9"/>
    <s v="SUERO"/>
    <x v="8"/>
    <x v="10"/>
    <s v="Lactosuero, incluso concentrado, azucarado "/>
    <m/>
    <m/>
    <m/>
    <n v="125000"/>
    <n v="75713.75"/>
    <n v="0.60570999999999997"/>
    <x v="3"/>
  </r>
  <r>
    <d v="2016-06-02T00:00:00"/>
    <x v="5"/>
    <m/>
    <m/>
    <m/>
    <x v="9"/>
    <s v="SUERO"/>
    <x v="8"/>
    <x v="10"/>
    <s v="Lactosuero, incluso concentrado, azucarado "/>
    <m/>
    <m/>
    <m/>
    <n v="25000"/>
    <n v="23216.7"/>
    <n v="0.92866800000000005"/>
    <x v="31"/>
  </r>
  <r>
    <d v="2016-06-03T00:00:00"/>
    <x v="5"/>
    <m/>
    <m/>
    <m/>
    <x v="10"/>
    <s v="MANTEQUILLA"/>
    <x v="9"/>
    <x v="11"/>
    <s v="Mantequilla (manteca)"/>
    <m/>
    <m/>
    <m/>
    <n v="24000"/>
    <n v="94161.24"/>
    <n v="3.9233850000000001"/>
    <x v="2"/>
  </r>
  <r>
    <d v="2016-06-14T00:00:00"/>
    <x v="5"/>
    <m/>
    <m/>
    <m/>
    <x v="10"/>
    <s v="MANTEQUILLA"/>
    <x v="9"/>
    <x v="11"/>
    <s v="Mantequilla (manteca)"/>
    <m/>
    <m/>
    <m/>
    <n v="52500"/>
    <n v="173839"/>
    <n v="3.3112190476190477"/>
    <x v="13"/>
  </r>
  <r>
    <d v="2016-06-03T00:00:00"/>
    <x v="5"/>
    <m/>
    <m/>
    <m/>
    <x v="18"/>
    <s v="GRASA BUTIRICA"/>
    <x v="16"/>
    <x v="21"/>
    <s v="Las demás materias grasas de la leche"/>
    <m/>
    <m/>
    <m/>
    <n v="108000"/>
    <n v="378000"/>
    <n v="3.5"/>
    <x v="3"/>
  </r>
  <r>
    <d v="2016-06-07T00:00:00"/>
    <x v="5"/>
    <m/>
    <m/>
    <m/>
    <x v="11"/>
    <s v="QUESO"/>
    <x v="10"/>
    <x v="12"/>
    <s v="Mozarella"/>
    <m/>
    <m/>
    <m/>
    <n v="1201.6400000000001"/>
    <n v="68715.210000000006"/>
    <n v="57.184522818814287"/>
    <x v="11"/>
  </r>
  <r>
    <d v="2016-06-14T00:00:00"/>
    <x v="5"/>
    <m/>
    <m/>
    <m/>
    <x v="12"/>
    <s v="QUESO"/>
    <x v="11"/>
    <x v="13"/>
    <s v="Queso gouda y del tipo gouda "/>
    <m/>
    <m/>
    <m/>
    <n v="22700.26"/>
    <n v="65900.67"/>
    <n v="2.9030799647228713"/>
    <x v="16"/>
  </r>
  <r>
    <d v="2016-06-14T00:00:00"/>
    <x v="5"/>
    <m/>
    <m/>
    <m/>
    <x v="12"/>
    <s v="QUESO"/>
    <x v="11"/>
    <x v="13"/>
    <s v="Queso gouda y del tipo gouda "/>
    <m/>
    <m/>
    <m/>
    <n v="24000"/>
    <n v="86400"/>
    <n v="3.6"/>
    <x v="2"/>
  </r>
  <r>
    <d v="2016-06-07T00:00:00"/>
    <x v="5"/>
    <m/>
    <m/>
    <m/>
    <x v="12"/>
    <s v="QUESO"/>
    <x v="11"/>
    <x v="13"/>
    <s v="Queso gouda y del tipo gouda "/>
    <m/>
    <m/>
    <m/>
    <n v="21901.5"/>
    <n v="6101.92"/>
    <n v="0.27860740131954431"/>
    <x v="11"/>
  </r>
  <r>
    <d v="2016-06-10T00:00:00"/>
    <x v="5"/>
    <m/>
    <m/>
    <m/>
    <x v="12"/>
    <s v="QUESO"/>
    <x v="11"/>
    <x v="13"/>
    <s v="Queso gouda y del tipo gouda "/>
    <m/>
    <m/>
    <m/>
    <n v="15156.69"/>
    <n v="45983.33"/>
    <n v="3.0338635942280274"/>
    <x v="11"/>
  </r>
  <r>
    <d v="2016-06-10T00:00:00"/>
    <x v="5"/>
    <m/>
    <m/>
    <m/>
    <x v="12"/>
    <s v="QUESO"/>
    <x v="11"/>
    <x v="13"/>
    <s v="Queso gouda y del tipo gouda "/>
    <m/>
    <m/>
    <m/>
    <n v="8101.83"/>
    <n v="24579.84"/>
    <n v="3.0338627199040218"/>
    <x v="11"/>
  </r>
  <r>
    <d v="2016-06-13T00:00:00"/>
    <x v="5"/>
    <m/>
    <m/>
    <m/>
    <x v="12"/>
    <s v="QUESO"/>
    <x v="11"/>
    <x v="13"/>
    <s v="Queso gouda y del tipo gouda "/>
    <m/>
    <m/>
    <m/>
    <n v="50023.66"/>
    <n v="151821.81"/>
    <n v="3.0350000379820266"/>
    <x v="11"/>
  </r>
  <r>
    <d v="2016-06-13T00:00:00"/>
    <x v="5"/>
    <m/>
    <m/>
    <m/>
    <x v="12"/>
    <s v="QUESO"/>
    <x v="11"/>
    <x v="13"/>
    <s v="Queso gouda y del tipo gouda "/>
    <m/>
    <m/>
    <m/>
    <n v="22993.29"/>
    <n v="64988.93"/>
    <n v="2.8264302324721688"/>
    <x v="11"/>
  </r>
  <r>
    <d v="2016-06-14T00:00:00"/>
    <x v="5"/>
    <m/>
    <m/>
    <m/>
    <x v="12"/>
    <s v="QUESO"/>
    <x v="11"/>
    <x v="13"/>
    <s v="Queso gouda y del tipo gouda "/>
    <m/>
    <m/>
    <m/>
    <n v="23006.37"/>
    <n v="66693.16"/>
    <n v="2.8988997395069283"/>
    <x v="11"/>
  </r>
  <r>
    <d v="2016-06-14T00:00:00"/>
    <x v="5"/>
    <m/>
    <m/>
    <m/>
    <x v="13"/>
    <s v="QUESO"/>
    <x v="12"/>
    <x v="14"/>
    <s v="Quesos, los demás"/>
    <m/>
    <m/>
    <m/>
    <n v="15.1"/>
    <n v="80.040000000000006"/>
    <n v="5.3006622516556297"/>
    <x v="11"/>
  </r>
  <r>
    <d v="2016-06-01T00:00:00"/>
    <x v="5"/>
    <m/>
    <m/>
    <m/>
    <x v="14"/>
    <s v="MANJAR"/>
    <x v="13"/>
    <x v="15"/>
    <s v="Dulce de leche (manjar)"/>
    <m/>
    <m/>
    <m/>
    <n v="4560"/>
    <n v="1140"/>
    <n v="0.25"/>
    <x v="1"/>
  </r>
  <r>
    <d v="2016-06-01T00:00:00"/>
    <x v="5"/>
    <m/>
    <m/>
    <m/>
    <x v="14"/>
    <s v="MANJAR"/>
    <x v="13"/>
    <x v="15"/>
    <s v="Dulce de leche (manjar)"/>
    <m/>
    <m/>
    <m/>
    <n v="1368"/>
    <n v="342"/>
    <n v="0.25"/>
    <x v="1"/>
  </r>
  <r>
    <d v="2016-06-01T00:00:00"/>
    <x v="5"/>
    <m/>
    <m/>
    <m/>
    <x v="14"/>
    <s v="MANJAR"/>
    <x v="13"/>
    <x v="15"/>
    <s v="Dulce de leche (manjar)"/>
    <m/>
    <m/>
    <m/>
    <n v="2760"/>
    <n v="690"/>
    <n v="0.25"/>
    <x v="1"/>
  </r>
  <r>
    <d v="2016-06-13T00:00:00"/>
    <x v="5"/>
    <m/>
    <m/>
    <m/>
    <x v="14"/>
    <s v="MANJAR"/>
    <x v="13"/>
    <x v="15"/>
    <s v="Dulce de leche (manjar)"/>
    <m/>
    <m/>
    <m/>
    <n v="2400"/>
    <n v="600"/>
    <n v="0.25"/>
    <x v="1"/>
  </r>
  <r>
    <d v="2016-06-13T00:00:00"/>
    <x v="5"/>
    <m/>
    <m/>
    <m/>
    <x v="14"/>
    <s v="MANJAR"/>
    <x v="13"/>
    <x v="15"/>
    <s v="Dulce de leche (manjar)"/>
    <m/>
    <m/>
    <m/>
    <n v="600"/>
    <n v="150"/>
    <n v="0.25"/>
    <x v="1"/>
  </r>
  <r>
    <d v="2016-06-13T00:00:00"/>
    <x v="5"/>
    <m/>
    <m/>
    <m/>
    <x v="14"/>
    <s v="MANJAR"/>
    <x v="13"/>
    <x v="15"/>
    <s v="Dulce de leche (manjar)"/>
    <m/>
    <m/>
    <m/>
    <n v="960"/>
    <n v="300"/>
    <n v="0.3125"/>
    <x v="1"/>
  </r>
  <r>
    <d v="2016-06-13T00:00:00"/>
    <x v="5"/>
    <m/>
    <m/>
    <m/>
    <x v="14"/>
    <s v="MANJAR"/>
    <x v="13"/>
    <x v="15"/>
    <s v="Dulce de leche (manjar)"/>
    <m/>
    <m/>
    <m/>
    <n v="3600"/>
    <n v="750"/>
    <n v="0.20833333333333334"/>
    <x v="1"/>
  </r>
  <r>
    <d v="2016-06-13T00:00:00"/>
    <x v="5"/>
    <m/>
    <m/>
    <m/>
    <x v="14"/>
    <s v="MANJAR"/>
    <x v="13"/>
    <x v="15"/>
    <s v="Dulce de leche (manjar)"/>
    <m/>
    <m/>
    <m/>
    <n v="840"/>
    <n v="175"/>
    <n v="0.20833333333333334"/>
    <x v="1"/>
  </r>
  <r>
    <d v="2016-06-13T00:00:00"/>
    <x v="5"/>
    <m/>
    <m/>
    <m/>
    <x v="14"/>
    <s v="MANJAR"/>
    <x v="13"/>
    <x v="15"/>
    <s v="Dulce de leche (manjar)"/>
    <m/>
    <m/>
    <m/>
    <n v="2000"/>
    <n v="600"/>
    <n v="0.3"/>
    <x v="1"/>
  </r>
  <r>
    <d v="2016-06-13T00:00:00"/>
    <x v="5"/>
    <m/>
    <m/>
    <m/>
    <x v="14"/>
    <s v="MANJAR"/>
    <x v="13"/>
    <x v="15"/>
    <s v="Dulce de leche (manjar)"/>
    <m/>
    <m/>
    <m/>
    <n v="460.8"/>
    <n v="168"/>
    <n v="0.36458333333333331"/>
    <x v="1"/>
  </r>
  <r>
    <d v="2016-06-15T00:00:00"/>
    <x v="5"/>
    <m/>
    <m/>
    <m/>
    <x v="14"/>
    <s v="MANJAR"/>
    <x v="13"/>
    <x v="15"/>
    <s v="Dulce de leche (manjar)"/>
    <m/>
    <m/>
    <m/>
    <n v="3000"/>
    <n v="750"/>
    <n v="0.25"/>
    <x v="1"/>
  </r>
  <r>
    <d v="2016-06-14T00:00:00"/>
    <x v="5"/>
    <m/>
    <m/>
    <m/>
    <x v="14"/>
    <s v="MANJAR"/>
    <x v="13"/>
    <x v="15"/>
    <s v="Dulce de leche (manjar)"/>
    <m/>
    <m/>
    <m/>
    <n v="25.04"/>
    <n v="176.52"/>
    <n v="7.0495207667731634"/>
    <x v="32"/>
  </r>
  <r>
    <d v="2016-06-13T00:00:00"/>
    <x v="5"/>
    <m/>
    <m/>
    <m/>
    <x v="14"/>
    <s v="MANJAR"/>
    <x v="13"/>
    <x v="15"/>
    <s v="Dulce de leche (manjar)"/>
    <m/>
    <m/>
    <m/>
    <n v="14000"/>
    <n v="35570"/>
    <n v="2.5407142857142859"/>
    <x v="16"/>
  </r>
  <r>
    <d v="2016-06-07T00:00:00"/>
    <x v="5"/>
    <m/>
    <m/>
    <m/>
    <x v="14"/>
    <s v="MANJAR"/>
    <x v="13"/>
    <x v="15"/>
    <s v="Dulce de leche (manjar)"/>
    <m/>
    <m/>
    <m/>
    <n v="9484.7999999999993"/>
    <n v="14612"/>
    <n v="1.5405701754385965"/>
    <x v="10"/>
  </r>
  <r>
    <d v="2016-06-13T00:00:00"/>
    <x v="5"/>
    <m/>
    <m/>
    <m/>
    <x v="14"/>
    <s v="MANJAR"/>
    <x v="13"/>
    <x v="15"/>
    <s v="Dulce de leche (manjar)"/>
    <m/>
    <m/>
    <m/>
    <n v="18969.599999999999"/>
    <n v="29224"/>
    <n v="1.5405701754385965"/>
    <x v="10"/>
  </r>
  <r>
    <d v="2016-06-15T00:00:00"/>
    <x v="5"/>
    <m/>
    <m/>
    <m/>
    <x v="14"/>
    <s v="MANJAR"/>
    <x v="13"/>
    <x v="15"/>
    <s v="Dulce de leche (manjar)"/>
    <m/>
    <m/>
    <m/>
    <n v="21600"/>
    <n v="34908"/>
    <n v="1.6161111111111111"/>
    <x v="10"/>
  </r>
  <r>
    <d v="2016-06-01T00:00:00"/>
    <x v="5"/>
    <m/>
    <m/>
    <m/>
    <x v="14"/>
    <s v="MANJAR"/>
    <x v="13"/>
    <x v="15"/>
    <s v="Dulce de leche (manjar)"/>
    <m/>
    <m/>
    <m/>
    <n v="600"/>
    <n v="500"/>
    <n v="0.83333333333333337"/>
    <x v="3"/>
  </r>
  <r>
    <d v="2016-06-13T00:00:00"/>
    <x v="5"/>
    <m/>
    <m/>
    <m/>
    <x v="14"/>
    <s v="MANJAR"/>
    <x v="13"/>
    <x v="15"/>
    <s v="Dulce de leche (manjar)"/>
    <m/>
    <m/>
    <m/>
    <n v="1200"/>
    <n v="900"/>
    <n v="0.75"/>
    <x v="3"/>
  </r>
  <r>
    <d v="2016-06-13T00:00:00"/>
    <x v="5"/>
    <m/>
    <m/>
    <m/>
    <x v="14"/>
    <s v="MANJAR"/>
    <x v="13"/>
    <x v="15"/>
    <s v="Dulce de leche (manjar)"/>
    <m/>
    <m/>
    <m/>
    <n v="420"/>
    <n v="350"/>
    <n v="0.83333333333333337"/>
    <x v="3"/>
  </r>
  <r>
    <d v="2016-06-13T00:00:00"/>
    <x v="5"/>
    <m/>
    <m/>
    <m/>
    <x v="14"/>
    <s v="MANJAR"/>
    <x v="13"/>
    <x v="15"/>
    <s v="Dulce de leche (manjar)"/>
    <m/>
    <m/>
    <m/>
    <n v="144"/>
    <n v="150"/>
    <n v="1.0416666666666667"/>
    <x v="3"/>
  </r>
  <r>
    <d v="2016-06-14T00:00:00"/>
    <x v="5"/>
    <m/>
    <m/>
    <m/>
    <x v="14"/>
    <s v="MANJAR"/>
    <x v="13"/>
    <x v="15"/>
    <s v="Dulce de leche (manjar)"/>
    <m/>
    <m/>
    <m/>
    <n v="18360"/>
    <n v="29641.200000000001"/>
    <n v="1.6144444444444446"/>
    <x v="3"/>
  </r>
  <r>
    <d v="2016-06-15T00:00:00"/>
    <x v="5"/>
    <m/>
    <m/>
    <m/>
    <x v="14"/>
    <s v="MANJAR"/>
    <x v="13"/>
    <x v="15"/>
    <s v="Dulce de leche (manjar)"/>
    <m/>
    <m/>
    <m/>
    <n v="1200"/>
    <n v="900"/>
    <n v="0.75"/>
    <x v="3"/>
  </r>
  <r>
    <d v="2016-06-15T00:00:00"/>
    <x v="5"/>
    <m/>
    <m/>
    <m/>
    <x v="14"/>
    <s v="MANJAR"/>
    <x v="13"/>
    <x v="15"/>
    <s v="Dulce de leche (manjar)"/>
    <m/>
    <m/>
    <m/>
    <n v="360"/>
    <n v="300"/>
    <n v="0.83333333333333337"/>
    <x v="3"/>
  </r>
  <r>
    <d v="2016-06-15T00:00:00"/>
    <x v="5"/>
    <m/>
    <m/>
    <m/>
    <x v="14"/>
    <s v="MANJAR"/>
    <x v="13"/>
    <x v="15"/>
    <s v="Dulce de leche (manjar)"/>
    <m/>
    <m/>
    <m/>
    <n v="240"/>
    <n v="200"/>
    <n v="0.83333333333333337"/>
    <x v="3"/>
  </r>
  <r>
    <d v="2016-06-15T00:00:00"/>
    <x v="5"/>
    <m/>
    <m/>
    <m/>
    <x v="14"/>
    <s v="MANJAR"/>
    <x v="13"/>
    <x v="15"/>
    <s v="Dulce de leche (manjar)"/>
    <m/>
    <m/>
    <m/>
    <n v="240"/>
    <n v="160"/>
    <n v="0.66666666666666663"/>
    <x v="3"/>
  </r>
  <r>
    <d v="2016-06-15T00:00:00"/>
    <x v="5"/>
    <m/>
    <m/>
    <m/>
    <x v="14"/>
    <s v="MANJAR"/>
    <x v="13"/>
    <x v="15"/>
    <s v="Dulce de leche (manjar)"/>
    <m/>
    <m/>
    <m/>
    <n v="240"/>
    <n v="160"/>
    <n v="0.66666666666666663"/>
    <x v="3"/>
  </r>
  <r>
    <d v="2016-06-15T00:00:00"/>
    <x v="5"/>
    <m/>
    <m/>
    <m/>
    <x v="14"/>
    <s v="MANJAR"/>
    <x v="13"/>
    <x v="15"/>
    <s v="Dulce de leche (manjar)"/>
    <m/>
    <m/>
    <m/>
    <n v="360"/>
    <n v="300"/>
    <n v="0.83333333333333337"/>
    <x v="3"/>
  </r>
  <r>
    <d v="2016-06-15T00:00:00"/>
    <x v="5"/>
    <m/>
    <m/>
    <m/>
    <x v="14"/>
    <s v="MANJAR"/>
    <x v="13"/>
    <x v="15"/>
    <s v="Dulce de leche (manjar)"/>
    <m/>
    <m/>
    <m/>
    <n v="252"/>
    <n v="210"/>
    <n v="0.83333333333333337"/>
    <x v="3"/>
  </r>
  <r>
    <d v="2016-06-15T00:00:00"/>
    <x v="5"/>
    <m/>
    <m/>
    <m/>
    <x v="14"/>
    <s v="MANJAR"/>
    <x v="13"/>
    <x v="15"/>
    <s v="Dulce de leche (manjar)"/>
    <m/>
    <m/>
    <m/>
    <n v="182.4"/>
    <n v="190"/>
    <n v="1.0416666666666667"/>
    <x v="3"/>
  </r>
  <r>
    <d v="2016-06-07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09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13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13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13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17T00:00:00"/>
    <x v="5"/>
    <m/>
    <m/>
    <m/>
    <x v="1"/>
    <s v="OTROS"/>
    <x v="1"/>
    <x v="1"/>
    <s v="Leche en polvo, sin adición de azúcar ni edulcorante, mat grasa &gt; 24% pero &lt; al 26%"/>
    <m/>
    <m/>
    <m/>
    <n v="2265.6"/>
    <n v="640"/>
    <n v="0.2824858757062147"/>
    <x v="1"/>
  </r>
  <r>
    <d v="2016-06-17T00:00:00"/>
    <x v="5"/>
    <m/>
    <m/>
    <m/>
    <x v="1"/>
    <s v="OTROS"/>
    <x v="1"/>
    <x v="1"/>
    <s v="Leche en polvo, sin adición de azúcar ni edulcorante, mat grasa &gt; 24% pero &lt; al 26%"/>
    <m/>
    <m/>
    <m/>
    <n v="1132.8"/>
    <n v="320"/>
    <n v="0.2824858757062147"/>
    <x v="1"/>
  </r>
  <r>
    <d v="2016-06-17T00:00:00"/>
    <x v="5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6-17T00:00:00"/>
    <x v="5"/>
    <m/>
    <m/>
    <m/>
    <x v="2"/>
    <s v="LEP"/>
    <x v="2"/>
    <x v="2"/>
    <s v="Leche en polvo, sin adición de azúcar ni edulcorante, mat grasa &gt; al 26% "/>
    <m/>
    <m/>
    <m/>
    <n v="600"/>
    <n v="200"/>
    <n v="0.33333333333333331"/>
    <x v="1"/>
  </r>
  <r>
    <d v="2016-06-17T00:00:00"/>
    <x v="5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6-17T00:00:00"/>
    <x v="5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6-16T00:00:00"/>
    <x v="5"/>
    <m/>
    <m/>
    <m/>
    <x v="2"/>
    <s v="LEP"/>
    <x v="2"/>
    <x v="2"/>
    <s v="Leche en polvo, sin adición de azúcar ni edulcorante, mat grasa &gt; al 26% "/>
    <m/>
    <m/>
    <m/>
    <n v="1080"/>
    <n v="5000"/>
    <n v="4.6296296296296298"/>
    <x v="3"/>
  </r>
  <r>
    <d v="2016-06-16T00:00:00"/>
    <x v="5"/>
    <m/>
    <m/>
    <m/>
    <x v="3"/>
    <s v="LL"/>
    <x v="3"/>
    <x v="3"/>
    <s v="Leche en polvo, edulcorada, contenido materia grasa &gt; al 1.5% y &lt; al 6%"/>
    <m/>
    <m/>
    <m/>
    <n v="101.07"/>
    <n v="180.18"/>
    <n v="1.7827248441674088"/>
    <x v="4"/>
  </r>
  <r>
    <d v="2016-06-16T00:00:00"/>
    <x v="5"/>
    <m/>
    <m/>
    <m/>
    <x v="3"/>
    <s v="LL"/>
    <x v="3"/>
    <x v="3"/>
    <s v="Leche en polvo, edulcorada, contenido materia grasa &gt; al 1.5% y &lt; al 6%"/>
    <m/>
    <m/>
    <m/>
    <n v="52.48"/>
    <n v="110.88"/>
    <n v="2.1128048780487805"/>
    <x v="3"/>
  </r>
  <r>
    <d v="2016-06-21T00:00:00"/>
    <x v="5"/>
    <m/>
    <m/>
    <m/>
    <x v="3"/>
    <s v="LL"/>
    <x v="3"/>
    <x v="3"/>
    <s v="Leche en polvo, edulcorada, contenido materia grasa &gt; al 1.5% y &lt; al 6%"/>
    <m/>
    <m/>
    <m/>
    <n v="13.12"/>
    <n v="27.72"/>
    <n v="2.1128048780487805"/>
    <x v="3"/>
  </r>
  <r>
    <d v="2016-06-24T00:00:00"/>
    <x v="5"/>
    <m/>
    <m/>
    <m/>
    <x v="3"/>
    <s v="LL"/>
    <x v="3"/>
    <x v="3"/>
    <s v="Leche en polvo, edulcorada, contenido materia grasa &gt; al 1.5% y &lt; al 6%"/>
    <m/>
    <m/>
    <m/>
    <n v="14.9087"/>
    <n v="41.58"/>
    <n v="2.7889755646032182"/>
    <x v="13"/>
  </r>
  <r>
    <d v="2016-06-16T00:00:00"/>
    <x v="5"/>
    <m/>
    <m/>
    <m/>
    <x v="5"/>
    <s v="OTROS"/>
    <x v="5"/>
    <x v="6"/>
    <s v="Nata sin azucarar ni edulcorar "/>
    <m/>
    <m/>
    <m/>
    <n v="2400"/>
    <n v="600"/>
    <n v="0.25"/>
    <x v="1"/>
  </r>
  <r>
    <d v="2016-06-16T00:00:00"/>
    <x v="5"/>
    <m/>
    <m/>
    <m/>
    <x v="5"/>
    <s v="OTROS"/>
    <x v="5"/>
    <x v="6"/>
    <s v="Nata sin azucarar ni edulcorar "/>
    <m/>
    <m/>
    <m/>
    <n v="1800"/>
    <n v="450"/>
    <n v="0.25"/>
    <x v="1"/>
  </r>
  <r>
    <d v="2016-06-16T00:00:00"/>
    <x v="5"/>
    <m/>
    <m/>
    <m/>
    <x v="5"/>
    <s v="OTROS"/>
    <x v="5"/>
    <x v="6"/>
    <s v="Nata sin azucarar ni edulcorar "/>
    <m/>
    <m/>
    <m/>
    <n v="1699.2"/>
    <n v="450"/>
    <n v="0.26483050847457629"/>
    <x v="1"/>
  </r>
  <r>
    <d v="2016-06-21T00:00:00"/>
    <x v="5"/>
    <m/>
    <m/>
    <m/>
    <x v="5"/>
    <s v="OTROS"/>
    <x v="5"/>
    <x v="6"/>
    <s v="Nata sin azucarar ni edulcorar "/>
    <m/>
    <m/>
    <m/>
    <n v="8156.16"/>
    <n v="15768"/>
    <n v="1.9332627118644068"/>
    <x v="1"/>
  </r>
  <r>
    <d v="2016-06-24T00:00:00"/>
    <x v="5"/>
    <m/>
    <m/>
    <m/>
    <x v="5"/>
    <s v="OTROS"/>
    <x v="5"/>
    <x v="6"/>
    <s v="Nata sin azucarar ni edulcorar "/>
    <m/>
    <m/>
    <m/>
    <n v="1800"/>
    <n v="450"/>
    <n v="0.25"/>
    <x v="1"/>
  </r>
  <r>
    <d v="2016-06-24T00:00:00"/>
    <x v="5"/>
    <m/>
    <m/>
    <m/>
    <x v="5"/>
    <s v="OTROS"/>
    <x v="5"/>
    <x v="6"/>
    <s v="Nata sin azucarar ni edulcorar "/>
    <m/>
    <m/>
    <m/>
    <n v="408"/>
    <n v="408"/>
    <n v="1"/>
    <x v="1"/>
  </r>
  <r>
    <d v="2016-06-28T00:00:00"/>
    <x v="5"/>
    <m/>
    <m/>
    <m/>
    <x v="5"/>
    <s v="OTROS"/>
    <x v="5"/>
    <x v="6"/>
    <s v="Nata sin azucarar ni edulcorar "/>
    <m/>
    <m/>
    <m/>
    <n v="1200"/>
    <n v="500"/>
    <n v="0.41666666666666669"/>
    <x v="1"/>
  </r>
  <r>
    <d v="2016-06-28T00:00:00"/>
    <x v="5"/>
    <m/>
    <m/>
    <m/>
    <x v="5"/>
    <s v="OTROS"/>
    <x v="5"/>
    <x v="6"/>
    <s v="Nata sin azucarar ni edulcorar "/>
    <m/>
    <m/>
    <m/>
    <n v="1200"/>
    <n v="500"/>
    <n v="0.41666666666666669"/>
    <x v="1"/>
  </r>
  <r>
    <d v="2016-06-28T00:00:00"/>
    <x v="5"/>
    <m/>
    <m/>
    <m/>
    <x v="5"/>
    <s v="OTROS"/>
    <x v="5"/>
    <x v="6"/>
    <s v="Nata sin azucarar ni edulcorar "/>
    <m/>
    <m/>
    <m/>
    <n v="1800"/>
    <n v="450"/>
    <n v="0.25"/>
    <x v="1"/>
  </r>
  <r>
    <d v="2016-06-28T00:00:00"/>
    <x v="5"/>
    <m/>
    <m/>
    <m/>
    <x v="5"/>
    <s v="OTROS"/>
    <x v="5"/>
    <x v="6"/>
    <s v="Nata sin azucarar ni edulcorar "/>
    <m/>
    <m/>
    <m/>
    <n v="226.56"/>
    <n v="60"/>
    <n v="0.26483050847457629"/>
    <x v="1"/>
  </r>
  <r>
    <d v="2016-06-1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1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1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18T00:00:00"/>
    <x v="5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6-18T00:00:00"/>
    <x v="5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6-18T00:00:00"/>
    <x v="5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6-2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9T00:00:00"/>
    <x v="5"/>
    <m/>
    <m/>
    <m/>
    <x v="6"/>
    <s v="CONDENSADA"/>
    <x v="6"/>
    <x v="7"/>
    <s v="Leche condensada "/>
    <m/>
    <m/>
    <m/>
    <n v="16921.727999999999"/>
    <n v="22697.279999999999"/>
    <n v="1.3413098236775818"/>
    <x v="9"/>
  </r>
  <r>
    <d v="2016-06-29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3T00:00:00"/>
    <x v="5"/>
    <m/>
    <m/>
    <m/>
    <x v="6"/>
    <s v="CONDENSADA"/>
    <x v="6"/>
    <x v="7"/>
    <s v="Leche condensada "/>
    <m/>
    <m/>
    <m/>
    <n v="20123.14"/>
    <n v="26822.400000000001"/>
    <n v="1.3329132531006593"/>
    <x v="19"/>
  </r>
  <r>
    <d v="2016-06-28T00:00:00"/>
    <x v="5"/>
    <m/>
    <m/>
    <m/>
    <x v="6"/>
    <s v="CONDENSADA"/>
    <x v="6"/>
    <x v="7"/>
    <s v="Leche condensada "/>
    <m/>
    <m/>
    <m/>
    <n v="1905.6"/>
    <n v="300"/>
    <n v="0.15743073047858944"/>
    <x v="1"/>
  </r>
  <r>
    <d v="2016-06-22T00:00:00"/>
    <x v="5"/>
    <m/>
    <m/>
    <m/>
    <x v="6"/>
    <s v="CONDENSADA"/>
    <x v="6"/>
    <x v="7"/>
    <s v="Leche condensada "/>
    <m/>
    <m/>
    <m/>
    <n v="32241.599999999999"/>
    <n v="45448.800000000003"/>
    <n v="1.4096322763138307"/>
    <x v="10"/>
  </r>
  <r>
    <d v="2016-06-28T00:00:00"/>
    <x v="5"/>
    <m/>
    <m/>
    <m/>
    <x v="6"/>
    <s v="CONDENSADA"/>
    <x v="6"/>
    <x v="7"/>
    <s v="Leche condensada "/>
    <m/>
    <m/>
    <m/>
    <n v="22051.200000000001"/>
    <n v="45955.44"/>
    <n v="2.084033521985198"/>
    <x v="5"/>
  </r>
  <r>
    <d v="2016-06-28T00:00:00"/>
    <x v="5"/>
    <m/>
    <m/>
    <m/>
    <x v="6"/>
    <s v="CONDENSADA"/>
    <x v="6"/>
    <x v="7"/>
    <s v="Leche condensada "/>
    <m/>
    <m/>
    <m/>
    <n v="32403.200000000001"/>
    <n v="50400"/>
    <n v="1.5554019356112976"/>
    <x v="21"/>
  </r>
  <r>
    <d v="2016-06-28T00:00:00"/>
    <x v="5"/>
    <m/>
    <m/>
    <m/>
    <x v="6"/>
    <s v="CONDENSADA"/>
    <x v="6"/>
    <x v="7"/>
    <s v="Leche condensada "/>
    <m/>
    <m/>
    <m/>
    <n v="11862.36"/>
    <n v="16492.53"/>
    <n v="1.3903245222704419"/>
    <x v="13"/>
  </r>
  <r>
    <d v="2016-06-16T00:00:00"/>
    <x v="5"/>
    <m/>
    <m/>
    <m/>
    <x v="6"/>
    <s v="CONDENSADA"/>
    <x v="6"/>
    <x v="7"/>
    <s v="Leche condensada "/>
    <m/>
    <m/>
    <m/>
    <n v="777.36"/>
    <n v="1096.3399999999999"/>
    <n v="1.4103375527426159"/>
    <x v="8"/>
  </r>
  <r>
    <d v="2016-06-16T00:00:00"/>
    <x v="5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3"/>
  </r>
  <r>
    <d v="2016-06-29T00:00:00"/>
    <x v="5"/>
    <m/>
    <m/>
    <m/>
    <x v="7"/>
    <s v="CONDENSADA"/>
    <x v="6"/>
    <x v="8"/>
    <s v="Las demás leches y natas concentradas azucaradas o con edulcorantes"/>
    <m/>
    <m/>
    <m/>
    <n v="22.12"/>
    <n v="125.3"/>
    <n v="5.6645569620253164"/>
    <x v="3"/>
  </r>
  <r>
    <d v="2016-06-24T00:00:00"/>
    <x v="5"/>
    <m/>
    <m/>
    <m/>
    <x v="7"/>
    <s v="CONDENSADA"/>
    <x v="6"/>
    <x v="8"/>
    <s v="Las demás leches y natas concentradas azucaradas o con edulcorantes"/>
    <m/>
    <m/>
    <m/>
    <n v="3.0118999999999998"/>
    <n v="167.07"/>
    <n v="55.469969122480826"/>
    <x v="13"/>
  </r>
  <r>
    <d v="2016-06-24T00:00:00"/>
    <x v="5"/>
    <m/>
    <m/>
    <m/>
    <x v="7"/>
    <s v="CONDENSADA"/>
    <x v="6"/>
    <x v="8"/>
    <s v="Las demás leches y natas concentradas azucaradas o con edulcorantes"/>
    <m/>
    <m/>
    <m/>
    <n v="3.0118999999999998"/>
    <n v="167.07"/>
    <n v="55.469969122480826"/>
    <x v="13"/>
  </r>
  <r>
    <d v="2016-06-23T00:00:00"/>
    <x v="5"/>
    <m/>
    <m/>
    <m/>
    <x v="17"/>
    <s v="OTROS"/>
    <x v="7"/>
    <x v="20"/>
    <s v="Yogur con frutas "/>
    <m/>
    <m/>
    <m/>
    <n v="1620"/>
    <n v="5000"/>
    <n v="3.0864197530864197"/>
    <x v="28"/>
  </r>
  <r>
    <d v="2016-06-28T00:00:00"/>
    <x v="5"/>
    <m/>
    <m/>
    <m/>
    <x v="17"/>
    <s v="OTROS"/>
    <x v="7"/>
    <x v="20"/>
    <s v="Yogur con frutas "/>
    <m/>
    <m/>
    <m/>
    <n v="1542.24"/>
    <n v="6156"/>
    <n v="3.9915966386554622"/>
    <x v="13"/>
  </r>
  <r>
    <d v="2016-06-29T00:00:00"/>
    <x v="5"/>
    <m/>
    <m/>
    <m/>
    <x v="17"/>
    <s v="OTROS"/>
    <x v="7"/>
    <x v="20"/>
    <s v="Yogur con frutas "/>
    <m/>
    <m/>
    <m/>
    <n v="5138.42"/>
    <n v="19128.740000000002"/>
    <n v="3.7226890756302522"/>
    <x v="13"/>
  </r>
  <r>
    <d v="2016-06-29T00:00:00"/>
    <x v="5"/>
    <m/>
    <m/>
    <m/>
    <x v="17"/>
    <s v="OTROS"/>
    <x v="7"/>
    <x v="20"/>
    <s v="Yogur con frutas "/>
    <m/>
    <m/>
    <m/>
    <n v="5294.31"/>
    <n v="21043.77"/>
    <n v="3.9747899159663862"/>
    <x v="13"/>
  </r>
  <r>
    <d v="2016-06-23T00:00:00"/>
    <x v="5"/>
    <m/>
    <m/>
    <m/>
    <x v="8"/>
    <s v="OTROS"/>
    <x v="7"/>
    <x v="9"/>
    <s v="Los demás yogures"/>
    <m/>
    <m/>
    <m/>
    <n v="70"/>
    <n v="189"/>
    <n v="2.7"/>
    <x v="14"/>
  </r>
  <r>
    <d v="2016-06-30T00:00:00"/>
    <x v="5"/>
    <m/>
    <m/>
    <m/>
    <x v="8"/>
    <s v="OTROS"/>
    <x v="7"/>
    <x v="9"/>
    <s v="Los demás yogures"/>
    <m/>
    <m/>
    <m/>
    <n v="66"/>
    <n v="132"/>
    <n v="2"/>
    <x v="14"/>
  </r>
  <r>
    <d v="2016-06-30T00:00:00"/>
    <x v="5"/>
    <m/>
    <m/>
    <m/>
    <x v="9"/>
    <s v="SUERO"/>
    <x v="8"/>
    <x v="10"/>
    <s v="Lactosuero, incluso concentrado, azucarado "/>
    <m/>
    <m/>
    <m/>
    <n v="25000"/>
    <n v="17875"/>
    <n v="0.71499999999999997"/>
    <x v="3"/>
  </r>
  <r>
    <d v="2016-06-28T00:00:00"/>
    <x v="5"/>
    <m/>
    <m/>
    <m/>
    <x v="18"/>
    <s v="GRASA BUTIRICA"/>
    <x v="16"/>
    <x v="21"/>
    <s v="Las demás materias grasas de la leche"/>
    <m/>
    <m/>
    <m/>
    <n v="108000"/>
    <n v="341064"/>
    <n v="3.1579999999999999"/>
    <x v="11"/>
  </r>
  <r>
    <d v="2016-06-21T00:00:00"/>
    <x v="5"/>
    <m/>
    <m/>
    <m/>
    <x v="18"/>
    <s v="GRASA BUTIRICA"/>
    <x v="16"/>
    <x v="21"/>
    <s v="Las demás materias grasas de la leche"/>
    <m/>
    <m/>
    <m/>
    <n v="108000"/>
    <n v="399600"/>
    <n v="3.7"/>
    <x v="3"/>
  </r>
  <r>
    <d v="2016-06-30T00:00:00"/>
    <x v="5"/>
    <m/>
    <m/>
    <m/>
    <x v="20"/>
    <s v="QUESO"/>
    <x v="18"/>
    <x v="24"/>
    <s v="Quesos frescos "/>
    <m/>
    <m/>
    <m/>
    <n v="10"/>
    <n v="75"/>
    <n v="7.5"/>
    <x v="14"/>
  </r>
  <r>
    <d v="2016-06-23T00:00:00"/>
    <x v="5"/>
    <m/>
    <m/>
    <m/>
    <x v="12"/>
    <s v="QUESO"/>
    <x v="11"/>
    <x v="13"/>
    <s v="Queso gouda y del tipo gouda "/>
    <m/>
    <m/>
    <m/>
    <n v="24218.62"/>
    <n v="88049.46"/>
    <n v="3.6356101214685235"/>
    <x v="11"/>
  </r>
  <r>
    <d v="2016-06-28T00:00:00"/>
    <x v="5"/>
    <m/>
    <m/>
    <m/>
    <x v="12"/>
    <s v="QUESO"/>
    <x v="11"/>
    <x v="13"/>
    <s v="Queso gouda y del tipo gouda "/>
    <m/>
    <m/>
    <m/>
    <n v="23591.08"/>
    <n v="76350.36"/>
    <n v="3.2364079982773148"/>
    <x v="11"/>
  </r>
  <r>
    <d v="2016-06-21T00:00:00"/>
    <x v="5"/>
    <m/>
    <m/>
    <m/>
    <x v="12"/>
    <s v="QUESO"/>
    <x v="11"/>
    <x v="13"/>
    <s v="Queso gouda y del tipo gouda "/>
    <m/>
    <m/>
    <m/>
    <n v="25004.93"/>
    <n v="70000"/>
    <n v="2.7994479488644837"/>
    <x v="18"/>
  </r>
  <r>
    <d v="2016-06-17T00:00:00"/>
    <x v="5"/>
    <m/>
    <m/>
    <m/>
    <x v="14"/>
    <s v="MANJAR"/>
    <x v="13"/>
    <x v="15"/>
    <s v="Dulce de leche (manjar)"/>
    <m/>
    <m/>
    <m/>
    <n v="1200"/>
    <n v="250"/>
    <n v="0.20833333333333334"/>
    <x v="1"/>
  </r>
  <r>
    <d v="2016-06-17T00:00:00"/>
    <x v="5"/>
    <m/>
    <m/>
    <m/>
    <x v="14"/>
    <s v="MANJAR"/>
    <x v="13"/>
    <x v="15"/>
    <s v="Dulce de leche (manjar)"/>
    <m/>
    <m/>
    <m/>
    <n v="1000"/>
    <n v="200"/>
    <n v="0.2"/>
    <x v="1"/>
  </r>
  <r>
    <d v="2016-06-17T00:00:00"/>
    <x v="5"/>
    <m/>
    <m/>
    <m/>
    <x v="14"/>
    <s v="MANJAR"/>
    <x v="13"/>
    <x v="15"/>
    <s v="Dulce de leche (manjar)"/>
    <m/>
    <m/>
    <m/>
    <n v="5760"/>
    <n v="1200"/>
    <n v="0.20833333333333334"/>
    <x v="1"/>
  </r>
  <r>
    <d v="2016-06-24T00:00:00"/>
    <x v="5"/>
    <m/>
    <m/>
    <m/>
    <x v="14"/>
    <s v="MANJAR"/>
    <x v="13"/>
    <x v="15"/>
    <s v="Dulce de leche (manjar)"/>
    <m/>
    <m/>
    <m/>
    <n v="2448"/>
    <n v="612"/>
    <n v="0.25"/>
    <x v="1"/>
  </r>
  <r>
    <d v="2016-06-24T00:00:00"/>
    <x v="5"/>
    <m/>
    <m/>
    <m/>
    <x v="14"/>
    <s v="MANJAR"/>
    <x v="13"/>
    <x v="15"/>
    <s v="Dulce de leche (manjar)"/>
    <m/>
    <m/>
    <m/>
    <n v="11040"/>
    <n v="2760"/>
    <n v="0.25"/>
    <x v="1"/>
  </r>
  <r>
    <d v="2016-06-24T00:00:00"/>
    <x v="5"/>
    <m/>
    <m/>
    <m/>
    <x v="14"/>
    <s v="MANJAR"/>
    <x v="13"/>
    <x v="15"/>
    <s v="Dulce de leche (manjar)"/>
    <m/>
    <m/>
    <m/>
    <n v="500"/>
    <n v="150"/>
    <n v="0.3"/>
    <x v="1"/>
  </r>
  <r>
    <d v="2016-06-28T00:00:00"/>
    <x v="5"/>
    <m/>
    <m/>
    <m/>
    <x v="14"/>
    <s v="MANJAR"/>
    <x v="13"/>
    <x v="15"/>
    <s v="Dulce de leche (manjar)"/>
    <m/>
    <m/>
    <m/>
    <n v="3000"/>
    <n v="1000"/>
    <n v="0.33333333333333331"/>
    <x v="1"/>
  </r>
  <r>
    <d v="2016-06-28T00:00:00"/>
    <x v="5"/>
    <m/>
    <m/>
    <m/>
    <x v="14"/>
    <s v="MANJAR"/>
    <x v="13"/>
    <x v="15"/>
    <s v="Dulce de leche (manjar)"/>
    <m/>
    <m/>
    <m/>
    <n v="1000"/>
    <n v="300"/>
    <n v="0.3"/>
    <x v="1"/>
  </r>
  <r>
    <d v="2016-06-28T00:00:00"/>
    <x v="5"/>
    <m/>
    <m/>
    <m/>
    <x v="14"/>
    <s v="MANJAR"/>
    <x v="13"/>
    <x v="15"/>
    <s v="Dulce de leche (manjar)"/>
    <m/>
    <m/>
    <m/>
    <n v="1800"/>
    <n v="525"/>
    <n v="0.29166666666666669"/>
    <x v="1"/>
  </r>
  <r>
    <d v="2016-06-28T00:00:00"/>
    <x v="5"/>
    <m/>
    <m/>
    <m/>
    <x v="14"/>
    <s v="MANJAR"/>
    <x v="13"/>
    <x v="15"/>
    <s v="Dulce de leche (manjar)"/>
    <m/>
    <m/>
    <m/>
    <n v="2500"/>
    <n v="750"/>
    <n v="0.3"/>
    <x v="1"/>
  </r>
  <r>
    <d v="2016-06-22T00:00:00"/>
    <x v="5"/>
    <m/>
    <m/>
    <m/>
    <x v="14"/>
    <s v="MANJAR"/>
    <x v="13"/>
    <x v="15"/>
    <s v="Dulce de leche (manjar)"/>
    <m/>
    <m/>
    <m/>
    <n v="5544"/>
    <n v="7830.9"/>
    <n v="1.4124999999999999"/>
    <x v="10"/>
  </r>
  <r>
    <d v="2016-06-21T00:00:00"/>
    <x v="5"/>
    <m/>
    <m/>
    <m/>
    <x v="14"/>
    <s v="MANJAR"/>
    <x v="13"/>
    <x v="15"/>
    <s v="Dulce de leche (manjar)"/>
    <m/>
    <m/>
    <m/>
    <n v="21600"/>
    <n v="34872"/>
    <n v="1.6144444444444443"/>
    <x v="11"/>
  </r>
  <r>
    <d v="2016-06-16T00:00:00"/>
    <x v="5"/>
    <m/>
    <m/>
    <m/>
    <x v="14"/>
    <s v="MANJAR"/>
    <x v="13"/>
    <x v="15"/>
    <s v="Dulce de leche (manjar)"/>
    <m/>
    <m/>
    <m/>
    <n v="48.6"/>
    <n v="160"/>
    <n v="3.2921810699588478"/>
    <x v="33"/>
  </r>
  <r>
    <d v="2016-06-16T00:00:00"/>
    <x v="5"/>
    <m/>
    <m/>
    <m/>
    <x v="14"/>
    <s v="MANJAR"/>
    <x v="13"/>
    <x v="15"/>
    <s v="Dulce de leche (manjar)"/>
    <m/>
    <m/>
    <m/>
    <n v="360"/>
    <n v="300"/>
    <n v="0.83333333333333337"/>
    <x v="3"/>
  </r>
  <r>
    <d v="2016-06-16T00:00:00"/>
    <x v="5"/>
    <m/>
    <m/>
    <m/>
    <x v="14"/>
    <s v="MANJAR"/>
    <x v="13"/>
    <x v="15"/>
    <s v="Dulce de leche (manjar)"/>
    <m/>
    <m/>
    <m/>
    <n v="120"/>
    <n v="100"/>
    <n v="0.83333333333333337"/>
    <x v="3"/>
  </r>
  <r>
    <d v="2016-06-16T00:00:00"/>
    <x v="5"/>
    <m/>
    <m/>
    <m/>
    <x v="14"/>
    <s v="MANJAR"/>
    <x v="13"/>
    <x v="15"/>
    <s v="Dulce de leche (manjar)"/>
    <m/>
    <m/>
    <m/>
    <n v="1324.8"/>
    <n v="1794"/>
    <n v="1.3541666666666667"/>
    <x v="3"/>
  </r>
  <r>
    <d v="2016-06-16T00:00:00"/>
    <x v="5"/>
    <m/>
    <m/>
    <m/>
    <x v="14"/>
    <s v="MANJAR"/>
    <x v="13"/>
    <x v="15"/>
    <s v="Dulce de leche (manjar)"/>
    <m/>
    <m/>
    <m/>
    <n v="1368"/>
    <n v="1915.2"/>
    <n v="1.4000000000000001"/>
    <x v="3"/>
  </r>
  <r>
    <d v="2016-06-16T00:00:00"/>
    <x v="5"/>
    <m/>
    <m/>
    <m/>
    <x v="14"/>
    <s v="MANJAR"/>
    <x v="13"/>
    <x v="15"/>
    <s v="Dulce de leche (manjar)"/>
    <m/>
    <m/>
    <m/>
    <n v="2232"/>
    <n v="3124.8"/>
    <n v="1.4000000000000001"/>
    <x v="3"/>
  </r>
  <r>
    <d v="2016-06-16T00:00:00"/>
    <x v="5"/>
    <m/>
    <m/>
    <m/>
    <x v="14"/>
    <s v="MANJAR"/>
    <x v="13"/>
    <x v="15"/>
    <s v="Dulce de leche (manjar)"/>
    <m/>
    <m/>
    <m/>
    <n v="180"/>
    <n v="150"/>
    <n v="0.83333333333333337"/>
    <x v="3"/>
  </r>
  <r>
    <d v="2016-06-21T00:00:00"/>
    <x v="5"/>
    <m/>
    <m/>
    <m/>
    <x v="14"/>
    <s v="MANJAR"/>
    <x v="13"/>
    <x v="15"/>
    <s v="Dulce de leche (manjar)"/>
    <m/>
    <m/>
    <m/>
    <n v="20736"/>
    <n v="32248.799999999999"/>
    <n v="1.5552083333333333"/>
    <x v="3"/>
  </r>
  <r>
    <d v="2016-06-21T00:00:00"/>
    <x v="5"/>
    <m/>
    <m/>
    <m/>
    <x v="14"/>
    <s v="MANJAR"/>
    <x v="13"/>
    <x v="15"/>
    <s v="Dulce de leche (manjar)"/>
    <m/>
    <m/>
    <m/>
    <n v="29484"/>
    <n v="40294.800000000003"/>
    <n v="1.3666666666666667"/>
    <x v="3"/>
  </r>
  <r>
    <d v="2016-06-16T00:00:00"/>
    <x v="5"/>
    <m/>
    <m/>
    <m/>
    <x v="14"/>
    <s v="MANJAR"/>
    <x v="13"/>
    <x v="15"/>
    <s v="Dulce de leche (manjar)"/>
    <m/>
    <m/>
    <m/>
    <n v="10800"/>
    <n v="17454"/>
    <n v="1.6161111111111111"/>
    <x v="12"/>
  </r>
  <r>
    <d v="2016-06-21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23T00:00:00"/>
    <x v="5"/>
    <m/>
    <m/>
    <m/>
    <x v="14"/>
    <s v="MANJAR"/>
    <x v="13"/>
    <x v="15"/>
    <s v="Dulce de leche (manjar)"/>
    <m/>
    <m/>
    <m/>
    <n v="15184.8"/>
    <n v="23293.35"/>
    <n v="1.5339912280701755"/>
    <x v="13"/>
  </r>
  <r>
    <d v="2016-07-12T00:00:00"/>
    <x v="6"/>
    <m/>
    <m/>
    <m/>
    <x v="15"/>
    <s v="LL"/>
    <x v="14"/>
    <x v="16"/>
    <s v="Leche y nata, sin concentrar ni edulcorar, materia grasa &lt;= al 1% en peso"/>
    <m/>
    <m/>
    <m/>
    <n v="566.4"/>
    <n v="150"/>
    <n v="0.26483050847457629"/>
    <x v="1"/>
  </r>
  <r>
    <d v="2016-07-12T00:00:00"/>
    <x v="6"/>
    <m/>
    <m/>
    <m/>
    <x v="15"/>
    <s v="LL"/>
    <x v="14"/>
    <x v="16"/>
    <s v="Leche y nata, sin concentrar ni edulcorar, materia grasa &lt;= al 1% en peso"/>
    <m/>
    <m/>
    <m/>
    <n v="600"/>
    <n v="150"/>
    <n v="0.25"/>
    <x v="1"/>
  </r>
  <r>
    <d v="2016-07-04T00:00:00"/>
    <x v="6"/>
    <m/>
    <m/>
    <m/>
    <x v="0"/>
    <s v="LL"/>
    <x v="0"/>
    <x v="0"/>
    <s v="Leche y nata, sin concentrar, ni edulcorar, mat grasa &gt; al 1% pero &lt;= al 6% en peso"/>
    <m/>
    <m/>
    <m/>
    <n v="297.20999999999998"/>
    <n v="391.64"/>
    <n v="1.3177214763971603"/>
    <x v="1"/>
  </r>
  <r>
    <d v="2016-07-13T00:00:00"/>
    <x v="6"/>
    <m/>
    <m/>
    <m/>
    <x v="0"/>
    <s v="LL"/>
    <x v="0"/>
    <x v="0"/>
    <s v="Leche y nata, sin concentrar, ni edulcorar, mat grasa &gt; al 1% pero &lt;= al 6% en peso"/>
    <m/>
    <m/>
    <m/>
    <n v="48972"/>
    <n v="52230.99"/>
    <n v="1.0665480274442538"/>
    <x v="0"/>
  </r>
  <r>
    <d v="2016-07-13T00:00:00"/>
    <x v="6"/>
    <m/>
    <m/>
    <m/>
    <x v="0"/>
    <s v="LL"/>
    <x v="0"/>
    <x v="0"/>
    <s v="Leche y nata, sin concentrar, ni edulcorar, mat grasa &gt; al 1% pero &lt;= al 6% en peso"/>
    <m/>
    <m/>
    <m/>
    <n v="24486"/>
    <n v="26115.5"/>
    <n v="1.0665482316425712"/>
    <x v="0"/>
  </r>
  <r>
    <d v="2016-07-04T00:00:00"/>
    <x v="6"/>
    <m/>
    <m/>
    <m/>
    <x v="16"/>
    <s v="LL"/>
    <x v="15"/>
    <x v="17"/>
    <s v="Leche y nata, sin concentrar, ni edulcorar, con un contenido de materias grasas = al 26% en peso (desde 2012)"/>
    <m/>
    <m/>
    <m/>
    <n v="507.6"/>
    <n v="629.6"/>
    <n v="1.2403467297084318"/>
    <x v="1"/>
  </r>
  <r>
    <d v="2016-07-04T00:00:00"/>
    <x v="6"/>
    <m/>
    <m/>
    <m/>
    <x v="26"/>
    <s v="LEP"/>
    <x v="24"/>
    <x v="33"/>
    <s v="Leche en polvo, sin adición de azúcar ni edulcorante, mat grasa = 18%"/>
    <m/>
    <m/>
    <m/>
    <n v="154.74"/>
    <n v="213.7"/>
    <n v="1.3810262375597775"/>
    <x v="1"/>
  </r>
  <r>
    <d v="2016-07-01T00:00:00"/>
    <x v="6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7-01T00:00:00"/>
    <x v="6"/>
    <m/>
    <m/>
    <m/>
    <x v="1"/>
    <s v="OTROS"/>
    <x v="1"/>
    <x v="1"/>
    <s v="Leche en polvo, sin adición de azúcar ni edulcorante, mat grasa &gt; 24% pero &lt; al 26%"/>
    <m/>
    <m/>
    <m/>
    <n v="2265.6"/>
    <n v="640"/>
    <n v="0.2824858757062147"/>
    <x v="1"/>
  </r>
  <r>
    <d v="2016-07-01T00:00:00"/>
    <x v="6"/>
    <m/>
    <m/>
    <m/>
    <x v="1"/>
    <s v="OTROS"/>
    <x v="1"/>
    <x v="1"/>
    <s v="Leche en polvo, sin adición de azúcar ni edulcorante, mat grasa &gt; 24% pero &lt; al 26%"/>
    <m/>
    <m/>
    <m/>
    <n v="1359.36"/>
    <n v="384"/>
    <n v="0.2824858757062147"/>
    <x v="1"/>
  </r>
  <r>
    <d v="2016-07-12T00:00:00"/>
    <x v="6"/>
    <m/>
    <m/>
    <m/>
    <x v="1"/>
    <s v="OTROS"/>
    <x v="1"/>
    <x v="1"/>
    <s v="Leche en polvo, sin adición de azúcar ni edulcorante, mat grasa &gt; 24% pero &lt; al 26%"/>
    <m/>
    <m/>
    <m/>
    <n v="2265.6"/>
    <n v="500"/>
    <n v="0.22069209039548024"/>
    <x v="1"/>
  </r>
  <r>
    <d v="2016-07-01T00:00:00"/>
    <x v="6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7-01T00:00:00"/>
    <x v="6"/>
    <m/>
    <m/>
    <m/>
    <x v="2"/>
    <s v="LEP"/>
    <x v="2"/>
    <x v="2"/>
    <s v="Leche en polvo, sin adición de azúcar ni edulcorante, mat grasa &gt; al 26% "/>
    <m/>
    <m/>
    <m/>
    <n v="2880"/>
    <n v="1500"/>
    <n v="0.52083333333333337"/>
    <x v="1"/>
  </r>
  <r>
    <d v="2016-07-01T00:00:00"/>
    <x v="6"/>
    <m/>
    <m/>
    <m/>
    <x v="2"/>
    <s v="LEP"/>
    <x v="2"/>
    <x v="2"/>
    <s v="Leche en polvo, sin adición de azúcar ni edulcorante, mat grasa &gt; al 26% "/>
    <m/>
    <m/>
    <m/>
    <n v="960"/>
    <n v="400"/>
    <n v="0.41666666666666669"/>
    <x v="1"/>
  </r>
  <r>
    <d v="2016-07-01T00:00:00"/>
    <x v="6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7-01T00:00:00"/>
    <x v="6"/>
    <m/>
    <m/>
    <m/>
    <x v="2"/>
    <s v="LEP"/>
    <x v="2"/>
    <x v="2"/>
    <s v="Leche en polvo, sin adición de azúcar ni edulcorante, mat grasa &gt; al 26% "/>
    <m/>
    <m/>
    <m/>
    <n v="1620"/>
    <n v="270"/>
    <n v="0.16666666666666666"/>
    <x v="1"/>
  </r>
  <r>
    <d v="2016-07-06T00:00:00"/>
    <x v="6"/>
    <m/>
    <m/>
    <m/>
    <x v="2"/>
    <s v="LEP"/>
    <x v="2"/>
    <x v="2"/>
    <s v="Leche en polvo, sin adición de azúcar ni edulcorante, mat grasa &gt; al 26% "/>
    <m/>
    <m/>
    <m/>
    <n v="3240"/>
    <n v="675"/>
    <n v="0.20833333333333334"/>
    <x v="1"/>
  </r>
  <r>
    <d v="2016-07-12T00:00:00"/>
    <x v="6"/>
    <m/>
    <m/>
    <m/>
    <x v="2"/>
    <s v="LEP"/>
    <x v="2"/>
    <x v="2"/>
    <s v="Leche en polvo, sin adición de azúcar ni edulcorante, mat grasa &gt; al 26% "/>
    <m/>
    <m/>
    <m/>
    <n v="2400"/>
    <n v="400"/>
    <n v="0.16666666666666666"/>
    <x v="1"/>
  </r>
  <r>
    <d v="2016-07-07T00:00:00"/>
    <x v="6"/>
    <m/>
    <m/>
    <m/>
    <x v="2"/>
    <s v="LEP"/>
    <x v="2"/>
    <x v="2"/>
    <s v="Leche en polvo, sin adición de azúcar ni edulcorante, mat grasa &gt; al 26% "/>
    <m/>
    <m/>
    <m/>
    <n v="540"/>
    <n v="2100"/>
    <n v="3.8888888888888888"/>
    <x v="3"/>
  </r>
  <r>
    <d v="2016-07-07T00:00:00"/>
    <x v="6"/>
    <m/>
    <m/>
    <m/>
    <x v="2"/>
    <s v="LEP"/>
    <x v="2"/>
    <x v="2"/>
    <s v="Leche en polvo, sin adición de azúcar ni edulcorante, mat grasa &gt; al 26% "/>
    <m/>
    <m/>
    <m/>
    <n v="480"/>
    <n v="1250"/>
    <n v="2.6041666666666665"/>
    <x v="3"/>
  </r>
  <r>
    <d v="2016-07-05T00:00:00"/>
    <x v="6"/>
    <m/>
    <m/>
    <m/>
    <x v="3"/>
    <s v="LL"/>
    <x v="3"/>
    <x v="3"/>
    <s v="Leche en polvo, edulcorada, contenido materia grasa &gt; al 1.5% y &lt; al 6%"/>
    <m/>
    <m/>
    <m/>
    <n v="186.15"/>
    <n v="429.66"/>
    <n v="2.3081385979049154"/>
    <x v="9"/>
  </r>
  <r>
    <d v="2016-07-05T00:00:00"/>
    <x v="6"/>
    <m/>
    <m/>
    <m/>
    <x v="3"/>
    <s v="LL"/>
    <x v="3"/>
    <x v="3"/>
    <s v="Leche en polvo, edulcorada, contenido materia grasa &gt; al 1.5% y &lt; al 6%"/>
    <m/>
    <m/>
    <m/>
    <n v="113.46"/>
    <n v="277.2"/>
    <n v="2.4431517715494446"/>
    <x v="9"/>
  </r>
  <r>
    <d v="2016-07-05T00:00:00"/>
    <x v="6"/>
    <m/>
    <m/>
    <m/>
    <x v="3"/>
    <s v="LL"/>
    <x v="3"/>
    <x v="3"/>
    <s v="Leche en polvo, edulcorada, contenido materia grasa &gt; al 1.5% y &lt; al 6%"/>
    <m/>
    <m/>
    <m/>
    <n v="251.84"/>
    <n v="388.08"/>
    <n v="1.5409783989834815"/>
    <x v="5"/>
  </r>
  <r>
    <d v="2016-07-04T00:00:00"/>
    <x v="6"/>
    <m/>
    <m/>
    <m/>
    <x v="5"/>
    <s v="OTROS"/>
    <x v="5"/>
    <x v="19"/>
    <s v="Nata edulcorada"/>
    <m/>
    <m/>
    <m/>
    <n v="162"/>
    <n v="2272.9699999999998"/>
    <n v="14.030679012345677"/>
    <x v="1"/>
  </r>
  <r>
    <d v="2016-07-01T00:00:00"/>
    <x v="6"/>
    <m/>
    <m/>
    <m/>
    <x v="5"/>
    <s v="OTROS"/>
    <x v="5"/>
    <x v="6"/>
    <s v="Nata sin azucarar ni edulcorar "/>
    <m/>
    <m/>
    <m/>
    <n v="960"/>
    <n v="360"/>
    <n v="0.375"/>
    <x v="1"/>
  </r>
  <r>
    <d v="2016-07-01T00:00:00"/>
    <x v="6"/>
    <m/>
    <m/>
    <m/>
    <x v="5"/>
    <s v="OTROS"/>
    <x v="5"/>
    <x v="6"/>
    <s v="Nata sin azucarar ni edulcorar "/>
    <m/>
    <m/>
    <m/>
    <n v="600"/>
    <n v="225"/>
    <n v="0.375"/>
    <x v="1"/>
  </r>
  <r>
    <d v="2016-07-11T00:00:00"/>
    <x v="6"/>
    <m/>
    <m/>
    <m/>
    <x v="5"/>
    <s v="OTROS"/>
    <x v="5"/>
    <x v="6"/>
    <s v="Nata sin azucarar ni edulcorar "/>
    <m/>
    <m/>
    <m/>
    <n v="566.4"/>
    <n v="250"/>
    <n v="0.44138418079096048"/>
    <x v="1"/>
  </r>
  <r>
    <d v="2016-07-11T00:00:00"/>
    <x v="6"/>
    <m/>
    <m/>
    <m/>
    <x v="5"/>
    <s v="OTROS"/>
    <x v="5"/>
    <x v="6"/>
    <s v="Nata sin azucarar ni edulcorar "/>
    <m/>
    <m/>
    <m/>
    <n v="3600"/>
    <n v="750"/>
    <n v="0.20833333333333334"/>
    <x v="1"/>
  </r>
  <r>
    <d v="2016-07-15T00:00:00"/>
    <x v="6"/>
    <m/>
    <m/>
    <m/>
    <x v="5"/>
    <s v="OTROS"/>
    <x v="5"/>
    <x v="6"/>
    <s v="Nata sin azucarar ni edulcorar "/>
    <m/>
    <m/>
    <m/>
    <n v="11418.62"/>
    <n v="22075.200000000001"/>
    <n v="1.9332633890960553"/>
    <x v="1"/>
  </r>
  <r>
    <d v="2016-07-06T00:00:00"/>
    <x v="6"/>
    <m/>
    <m/>
    <m/>
    <x v="6"/>
    <s v="CONDENSADA"/>
    <x v="6"/>
    <x v="7"/>
    <s v="Leche condensada "/>
    <m/>
    <m/>
    <m/>
    <n v="20021.759999999998"/>
    <n v="29272.32"/>
    <n v="1.4620253164556962"/>
    <x v="9"/>
  </r>
  <r>
    <d v="2016-07-07T00:00:00"/>
    <x v="6"/>
    <m/>
    <m/>
    <m/>
    <x v="6"/>
    <s v="CONDENSADA"/>
    <x v="6"/>
    <x v="7"/>
    <s v="Leche condensada "/>
    <m/>
    <m/>
    <m/>
    <n v="18201.599999999999"/>
    <n v="26342.400000000001"/>
    <n v="1.4472573839662448"/>
    <x v="9"/>
  </r>
  <r>
    <d v="2016-07-15T00:00:00"/>
    <x v="6"/>
    <m/>
    <m/>
    <m/>
    <x v="6"/>
    <s v="CONDENSADA"/>
    <x v="6"/>
    <x v="7"/>
    <s v="Leche condensada "/>
    <m/>
    <m/>
    <m/>
    <n v="20123.14"/>
    <n v="28877.4"/>
    <n v="1.4350344926288841"/>
    <x v="19"/>
  </r>
  <r>
    <d v="2016-07-01T00:00:00"/>
    <x v="6"/>
    <m/>
    <m/>
    <m/>
    <x v="6"/>
    <s v="CONDENSADA"/>
    <x v="6"/>
    <x v="7"/>
    <s v="Leche condensada "/>
    <m/>
    <m/>
    <m/>
    <n v="952.8"/>
    <n v="250"/>
    <n v="0.26238455079764905"/>
    <x v="1"/>
  </r>
  <r>
    <d v="2016-07-01T00:00:00"/>
    <x v="6"/>
    <m/>
    <m/>
    <m/>
    <x v="6"/>
    <s v="CONDENSADA"/>
    <x v="6"/>
    <x v="7"/>
    <s v="Leche condensada "/>
    <m/>
    <m/>
    <m/>
    <n v="952.8"/>
    <n v="175"/>
    <n v="0.18366918555835432"/>
    <x v="1"/>
  </r>
  <r>
    <d v="2016-07-01T00:00:00"/>
    <x v="6"/>
    <m/>
    <m/>
    <m/>
    <x v="6"/>
    <s v="CONDENSADA"/>
    <x v="6"/>
    <x v="7"/>
    <s v="Leche condensada "/>
    <m/>
    <m/>
    <m/>
    <n v="6669.6"/>
    <n v="1225"/>
    <n v="0.18366918555835432"/>
    <x v="1"/>
  </r>
  <r>
    <d v="2016-07-02T00:00:00"/>
    <x v="6"/>
    <m/>
    <m/>
    <m/>
    <x v="6"/>
    <s v="CONDENSADA"/>
    <x v="6"/>
    <x v="7"/>
    <s v="Leche condensada "/>
    <m/>
    <m/>
    <m/>
    <n v="20123.135999999999"/>
    <n v="26072.639999999999"/>
    <n v="1.295654911838791"/>
    <x v="1"/>
  </r>
  <r>
    <d v="2016-07-06T00:00:00"/>
    <x v="6"/>
    <m/>
    <m/>
    <m/>
    <x v="6"/>
    <s v="CONDENSADA"/>
    <x v="6"/>
    <x v="7"/>
    <s v="Leche condensada "/>
    <m/>
    <m/>
    <m/>
    <n v="952.8"/>
    <n v="175"/>
    <n v="0.18366918555835432"/>
    <x v="1"/>
  </r>
  <r>
    <d v="2016-07-12T00:00:00"/>
    <x v="6"/>
    <m/>
    <m/>
    <m/>
    <x v="6"/>
    <s v="CONDENSADA"/>
    <x v="6"/>
    <x v="7"/>
    <s v="Leche condensada "/>
    <m/>
    <m/>
    <m/>
    <n v="952.8"/>
    <n v="200"/>
    <n v="0.20990764063811923"/>
    <x v="1"/>
  </r>
  <r>
    <d v="2016-07-12T00:00:00"/>
    <x v="6"/>
    <m/>
    <m/>
    <m/>
    <x v="6"/>
    <s v="CONDENSADA"/>
    <x v="6"/>
    <x v="7"/>
    <s v="Leche condensada "/>
    <m/>
    <m/>
    <m/>
    <n v="7622.4"/>
    <n v="1400"/>
    <n v="0.18366918555835432"/>
    <x v="1"/>
  </r>
  <r>
    <d v="2016-07-01T00:00:00"/>
    <x v="6"/>
    <m/>
    <m/>
    <m/>
    <x v="6"/>
    <s v="CONDENSADA"/>
    <x v="6"/>
    <x v="7"/>
    <s v="Leche condensada "/>
    <m/>
    <m/>
    <m/>
    <n v="69580.800000000003"/>
    <n v="105957.6"/>
    <n v="1.5227993929359824"/>
    <x v="10"/>
  </r>
  <r>
    <d v="2016-07-01T00:00:00"/>
    <x v="6"/>
    <m/>
    <m/>
    <m/>
    <x v="6"/>
    <s v="CONDENSADA"/>
    <x v="6"/>
    <x v="7"/>
    <s v="Leche condensada "/>
    <m/>
    <m/>
    <m/>
    <n v="91008"/>
    <n v="126000"/>
    <n v="1.384493670886076"/>
    <x v="10"/>
  </r>
  <r>
    <d v="2016-07-01T00:00:00"/>
    <x v="6"/>
    <m/>
    <m/>
    <m/>
    <x v="6"/>
    <s v="CONDENSADA"/>
    <x v="6"/>
    <x v="7"/>
    <s v="Leche condensada "/>
    <m/>
    <m/>
    <m/>
    <n v="20448"/>
    <n v="29753.64"/>
    <n v="1.4550880281690139"/>
    <x v="10"/>
  </r>
  <r>
    <d v="2016-07-02T00:00:00"/>
    <x v="6"/>
    <m/>
    <m/>
    <m/>
    <x v="6"/>
    <s v="CONDENSADA"/>
    <x v="6"/>
    <x v="7"/>
    <s v="Leche condensada "/>
    <m/>
    <m/>
    <m/>
    <n v="10800"/>
    <n v="15576"/>
    <n v="1.4422222222222223"/>
    <x v="10"/>
  </r>
  <r>
    <d v="2016-07-02T00:00:00"/>
    <x v="6"/>
    <m/>
    <m/>
    <m/>
    <x v="6"/>
    <s v="CONDENSADA"/>
    <x v="6"/>
    <x v="7"/>
    <s v="Leche condensada "/>
    <m/>
    <m/>
    <m/>
    <n v="10800"/>
    <n v="15576"/>
    <n v="1.4422222222222223"/>
    <x v="10"/>
  </r>
  <r>
    <d v="2016-07-08T00:00:00"/>
    <x v="6"/>
    <m/>
    <m/>
    <m/>
    <x v="6"/>
    <s v="CONDENSADA"/>
    <x v="6"/>
    <x v="7"/>
    <s v="Leche condensada "/>
    <m/>
    <m/>
    <m/>
    <n v="54604.800000000003"/>
    <n v="75600"/>
    <n v="1.3844936708860758"/>
    <x v="10"/>
  </r>
  <r>
    <d v="2016-07-01T00:00:00"/>
    <x v="6"/>
    <m/>
    <m/>
    <m/>
    <x v="6"/>
    <s v="CONDENSADA"/>
    <x v="6"/>
    <x v="7"/>
    <s v="Leche condensada "/>
    <m/>
    <m/>
    <m/>
    <n v="56710.66"/>
    <n v="75798.720000000001"/>
    <n v="1.3365868074891034"/>
    <x v="5"/>
  </r>
  <r>
    <d v="2016-07-15T00:00:00"/>
    <x v="6"/>
    <m/>
    <m/>
    <m/>
    <x v="6"/>
    <s v="CONDENSADA"/>
    <x v="6"/>
    <x v="7"/>
    <s v="Leche condensada "/>
    <m/>
    <m/>
    <m/>
    <n v="38588.400000000001"/>
    <n v="51576.75"/>
    <n v="1.3365869017632241"/>
    <x v="5"/>
  </r>
  <r>
    <d v="2016-07-01T00:00:00"/>
    <x v="6"/>
    <m/>
    <m/>
    <m/>
    <x v="6"/>
    <s v="CONDENSADA"/>
    <x v="6"/>
    <x v="7"/>
    <s v="Leche condensada "/>
    <m/>
    <m/>
    <m/>
    <n v="36403.199999999997"/>
    <n v="50400"/>
    <n v="1.384493670886076"/>
    <x v="21"/>
  </r>
  <r>
    <d v="2016-07-02T00:00:00"/>
    <x v="6"/>
    <m/>
    <m/>
    <m/>
    <x v="6"/>
    <s v="CONDENSADA"/>
    <x v="6"/>
    <x v="7"/>
    <s v="Leche condensada "/>
    <m/>
    <m/>
    <m/>
    <n v="38937.599999999999"/>
    <n v="77388.479999999996"/>
    <n v="1.9875"/>
    <x v="11"/>
  </r>
  <r>
    <d v="2016-07-06T00:00:00"/>
    <x v="6"/>
    <m/>
    <m/>
    <m/>
    <x v="6"/>
    <s v="CONDENSADA"/>
    <x v="6"/>
    <x v="7"/>
    <s v="Leche condensada "/>
    <m/>
    <m/>
    <m/>
    <n v="28454.400000000001"/>
    <n v="56553.120000000003"/>
    <n v="1.9875"/>
    <x v="11"/>
  </r>
  <r>
    <d v="2016-07-08T00:00:00"/>
    <x v="6"/>
    <m/>
    <m/>
    <m/>
    <x v="6"/>
    <s v="CONDENSADA"/>
    <x v="6"/>
    <x v="7"/>
    <s v="Leche condensada "/>
    <m/>
    <m/>
    <m/>
    <n v="29952"/>
    <n v="59529.599999999999"/>
    <n v="1.9875"/>
    <x v="11"/>
  </r>
  <r>
    <d v="2016-07-01T00:00:00"/>
    <x v="6"/>
    <m/>
    <m/>
    <m/>
    <x v="6"/>
    <s v="CONDENSADA"/>
    <x v="6"/>
    <x v="7"/>
    <s v="Leche condensada "/>
    <m/>
    <m/>
    <m/>
    <n v="9100.7999999999993"/>
    <n v="12585.6"/>
    <n v="1.3829113924050633"/>
    <x v="22"/>
  </r>
  <r>
    <d v="2016-07-02T00:00:00"/>
    <x v="6"/>
    <m/>
    <m/>
    <m/>
    <x v="6"/>
    <s v="CONDENSADA"/>
    <x v="6"/>
    <x v="7"/>
    <s v="Leche condensada "/>
    <m/>
    <m/>
    <m/>
    <n v="29952"/>
    <n v="59030.400000000001"/>
    <n v="1.9708333333333334"/>
    <x v="3"/>
  </r>
  <r>
    <d v="2016-07-02T00:00:00"/>
    <x v="6"/>
    <m/>
    <m/>
    <m/>
    <x v="6"/>
    <s v="CONDENSADA"/>
    <x v="6"/>
    <x v="7"/>
    <s v="Leche condensada "/>
    <m/>
    <m/>
    <m/>
    <n v="17374.694"/>
    <n v="24259.200000000001"/>
    <n v="1.396237539492782"/>
    <x v="13"/>
  </r>
  <r>
    <d v="2016-07-15T00:00:00"/>
    <x v="6"/>
    <m/>
    <m/>
    <m/>
    <x v="6"/>
    <s v="CONDENSADA"/>
    <x v="6"/>
    <x v="7"/>
    <s v="Leche condensada "/>
    <m/>
    <m/>
    <m/>
    <n v="34758.15"/>
    <n v="48190.080000000002"/>
    <n v="1.3864397270855899"/>
    <x v="13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1836"/>
    <n v="3304.8"/>
    <n v="1.8"/>
    <x v="1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2040"/>
    <n v="4080"/>
    <n v="2"/>
    <x v="1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210"/>
    <n v="455"/>
    <n v="2.1666666666666665"/>
    <x v="6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780"/>
    <n v="1690"/>
    <n v="2.1666666666666665"/>
    <x v="6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720"/>
    <n v="1560"/>
    <n v="2.1666666666666665"/>
    <x v="6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300"/>
    <n v="650"/>
    <n v="2.1666666666666665"/>
    <x v="6"/>
  </r>
  <r>
    <d v="2016-07-05T00:00:00"/>
    <x v="6"/>
    <m/>
    <m/>
    <m/>
    <x v="7"/>
    <s v="CONDENSADA"/>
    <x v="6"/>
    <x v="8"/>
    <s v="Las demás leches y natas concentradas azucaradas o con edulcorantes"/>
    <m/>
    <m/>
    <m/>
    <n v="3.5"/>
    <n v="41.77"/>
    <n v="11.934285714285716"/>
    <x v="3"/>
  </r>
  <r>
    <d v="2016-07-07T00:00:00"/>
    <x v="6"/>
    <m/>
    <m/>
    <m/>
    <x v="8"/>
    <s v="OTROS"/>
    <x v="7"/>
    <x v="9"/>
    <s v="Los demás yogures"/>
    <m/>
    <m/>
    <m/>
    <n v="606.9"/>
    <n v="833"/>
    <n v="1.3725490196078431"/>
    <x v="1"/>
  </r>
  <r>
    <d v="2016-07-07T00:00:00"/>
    <x v="6"/>
    <m/>
    <m/>
    <m/>
    <x v="8"/>
    <s v="OTROS"/>
    <x v="7"/>
    <x v="9"/>
    <s v="Los demás yogures"/>
    <m/>
    <m/>
    <m/>
    <n v="1020"/>
    <n v="1190"/>
    <n v="1.1666666666666667"/>
    <x v="1"/>
  </r>
  <r>
    <d v="2016-07-07T00:00:00"/>
    <x v="6"/>
    <m/>
    <m/>
    <m/>
    <x v="8"/>
    <s v="OTROS"/>
    <x v="7"/>
    <x v="9"/>
    <s v="Los demás yogures"/>
    <m/>
    <m/>
    <m/>
    <n v="714"/>
    <n v="833"/>
    <n v="1.1666666666666667"/>
    <x v="1"/>
  </r>
  <r>
    <d v="2016-07-07T00:00:00"/>
    <x v="6"/>
    <m/>
    <m/>
    <m/>
    <x v="8"/>
    <s v="OTROS"/>
    <x v="7"/>
    <x v="9"/>
    <s v="Los demás yogures"/>
    <m/>
    <m/>
    <m/>
    <n v="1020"/>
    <n v="1190"/>
    <n v="1.1666666666666667"/>
    <x v="1"/>
  </r>
  <r>
    <d v="2016-07-07T00:00:00"/>
    <x v="6"/>
    <m/>
    <m/>
    <m/>
    <x v="8"/>
    <s v="OTROS"/>
    <x v="7"/>
    <x v="9"/>
    <s v="Los demás yogures"/>
    <m/>
    <m/>
    <m/>
    <n v="1020"/>
    <n v="935"/>
    <n v="0.91666666666666663"/>
    <x v="1"/>
  </r>
  <r>
    <d v="2016-07-07T00:00:00"/>
    <x v="6"/>
    <m/>
    <m/>
    <m/>
    <x v="8"/>
    <s v="OTROS"/>
    <x v="7"/>
    <x v="9"/>
    <s v="Los demás yogures"/>
    <m/>
    <m/>
    <m/>
    <n v="1224"/>
    <n v="1122"/>
    <n v="0.91666666666666663"/>
    <x v="1"/>
  </r>
  <r>
    <d v="2016-07-07T00:00:00"/>
    <x v="6"/>
    <m/>
    <m/>
    <m/>
    <x v="8"/>
    <s v="OTROS"/>
    <x v="7"/>
    <x v="9"/>
    <s v="Los demás yogures"/>
    <m/>
    <m/>
    <m/>
    <n v="953.7"/>
    <n v="1309"/>
    <n v="1.3725490196078431"/>
    <x v="1"/>
  </r>
  <r>
    <d v="2016-07-07T00:00:00"/>
    <x v="6"/>
    <m/>
    <m/>
    <m/>
    <x v="8"/>
    <s v="OTROS"/>
    <x v="7"/>
    <x v="9"/>
    <s v="Los demás yogures"/>
    <m/>
    <m/>
    <m/>
    <n v="1512"/>
    <n v="6600"/>
    <n v="4.3650793650793647"/>
    <x v="6"/>
  </r>
  <r>
    <d v="2016-07-07T00:00:00"/>
    <x v="6"/>
    <m/>
    <m/>
    <m/>
    <x v="8"/>
    <s v="OTROS"/>
    <x v="7"/>
    <x v="9"/>
    <s v="Los demás yogures"/>
    <m/>
    <m/>
    <m/>
    <n v="5400"/>
    <n v="22500"/>
    <n v="4.166666666666667"/>
    <x v="6"/>
  </r>
  <r>
    <d v="2016-07-07T00:00:00"/>
    <x v="6"/>
    <m/>
    <m/>
    <m/>
    <x v="8"/>
    <s v="OTROS"/>
    <x v="7"/>
    <x v="9"/>
    <s v="Los demás yogures"/>
    <m/>
    <m/>
    <m/>
    <n v="70"/>
    <n v="189"/>
    <n v="2.7"/>
    <x v="14"/>
  </r>
  <r>
    <d v="2016-07-15T00:00:00"/>
    <x v="6"/>
    <m/>
    <m/>
    <m/>
    <x v="9"/>
    <s v="SUERO"/>
    <x v="8"/>
    <x v="10"/>
    <s v="Lactosuero, incluso concentrado, azucarado "/>
    <m/>
    <m/>
    <m/>
    <n v="100000"/>
    <n v="52785.05"/>
    <n v="0.5278505"/>
    <x v="0"/>
  </r>
  <r>
    <d v="2016-07-15T00:00:00"/>
    <x v="6"/>
    <m/>
    <m/>
    <m/>
    <x v="9"/>
    <s v="SUERO"/>
    <x v="8"/>
    <x v="10"/>
    <s v="Lactosuero, incluso concentrado, azucarado "/>
    <m/>
    <m/>
    <m/>
    <n v="100000"/>
    <n v="52528.05"/>
    <n v="0.52528050000000004"/>
    <x v="0"/>
  </r>
  <r>
    <d v="2016-07-15T00:00:00"/>
    <x v="6"/>
    <m/>
    <m/>
    <m/>
    <x v="9"/>
    <s v="SUERO"/>
    <x v="8"/>
    <x v="10"/>
    <s v="Lactosuero, incluso concentrado, azucarado "/>
    <m/>
    <m/>
    <m/>
    <n v="46000"/>
    <n v="32480.14"/>
    <n v="0.70609"/>
    <x v="16"/>
  </r>
  <r>
    <d v="2016-07-12T00:00:00"/>
    <x v="6"/>
    <m/>
    <m/>
    <m/>
    <x v="9"/>
    <s v="SUERO"/>
    <x v="8"/>
    <x v="10"/>
    <s v="Lactosuero, incluso concentrado, azucarado "/>
    <m/>
    <m/>
    <m/>
    <n v="40000"/>
    <n v="27301.200000000001"/>
    <n v="0.68252999999999997"/>
    <x v="15"/>
  </r>
  <r>
    <d v="2016-07-11T00:00:00"/>
    <x v="6"/>
    <m/>
    <m/>
    <m/>
    <x v="9"/>
    <s v="SUERO"/>
    <x v="8"/>
    <x v="10"/>
    <s v="Lactosuero, incluso concentrado, azucarado "/>
    <m/>
    <m/>
    <m/>
    <n v="23000"/>
    <n v="12650"/>
    <n v="0.55000000000000004"/>
    <x v="17"/>
  </r>
  <r>
    <d v="2016-07-13T00:00:00"/>
    <x v="6"/>
    <m/>
    <m/>
    <m/>
    <x v="9"/>
    <s v="SUERO"/>
    <x v="8"/>
    <x v="10"/>
    <s v="Lactosuero, incluso concentrado, azucarado "/>
    <m/>
    <m/>
    <m/>
    <n v="25000"/>
    <n v="15523.26"/>
    <n v="0.62093039999999999"/>
    <x v="11"/>
  </r>
  <r>
    <d v="2016-07-02T00:00:00"/>
    <x v="6"/>
    <m/>
    <m/>
    <m/>
    <x v="9"/>
    <s v="SUERO"/>
    <x v="8"/>
    <x v="10"/>
    <s v="Lactosuero, incluso concentrado, azucarado "/>
    <m/>
    <m/>
    <m/>
    <n v="200000"/>
    <n v="121141.4"/>
    <n v="0.605707"/>
    <x v="3"/>
  </r>
  <r>
    <d v="2016-07-02T00:00:00"/>
    <x v="6"/>
    <m/>
    <m/>
    <m/>
    <x v="9"/>
    <s v="SUERO"/>
    <x v="8"/>
    <x v="10"/>
    <s v="Lactosuero, incluso concentrado, azucarado "/>
    <m/>
    <m/>
    <m/>
    <n v="100000"/>
    <n v="99000"/>
    <n v="0.99"/>
    <x v="3"/>
  </r>
  <r>
    <d v="2016-07-07T00:00:00"/>
    <x v="6"/>
    <m/>
    <m/>
    <m/>
    <x v="9"/>
    <s v="SUERO"/>
    <x v="8"/>
    <x v="10"/>
    <s v="Lactosuero, incluso concentrado, azucarado "/>
    <m/>
    <m/>
    <m/>
    <n v="25000"/>
    <n v="17625"/>
    <n v="0.70499999999999996"/>
    <x v="3"/>
  </r>
  <r>
    <d v="2016-07-11T00:00:00"/>
    <x v="6"/>
    <m/>
    <m/>
    <m/>
    <x v="9"/>
    <s v="SUERO"/>
    <x v="8"/>
    <x v="10"/>
    <s v="Lactosuero, incluso concentrado, azucarado "/>
    <m/>
    <m/>
    <m/>
    <n v="100000"/>
    <n v="60570.7"/>
    <n v="0.605707"/>
    <x v="3"/>
  </r>
  <r>
    <d v="2016-07-15T00:00:00"/>
    <x v="6"/>
    <m/>
    <m/>
    <m/>
    <x v="9"/>
    <s v="SUERO"/>
    <x v="8"/>
    <x v="10"/>
    <s v="Lactosuero, incluso concentrado, azucarado "/>
    <m/>
    <m/>
    <m/>
    <n v="100000"/>
    <n v="60570.7"/>
    <n v="0.605707"/>
    <x v="3"/>
  </r>
  <r>
    <d v="2016-07-15T00:00:00"/>
    <x v="6"/>
    <m/>
    <m/>
    <m/>
    <x v="10"/>
    <s v="MANTEQUILLA"/>
    <x v="9"/>
    <x v="11"/>
    <s v="Mantequilla (manteca)"/>
    <m/>
    <m/>
    <m/>
    <n v="52500"/>
    <n v="171214"/>
    <n v="3.2612190476190475"/>
    <x v="13"/>
  </r>
  <r>
    <d v="2016-07-05T00:00:00"/>
    <x v="6"/>
    <m/>
    <m/>
    <m/>
    <x v="11"/>
    <s v="QUESO"/>
    <x v="10"/>
    <x v="12"/>
    <s v="Mozarella"/>
    <m/>
    <m/>
    <m/>
    <n v="15927.94"/>
    <n v="58175.22"/>
    <n v="3.6524007498772595"/>
    <x v="3"/>
  </r>
  <r>
    <d v="2016-07-04T00:00:00"/>
    <x v="6"/>
    <m/>
    <m/>
    <m/>
    <x v="13"/>
    <s v="QUESO"/>
    <x v="12"/>
    <x v="29"/>
    <s v="Queso de cualquier tipo, rallado o en polvo"/>
    <m/>
    <m/>
    <m/>
    <n v="38"/>
    <n v="659.4"/>
    <n v="17.352631578947367"/>
    <x v="1"/>
  </r>
  <r>
    <d v="2016-07-02T00:00:00"/>
    <x v="6"/>
    <m/>
    <m/>
    <m/>
    <x v="12"/>
    <s v="QUESO"/>
    <x v="11"/>
    <x v="13"/>
    <s v="Queso gouda y del tipo gouda "/>
    <m/>
    <m/>
    <m/>
    <n v="23017.75"/>
    <n v="71325.100000000006"/>
    <n v="3.0986999163688895"/>
    <x v="11"/>
  </r>
  <r>
    <d v="2016-07-11T00:00:00"/>
    <x v="6"/>
    <m/>
    <m/>
    <m/>
    <x v="12"/>
    <s v="QUESO"/>
    <x v="11"/>
    <x v="13"/>
    <s v="Queso gouda y del tipo gouda "/>
    <m/>
    <m/>
    <m/>
    <n v="23014.87"/>
    <n v="71316.179999999993"/>
    <n v="3.0987001012823447"/>
    <x v="11"/>
  </r>
  <r>
    <d v="2016-07-13T00:00:00"/>
    <x v="6"/>
    <m/>
    <m/>
    <m/>
    <x v="12"/>
    <s v="QUESO"/>
    <x v="11"/>
    <x v="13"/>
    <s v="Queso gouda y del tipo gouda "/>
    <m/>
    <m/>
    <m/>
    <n v="11662.7"/>
    <n v="26935.83"/>
    <n v="2.3095706826035136"/>
    <x v="11"/>
  </r>
  <r>
    <d v="2016-07-13T00:00:00"/>
    <x v="6"/>
    <m/>
    <m/>
    <m/>
    <x v="12"/>
    <s v="QUESO"/>
    <x v="11"/>
    <x v="13"/>
    <s v="Queso gouda y del tipo gouda "/>
    <m/>
    <m/>
    <m/>
    <n v="7040"/>
    <n v="53871.64"/>
    <n v="7.6522215909090905"/>
    <x v="11"/>
  </r>
  <r>
    <d v="2016-07-05T00:00:00"/>
    <x v="6"/>
    <m/>
    <m/>
    <m/>
    <x v="12"/>
    <s v="QUESO"/>
    <x v="11"/>
    <x v="13"/>
    <s v="Queso gouda y del tipo gouda "/>
    <m/>
    <m/>
    <m/>
    <n v="8328.5499999999993"/>
    <n v="30419.200000000001"/>
    <n v="3.6524004778743002"/>
    <x v="3"/>
  </r>
  <r>
    <d v="2016-07-08T00:00:00"/>
    <x v="6"/>
    <m/>
    <m/>
    <m/>
    <x v="12"/>
    <s v="QUESO"/>
    <x v="11"/>
    <x v="13"/>
    <s v="Queso gouda y del tipo gouda "/>
    <m/>
    <m/>
    <m/>
    <n v="23998.99"/>
    <n v="83425.919999999998"/>
    <n v="3.4762262911897541"/>
    <x v="18"/>
  </r>
  <r>
    <d v="2016-07-01T00:00:00"/>
    <x v="6"/>
    <m/>
    <m/>
    <m/>
    <x v="14"/>
    <s v="MANJAR"/>
    <x v="13"/>
    <x v="15"/>
    <s v="Dulce de leche (manjar)"/>
    <m/>
    <m/>
    <m/>
    <n v="1800"/>
    <n v="600"/>
    <n v="0.33333333333333331"/>
    <x v="1"/>
  </r>
  <r>
    <d v="2016-07-01T00:00:00"/>
    <x v="6"/>
    <m/>
    <m/>
    <m/>
    <x v="14"/>
    <s v="MANJAR"/>
    <x v="13"/>
    <x v="15"/>
    <s v="Dulce de leche (manjar)"/>
    <m/>
    <m/>
    <m/>
    <n v="96"/>
    <n v="35"/>
    <n v="0.36458333333333331"/>
    <x v="1"/>
  </r>
  <r>
    <d v="2016-07-01T00:00:00"/>
    <x v="6"/>
    <m/>
    <m/>
    <m/>
    <x v="14"/>
    <s v="MANJAR"/>
    <x v="13"/>
    <x v="15"/>
    <s v="Dulce de leche (manjar)"/>
    <m/>
    <m/>
    <m/>
    <n v="600"/>
    <n v="175"/>
    <n v="0.29166666666666669"/>
    <x v="1"/>
  </r>
  <r>
    <d v="2016-07-01T00:00:00"/>
    <x v="6"/>
    <m/>
    <m/>
    <m/>
    <x v="14"/>
    <s v="MANJAR"/>
    <x v="13"/>
    <x v="15"/>
    <s v="Dulce de leche (manjar)"/>
    <m/>
    <m/>
    <m/>
    <n v="9000"/>
    <n v="1875"/>
    <n v="0.20833333333333334"/>
    <x v="1"/>
  </r>
  <r>
    <d v="2016-07-01T00:00:00"/>
    <x v="6"/>
    <m/>
    <m/>
    <m/>
    <x v="14"/>
    <s v="MANJAR"/>
    <x v="13"/>
    <x v="15"/>
    <s v="Dulce de leche (manjar)"/>
    <m/>
    <m/>
    <m/>
    <n v="672"/>
    <n v="175"/>
    <n v="0.26041666666666669"/>
    <x v="1"/>
  </r>
  <r>
    <d v="2016-07-01T00:00:00"/>
    <x v="6"/>
    <m/>
    <m/>
    <m/>
    <x v="14"/>
    <s v="MANJAR"/>
    <x v="13"/>
    <x v="15"/>
    <s v="Dulce de leche (manjar)"/>
    <m/>
    <m/>
    <m/>
    <n v="1200"/>
    <n v="250"/>
    <n v="0.20833333333333334"/>
    <x v="1"/>
  </r>
  <r>
    <d v="2016-07-01T00:00:00"/>
    <x v="6"/>
    <m/>
    <m/>
    <m/>
    <x v="14"/>
    <s v="MANJAR"/>
    <x v="13"/>
    <x v="15"/>
    <s v="Dulce de leche (manjar)"/>
    <m/>
    <m/>
    <m/>
    <n v="2400"/>
    <n v="500"/>
    <n v="0.20833333333333334"/>
    <x v="1"/>
  </r>
  <r>
    <d v="2016-07-01T00:00:00"/>
    <x v="6"/>
    <m/>
    <m/>
    <m/>
    <x v="14"/>
    <s v="MANJAR"/>
    <x v="13"/>
    <x v="15"/>
    <s v="Dulce de leche (manjar)"/>
    <m/>
    <m/>
    <m/>
    <n v="600"/>
    <n v="125"/>
    <n v="0.20833333333333334"/>
    <x v="1"/>
  </r>
  <r>
    <d v="2016-07-01T00:00:00"/>
    <x v="6"/>
    <m/>
    <m/>
    <m/>
    <x v="14"/>
    <s v="MANJAR"/>
    <x v="13"/>
    <x v="15"/>
    <s v="Dulce de leche (manjar)"/>
    <m/>
    <m/>
    <m/>
    <n v="1200"/>
    <n v="250"/>
    <n v="0.20833333333333334"/>
    <x v="1"/>
  </r>
  <r>
    <d v="2016-07-04T00:00:00"/>
    <x v="6"/>
    <m/>
    <m/>
    <m/>
    <x v="14"/>
    <s v="MANJAR"/>
    <x v="13"/>
    <x v="15"/>
    <s v="Dulce de leche (manjar)"/>
    <m/>
    <m/>
    <m/>
    <n v="222.4"/>
    <n v="732.89"/>
    <n v="3.2953687050359712"/>
    <x v="1"/>
  </r>
  <r>
    <d v="2016-07-11T00:00:00"/>
    <x v="6"/>
    <m/>
    <m/>
    <m/>
    <x v="14"/>
    <s v="MANJAR"/>
    <x v="13"/>
    <x v="15"/>
    <s v="Dulce de leche (manjar)"/>
    <m/>
    <m/>
    <m/>
    <n v="2400"/>
    <n v="700"/>
    <n v="0.29166666666666669"/>
    <x v="1"/>
  </r>
  <r>
    <d v="2016-07-11T00:00:00"/>
    <x v="6"/>
    <m/>
    <m/>
    <m/>
    <x v="14"/>
    <s v="MANJAR"/>
    <x v="13"/>
    <x v="15"/>
    <s v="Dulce de leche (manjar)"/>
    <m/>
    <m/>
    <m/>
    <n v="1000"/>
    <n v="300"/>
    <n v="0.3"/>
    <x v="1"/>
  </r>
  <r>
    <d v="2016-07-12T00:00:00"/>
    <x v="6"/>
    <m/>
    <m/>
    <m/>
    <x v="14"/>
    <s v="MANJAR"/>
    <x v="13"/>
    <x v="15"/>
    <s v="Dulce de leche (manjar)"/>
    <m/>
    <m/>
    <m/>
    <n v="900"/>
    <n v="300"/>
    <n v="0.33333333333333331"/>
    <x v="1"/>
  </r>
  <r>
    <d v="2016-07-12T00:00:00"/>
    <x v="6"/>
    <m/>
    <m/>
    <m/>
    <x v="14"/>
    <s v="MANJAR"/>
    <x v="13"/>
    <x v="15"/>
    <s v="Dulce de leche (manjar)"/>
    <m/>
    <m/>
    <m/>
    <n v="480"/>
    <n v="150"/>
    <n v="0.3125"/>
    <x v="1"/>
  </r>
  <r>
    <d v="2016-07-15T00:00:00"/>
    <x v="6"/>
    <m/>
    <m/>
    <m/>
    <x v="14"/>
    <s v="MANJAR"/>
    <x v="13"/>
    <x v="15"/>
    <s v="Dulce de leche (manjar)"/>
    <m/>
    <m/>
    <m/>
    <n v="4800"/>
    <n v="6564"/>
    <n v="1.3674999999999999"/>
    <x v="1"/>
  </r>
  <r>
    <d v="2016-07-02T00:00:00"/>
    <x v="6"/>
    <m/>
    <m/>
    <m/>
    <x v="14"/>
    <s v="MANJAR"/>
    <x v="13"/>
    <x v="15"/>
    <s v="Dulce de leche (manjar)"/>
    <m/>
    <m/>
    <m/>
    <n v="15000"/>
    <n v="36650"/>
    <n v="2.4433333333333334"/>
    <x v="16"/>
  </r>
  <r>
    <d v="2016-07-01T00:00:00"/>
    <x v="6"/>
    <m/>
    <m/>
    <m/>
    <x v="14"/>
    <s v="MANJAR"/>
    <x v="13"/>
    <x v="15"/>
    <s v="Dulce de leche (manjar)"/>
    <m/>
    <m/>
    <m/>
    <n v="9484.7999999999993"/>
    <n v="14612"/>
    <n v="1.5405701754385965"/>
    <x v="10"/>
  </r>
  <r>
    <d v="2016-07-01T00:00:00"/>
    <x v="6"/>
    <m/>
    <m/>
    <m/>
    <x v="14"/>
    <s v="MANJAR"/>
    <x v="13"/>
    <x v="15"/>
    <s v="Dulce de leche (manjar)"/>
    <m/>
    <m/>
    <m/>
    <n v="6639.36"/>
    <n v="10228.4"/>
    <n v="1.5405701754385965"/>
    <x v="10"/>
  </r>
  <r>
    <d v="2016-07-02T00:00:00"/>
    <x v="6"/>
    <m/>
    <m/>
    <m/>
    <x v="14"/>
    <s v="MANJAR"/>
    <x v="13"/>
    <x v="15"/>
    <s v="Dulce de leche (manjar)"/>
    <m/>
    <m/>
    <m/>
    <n v="39254.400000000001"/>
    <n v="61290"/>
    <n v="1.5613536316947909"/>
    <x v="10"/>
  </r>
  <r>
    <d v="2016-07-02T00:00:00"/>
    <x v="6"/>
    <m/>
    <m/>
    <m/>
    <x v="14"/>
    <s v="MANJAR"/>
    <x v="13"/>
    <x v="15"/>
    <s v="Dulce de leche (manjar)"/>
    <m/>
    <m/>
    <m/>
    <n v="21600"/>
    <n v="34908"/>
    <n v="1.6161111111111111"/>
    <x v="10"/>
  </r>
  <r>
    <d v="2016-07-06T00:00:00"/>
    <x v="6"/>
    <m/>
    <m/>
    <m/>
    <x v="14"/>
    <s v="MANJAR"/>
    <x v="13"/>
    <x v="15"/>
    <s v="Dulce de leche (manjar)"/>
    <m/>
    <m/>
    <m/>
    <n v="10800"/>
    <n v="17454"/>
    <n v="1.6161111111111111"/>
    <x v="17"/>
  </r>
  <r>
    <d v="2016-07-02T00:00:00"/>
    <x v="6"/>
    <m/>
    <m/>
    <m/>
    <x v="14"/>
    <s v="MANJAR"/>
    <x v="13"/>
    <x v="15"/>
    <s v="Dulce de leche (manjar)"/>
    <m/>
    <m/>
    <m/>
    <n v="21600"/>
    <n v="34872"/>
    <n v="1.6144444444444443"/>
    <x v="11"/>
  </r>
  <r>
    <d v="2016-07-06T00:00:00"/>
    <x v="6"/>
    <m/>
    <m/>
    <m/>
    <x v="14"/>
    <s v="MANJAR"/>
    <x v="13"/>
    <x v="15"/>
    <s v="Dulce de leche (manjar)"/>
    <m/>
    <m/>
    <m/>
    <n v="54000"/>
    <n v="87180"/>
    <n v="1.6144444444444443"/>
    <x v="11"/>
  </r>
  <r>
    <d v="2016-07-01T00:00:00"/>
    <x v="6"/>
    <m/>
    <m/>
    <m/>
    <x v="14"/>
    <s v="MANJAR"/>
    <x v="13"/>
    <x v="15"/>
    <s v="Dulce de leche (manjar)"/>
    <m/>
    <m/>
    <m/>
    <n v="144"/>
    <n v="150"/>
    <n v="1.0416666666666667"/>
    <x v="3"/>
  </r>
  <r>
    <d v="2016-07-01T00:00:00"/>
    <x v="6"/>
    <m/>
    <m/>
    <m/>
    <x v="14"/>
    <s v="MANJAR"/>
    <x v="13"/>
    <x v="15"/>
    <s v="Dulce de leche (manjar)"/>
    <m/>
    <m/>
    <m/>
    <n v="57.6"/>
    <n v="60"/>
    <n v="1.0416666666666667"/>
    <x v="3"/>
  </r>
  <r>
    <d v="2016-07-06T00:00:00"/>
    <x v="6"/>
    <m/>
    <m/>
    <m/>
    <x v="14"/>
    <s v="MANJAR"/>
    <x v="13"/>
    <x v="15"/>
    <s v="Dulce de leche (manjar)"/>
    <m/>
    <m/>
    <m/>
    <n v="372"/>
    <n v="186"/>
    <n v="0.5"/>
    <x v="3"/>
  </r>
  <r>
    <d v="2016-07-06T00:00:00"/>
    <x v="6"/>
    <m/>
    <m/>
    <m/>
    <x v="14"/>
    <s v="MANJAR"/>
    <x v="13"/>
    <x v="15"/>
    <s v="Dulce de leche (manjar)"/>
    <m/>
    <m/>
    <m/>
    <n v="360"/>
    <n v="270"/>
    <n v="0.75"/>
    <x v="3"/>
  </r>
  <r>
    <d v="2016-07-06T00:00:00"/>
    <x v="6"/>
    <m/>
    <m/>
    <m/>
    <x v="14"/>
    <s v="MANJAR"/>
    <x v="13"/>
    <x v="15"/>
    <s v="Dulce de leche (manjar)"/>
    <m/>
    <m/>
    <m/>
    <n v="300"/>
    <n v="225"/>
    <n v="0.75"/>
    <x v="3"/>
  </r>
  <r>
    <d v="2016-07-07T00:00:00"/>
    <x v="6"/>
    <m/>
    <m/>
    <m/>
    <x v="14"/>
    <s v="MANJAR"/>
    <x v="13"/>
    <x v="15"/>
    <s v="Dulce de leche (manjar)"/>
    <m/>
    <m/>
    <m/>
    <n v="7008"/>
    <n v="9928"/>
    <n v="1.4166666666666667"/>
    <x v="3"/>
  </r>
  <r>
    <d v="2016-07-07T00:00:00"/>
    <x v="6"/>
    <m/>
    <m/>
    <m/>
    <x v="14"/>
    <s v="MANJAR"/>
    <x v="13"/>
    <x v="15"/>
    <s v="Dulce de leche (manjar)"/>
    <m/>
    <m/>
    <m/>
    <n v="60"/>
    <n v="40"/>
    <n v="0.66666666666666663"/>
    <x v="3"/>
  </r>
  <r>
    <d v="2016-07-07T00:00:00"/>
    <x v="6"/>
    <m/>
    <m/>
    <m/>
    <x v="14"/>
    <s v="MANJAR"/>
    <x v="13"/>
    <x v="15"/>
    <s v="Dulce de leche (manjar)"/>
    <m/>
    <m/>
    <m/>
    <n v="120"/>
    <n v="100"/>
    <n v="0.83333333333333337"/>
    <x v="3"/>
  </r>
  <r>
    <d v="2016-07-07T00:00:00"/>
    <x v="6"/>
    <m/>
    <m/>
    <m/>
    <x v="14"/>
    <s v="MANJAR"/>
    <x v="13"/>
    <x v="15"/>
    <s v="Dulce de leche (manjar)"/>
    <m/>
    <m/>
    <m/>
    <n v="120"/>
    <n v="100"/>
    <n v="0.83333333333333337"/>
    <x v="3"/>
  </r>
  <r>
    <d v="2016-07-07T00:00:00"/>
    <x v="6"/>
    <m/>
    <m/>
    <m/>
    <x v="14"/>
    <s v="MANJAR"/>
    <x v="13"/>
    <x v="15"/>
    <s v="Dulce de leche (manjar)"/>
    <m/>
    <m/>
    <m/>
    <n v="6000"/>
    <n v="8500"/>
    <n v="1.4166666666666667"/>
    <x v="3"/>
  </r>
  <r>
    <d v="2016-07-08T00:00:00"/>
    <x v="6"/>
    <m/>
    <m/>
    <m/>
    <x v="14"/>
    <s v="MANJAR"/>
    <x v="13"/>
    <x v="15"/>
    <s v="Dulce de leche (manjar)"/>
    <m/>
    <m/>
    <m/>
    <n v="28730.400000000001"/>
    <n v="43552.08"/>
    <n v="1.5158883969593184"/>
    <x v="3"/>
  </r>
  <r>
    <d v="2016-07-11T00:00:00"/>
    <x v="6"/>
    <m/>
    <m/>
    <m/>
    <x v="14"/>
    <s v="MANJAR"/>
    <x v="13"/>
    <x v="15"/>
    <s v="Dulce de leche (manjar)"/>
    <m/>
    <m/>
    <m/>
    <n v="3240"/>
    <n v="4536"/>
    <n v="1.4"/>
    <x v="3"/>
  </r>
  <r>
    <d v="2016-07-11T00:00:00"/>
    <x v="6"/>
    <m/>
    <m/>
    <m/>
    <x v="14"/>
    <s v="MANJAR"/>
    <x v="13"/>
    <x v="15"/>
    <s v="Dulce de leche (manjar)"/>
    <m/>
    <m/>
    <m/>
    <n v="36"/>
    <n v="30"/>
    <n v="0.83333333333333337"/>
    <x v="3"/>
  </r>
  <r>
    <d v="2016-07-12T00:00:00"/>
    <x v="6"/>
    <m/>
    <m/>
    <m/>
    <x v="14"/>
    <s v="MANJAR"/>
    <x v="13"/>
    <x v="15"/>
    <s v="Dulce de leche (manjar)"/>
    <m/>
    <m/>
    <m/>
    <n v="480"/>
    <n v="320"/>
    <n v="0.66666666666666663"/>
    <x v="3"/>
  </r>
  <r>
    <d v="2016-07-12T00:00:00"/>
    <x v="6"/>
    <m/>
    <m/>
    <m/>
    <x v="14"/>
    <s v="MANJAR"/>
    <x v="13"/>
    <x v="15"/>
    <s v="Dulce de leche (manjar)"/>
    <m/>
    <m/>
    <m/>
    <n v="300"/>
    <n v="25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1020"/>
    <n v="85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120"/>
    <n v="10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240"/>
    <n v="20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60"/>
    <n v="5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48"/>
    <n v="50"/>
    <n v="1.0416666666666667"/>
    <x v="3"/>
  </r>
  <r>
    <d v="2016-07-14T00:00:00"/>
    <x v="6"/>
    <m/>
    <m/>
    <m/>
    <x v="14"/>
    <s v="MANJAR"/>
    <x v="13"/>
    <x v="15"/>
    <s v="Dulce de leche (manjar)"/>
    <m/>
    <m/>
    <m/>
    <n v="36"/>
    <n v="24"/>
    <n v="0.66666666666666663"/>
    <x v="3"/>
  </r>
  <r>
    <d v="2016-07-14T00:00:00"/>
    <x v="6"/>
    <m/>
    <m/>
    <m/>
    <x v="14"/>
    <s v="MANJAR"/>
    <x v="13"/>
    <x v="15"/>
    <s v="Dulce de leche (manjar)"/>
    <m/>
    <m/>
    <m/>
    <n v="120"/>
    <n v="10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144"/>
    <n v="12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744"/>
    <n v="620"/>
    <n v="0.83333333333333337"/>
    <x v="3"/>
  </r>
  <r>
    <d v="2016-07-02T00:00:00"/>
    <x v="6"/>
    <m/>
    <m/>
    <m/>
    <x v="14"/>
    <s v="MANJAR"/>
    <x v="13"/>
    <x v="15"/>
    <s v="Dulce de leche (manjar)"/>
    <m/>
    <m/>
    <m/>
    <n v="21600"/>
    <n v="34908"/>
    <n v="1.6161111111111111"/>
    <x v="12"/>
  </r>
  <r>
    <d v="2016-07-07T00:00:00"/>
    <x v="6"/>
    <m/>
    <m/>
    <m/>
    <x v="14"/>
    <s v="MANJAR"/>
    <x v="13"/>
    <x v="15"/>
    <s v="Dulce de leche (manjar)"/>
    <m/>
    <m/>
    <m/>
    <n v="10800"/>
    <n v="17454"/>
    <n v="1.6161111111111111"/>
    <x v="12"/>
  </r>
  <r>
    <d v="2016-07-08T00:00:00"/>
    <x v="6"/>
    <m/>
    <m/>
    <m/>
    <x v="14"/>
    <s v="MANJAR"/>
    <x v="13"/>
    <x v="15"/>
    <s v="Dulce de leche (manjar)"/>
    <m/>
    <m/>
    <m/>
    <n v="14883.84"/>
    <n v="22831.68"/>
    <n v="1.5339912280701755"/>
    <x v="13"/>
  </r>
  <r>
    <d v="2016-07-15T00:00:00"/>
    <x v="6"/>
    <m/>
    <m/>
    <m/>
    <x v="14"/>
    <s v="MANJAR"/>
    <x v="13"/>
    <x v="15"/>
    <s v="Dulce de leche (manjar)"/>
    <m/>
    <m/>
    <m/>
    <n v="15759.36"/>
    <n v="24174.720000000001"/>
    <n v="1.5339912280701755"/>
    <x v="13"/>
  </r>
  <r>
    <d v="2016-07-15T00:00:00"/>
    <x v="6"/>
    <m/>
    <m/>
    <m/>
    <x v="14"/>
    <s v="MANJAR"/>
    <x v="13"/>
    <x v="15"/>
    <s v="Dulce de leche (manjar)"/>
    <m/>
    <m/>
    <m/>
    <n v="14883.84"/>
    <n v="22831.68"/>
    <n v="1.5339912280701755"/>
    <x v="13"/>
  </r>
  <r>
    <d v="2016-07-26T00:00:00"/>
    <x v="6"/>
    <m/>
    <m/>
    <m/>
    <x v="15"/>
    <s v="LL"/>
    <x v="14"/>
    <x v="16"/>
    <s v="Leche y nata, sin concentrar ni edulcorar, materia grasa &lt;= al 1% en peso"/>
    <m/>
    <m/>
    <m/>
    <n v="540"/>
    <n v="2050"/>
    <n v="3.7962962962962963"/>
    <x v="3"/>
  </r>
  <r>
    <d v="2016-07-25T00:00:00"/>
    <x v="6"/>
    <m/>
    <m/>
    <m/>
    <x v="15"/>
    <s v="LL"/>
    <x v="14"/>
    <x v="16"/>
    <s v="Leche y nata, sin concentrar ni edulcorar, materia grasa &lt;= al 1% en peso"/>
    <m/>
    <m/>
    <m/>
    <n v="72"/>
    <n v="75.66"/>
    <n v="1.0508333333333333"/>
    <x v="7"/>
  </r>
  <r>
    <d v="2016-07-25T00:00:00"/>
    <x v="6"/>
    <m/>
    <m/>
    <m/>
    <x v="15"/>
    <s v="LL"/>
    <x v="14"/>
    <x v="16"/>
    <s v="Leche y nata, sin concentrar ni edulcorar, materia grasa &lt;= al 1% en peso"/>
    <m/>
    <m/>
    <m/>
    <n v="180"/>
    <n v="189.15"/>
    <n v="1.0508333333333333"/>
    <x v="7"/>
  </r>
  <r>
    <d v="2016-07-25T00:00:00"/>
    <x v="6"/>
    <m/>
    <m/>
    <m/>
    <x v="0"/>
    <s v="LL"/>
    <x v="0"/>
    <x v="0"/>
    <s v="Leche y nata, sin concentrar, ni edulcorar, mat grasa &gt; al 1% pero &lt;= al 6% en peso"/>
    <m/>
    <m/>
    <m/>
    <n v="600"/>
    <n v="630.5"/>
    <n v="1.0508333333333333"/>
    <x v="7"/>
  </r>
  <r>
    <d v="2016-07-25T00:00:00"/>
    <x v="6"/>
    <m/>
    <m/>
    <m/>
    <x v="0"/>
    <s v="LL"/>
    <x v="0"/>
    <x v="0"/>
    <s v="Leche y nata, sin concentrar, ni edulcorar, mat grasa &gt; al 1% pero &lt;= al 6% en peso"/>
    <m/>
    <m/>
    <m/>
    <n v="48"/>
    <n v="56.4"/>
    <n v="1.175"/>
    <x v="7"/>
  </r>
  <r>
    <d v="2016-07-25T00:00:00"/>
    <x v="6"/>
    <m/>
    <m/>
    <m/>
    <x v="22"/>
    <s v="LL"/>
    <x v="20"/>
    <x v="26"/>
    <s v="Leche y nata sin concentrar, ni edulcorar, con un contenido de materias grasas &gt; al 12% pero &lt; al 26% en peso (desde 2012)"/>
    <m/>
    <m/>
    <m/>
    <n v="60"/>
    <n v="72"/>
    <n v="1.2"/>
    <x v="7"/>
  </r>
  <r>
    <d v="2016-07-25T00:00:00"/>
    <x v="6"/>
    <m/>
    <m/>
    <m/>
    <x v="22"/>
    <s v="LL"/>
    <x v="20"/>
    <x v="26"/>
    <s v="Leche y nata sin concentrar, ni edulcorar, con un contenido de materias grasas &gt; al 12% pero &lt; al 26% en peso (desde 2012)"/>
    <m/>
    <m/>
    <m/>
    <n v="1164"/>
    <n v="1187.28"/>
    <n v="1.02"/>
    <x v="7"/>
  </r>
  <r>
    <d v="2016-07-25T00:00:00"/>
    <x v="6"/>
    <m/>
    <m/>
    <m/>
    <x v="22"/>
    <s v="LL"/>
    <x v="20"/>
    <x v="26"/>
    <s v="Leche y nata sin concentrar, ni edulcorar, con un contenido de materias grasas &gt; al 12% pero &lt; al 26% en peso (desde 2012)"/>
    <m/>
    <m/>
    <m/>
    <n v="600"/>
    <n v="637.20000000000005"/>
    <n v="1.0620000000000001"/>
    <x v="7"/>
  </r>
  <r>
    <d v="2016-07-26T00:00:00"/>
    <x v="6"/>
    <m/>
    <m/>
    <m/>
    <x v="22"/>
    <s v="LL"/>
    <x v="20"/>
    <x v="26"/>
    <s v="Leche y nata sin concentrar, ni edulcorar, con un contenido de materias grasas &gt; al 12% pero &lt; al 26% en peso (desde 2012)"/>
    <m/>
    <m/>
    <m/>
    <n v="276"/>
    <n v="281.52"/>
    <n v="1.02"/>
    <x v="7"/>
  </r>
  <r>
    <d v="2016-07-26T00:00:00"/>
    <x v="6"/>
    <m/>
    <m/>
    <m/>
    <x v="19"/>
    <s v="LEP"/>
    <x v="17"/>
    <x v="22"/>
    <s v="Leche en polvo, concentradas o con adición de edulcorante, en polvo, gránulos, contenido materia grasa &lt;= al 1.5% en peso"/>
    <m/>
    <m/>
    <m/>
    <n v="540"/>
    <n v="2100"/>
    <n v="3.8888888888888888"/>
    <x v="3"/>
  </r>
  <r>
    <d v="2016-07-26T00:00:00"/>
    <x v="6"/>
    <m/>
    <m/>
    <m/>
    <x v="19"/>
    <s v="LEP"/>
    <x v="17"/>
    <x v="22"/>
    <s v="Leche en polvo, concentradas o con adición de edulcorante, en polvo, gránulos, contenido materia grasa &lt;= al 1.5% en peso"/>
    <m/>
    <m/>
    <m/>
    <n v="480"/>
    <n v="1250"/>
    <n v="2.6041666666666665"/>
    <x v="3"/>
  </r>
  <r>
    <d v="2016-07-25T00:00:00"/>
    <x v="6"/>
    <m/>
    <m/>
    <m/>
    <x v="19"/>
    <s v="LEP"/>
    <x v="17"/>
    <x v="22"/>
    <s v="Leche en polvo, concentradas o con adición de edulcorante, en polvo, gránulos, contenido materia grasa &lt;= al 1.5% en peso"/>
    <m/>
    <m/>
    <m/>
    <n v="19.2"/>
    <n v="145.80000000000001"/>
    <n v="7.5937500000000009"/>
    <x v="7"/>
  </r>
  <r>
    <d v="2016-07-21T00:00:00"/>
    <x v="6"/>
    <m/>
    <m/>
    <m/>
    <x v="1"/>
    <s v="OTROS"/>
    <x v="1"/>
    <x v="1"/>
    <s v="Leche en polvo, sin adición de azúcar ni edulcorante, mat grasa &gt; 24% pero &lt; al 26%"/>
    <m/>
    <m/>
    <m/>
    <n v="566.4"/>
    <n v="175"/>
    <n v="0.30896892655367231"/>
    <x v="1"/>
  </r>
  <r>
    <d v="2016-07-21T00:00:00"/>
    <x v="6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7-30T00:00:00"/>
    <x v="6"/>
    <m/>
    <m/>
    <m/>
    <x v="2"/>
    <s v="LEP"/>
    <x v="2"/>
    <x v="2"/>
    <s v="Leche en polvo, sin adición de azúcar ni edulcorante, mat grasa &gt; al 26% "/>
    <m/>
    <m/>
    <m/>
    <n v="480"/>
    <n v="250"/>
    <n v="0.52083333333333337"/>
    <x v="1"/>
  </r>
  <r>
    <d v="2016-07-30T00:00:00"/>
    <x v="6"/>
    <m/>
    <m/>
    <m/>
    <x v="2"/>
    <s v="LEP"/>
    <x v="2"/>
    <x v="2"/>
    <s v="Leche en polvo, sin adición de azúcar ni edulcorante, mat grasa &gt; al 26% "/>
    <m/>
    <m/>
    <m/>
    <n v="960"/>
    <n v="400"/>
    <n v="0.41666666666666669"/>
    <x v="1"/>
  </r>
  <r>
    <d v="2016-07-30T00:00:00"/>
    <x v="6"/>
    <m/>
    <m/>
    <m/>
    <x v="2"/>
    <s v="LEP"/>
    <x v="2"/>
    <x v="2"/>
    <s v="Leche en polvo, sin adición de azúcar ni edulcorante, mat grasa &gt; al 26% "/>
    <m/>
    <m/>
    <m/>
    <n v="1440"/>
    <n v="750"/>
    <n v="0.52083333333333337"/>
    <x v="1"/>
  </r>
  <r>
    <d v="2016-07-21T00:00:00"/>
    <x v="6"/>
    <m/>
    <m/>
    <m/>
    <x v="2"/>
    <s v="LEP"/>
    <x v="2"/>
    <x v="2"/>
    <s v="Leche en polvo, sin adición de azúcar ni edulcorante, mat grasa &gt; al 26% "/>
    <m/>
    <m/>
    <m/>
    <n v="2700"/>
    <n v="10000"/>
    <n v="3.7037037037037037"/>
    <x v="3"/>
  </r>
  <r>
    <d v="2016-07-21T00:00:00"/>
    <x v="6"/>
    <m/>
    <m/>
    <m/>
    <x v="2"/>
    <s v="LEP"/>
    <x v="2"/>
    <x v="2"/>
    <s v="Leche en polvo, sin adición de azúcar ni edulcorante, mat grasa &gt; al 26% "/>
    <m/>
    <m/>
    <m/>
    <n v="3240"/>
    <n v="12000"/>
    <n v="3.7037037037037037"/>
    <x v="3"/>
  </r>
  <r>
    <d v="2016-07-21T00:00:00"/>
    <x v="6"/>
    <m/>
    <m/>
    <m/>
    <x v="2"/>
    <s v="LEP"/>
    <x v="2"/>
    <x v="2"/>
    <s v="Leche en polvo, sin adición de azúcar ni edulcorante, mat grasa &gt; al 26% "/>
    <m/>
    <m/>
    <m/>
    <n v="2880"/>
    <n v="12000"/>
    <n v="4.166666666666667"/>
    <x v="3"/>
  </r>
  <r>
    <d v="2016-07-27T00:00:00"/>
    <x v="6"/>
    <m/>
    <m/>
    <m/>
    <x v="2"/>
    <s v="LEP"/>
    <x v="2"/>
    <x v="2"/>
    <s v="Leche en polvo, sin adición de azúcar ni edulcorante, mat grasa &gt; al 26% "/>
    <m/>
    <m/>
    <m/>
    <n v="25000"/>
    <n v="60997.2"/>
    <n v="2.4398879999999998"/>
    <x v="3"/>
  </r>
  <r>
    <d v="2016-07-27T00:00:00"/>
    <x v="6"/>
    <m/>
    <m/>
    <m/>
    <x v="3"/>
    <s v="LL"/>
    <x v="3"/>
    <x v="3"/>
    <s v="Leche en polvo, edulcorada, contenido materia grasa &gt; al 1.5% y &lt; al 6%"/>
    <m/>
    <m/>
    <m/>
    <n v="235.31"/>
    <n v="318.77999999999997"/>
    <n v="1.3547235561599591"/>
    <x v="5"/>
  </r>
  <r>
    <d v="2016-07-21T00:00:00"/>
    <x v="6"/>
    <m/>
    <m/>
    <m/>
    <x v="3"/>
    <s v="LL"/>
    <x v="3"/>
    <x v="3"/>
    <s v="Leche en polvo, edulcorada, contenido materia grasa &gt; al 1.5% y &lt; al 6%"/>
    <m/>
    <m/>
    <m/>
    <n v="432.99"/>
    <n v="914.76"/>
    <n v="2.1126584909582209"/>
    <x v="3"/>
  </r>
  <r>
    <d v="2016-07-21T00:00:00"/>
    <x v="6"/>
    <m/>
    <m/>
    <m/>
    <x v="3"/>
    <s v="LL"/>
    <x v="3"/>
    <x v="3"/>
    <s v="Leche en polvo, edulcorada, contenido materia grasa &gt; al 1.5% y &lt; al 6%"/>
    <m/>
    <m/>
    <m/>
    <n v="912.78"/>
    <n v="1954.26"/>
    <n v="2.1409978308026032"/>
    <x v="3"/>
  </r>
  <r>
    <d v="2016-07-27T00:00:00"/>
    <x v="6"/>
    <m/>
    <m/>
    <m/>
    <x v="3"/>
    <s v="LL"/>
    <x v="3"/>
    <x v="3"/>
    <s v="Leche en polvo, edulcorada, contenido materia grasa &gt; al 1.5% y &lt; al 6%"/>
    <m/>
    <m/>
    <m/>
    <n v="747.89"/>
    <n v="1580.04"/>
    <n v="2.1126636270039714"/>
    <x v="3"/>
  </r>
  <r>
    <d v="2016-07-21T00:00:00"/>
    <x v="6"/>
    <m/>
    <m/>
    <m/>
    <x v="5"/>
    <s v="OTROS"/>
    <x v="5"/>
    <x v="6"/>
    <s v="Nata sin azucarar ni edulcorar "/>
    <m/>
    <m/>
    <m/>
    <n v="1132.8"/>
    <n v="300"/>
    <n v="0.26483050847457629"/>
    <x v="1"/>
  </r>
  <r>
    <d v="2016-07-21T00:00:00"/>
    <x v="6"/>
    <m/>
    <m/>
    <m/>
    <x v="5"/>
    <s v="OTROS"/>
    <x v="5"/>
    <x v="6"/>
    <s v="Nata sin azucarar ni edulcorar "/>
    <m/>
    <m/>
    <m/>
    <n v="2400"/>
    <n v="600"/>
    <n v="0.25"/>
    <x v="1"/>
  </r>
  <r>
    <d v="2016-07-21T00:00:00"/>
    <x v="6"/>
    <m/>
    <m/>
    <m/>
    <x v="5"/>
    <s v="OTROS"/>
    <x v="5"/>
    <x v="6"/>
    <s v="Nata sin azucarar ni edulcorar "/>
    <m/>
    <m/>
    <m/>
    <n v="300"/>
    <n v="300"/>
    <n v="1"/>
    <x v="1"/>
  </r>
  <r>
    <d v="2016-07-21T00:00:00"/>
    <x v="6"/>
    <m/>
    <m/>
    <m/>
    <x v="5"/>
    <s v="OTROS"/>
    <x v="5"/>
    <x v="6"/>
    <s v="Nata sin azucarar ni edulcorar "/>
    <m/>
    <m/>
    <m/>
    <n v="1200"/>
    <n v="300"/>
    <n v="0.25"/>
    <x v="1"/>
  </r>
  <r>
    <d v="2016-07-21T00:00:00"/>
    <x v="6"/>
    <m/>
    <m/>
    <m/>
    <x v="5"/>
    <s v="OTROS"/>
    <x v="5"/>
    <x v="6"/>
    <s v="Nata sin azucarar ni edulcorar "/>
    <m/>
    <m/>
    <m/>
    <n v="2265.6"/>
    <n v="600"/>
    <n v="0.26483050847457629"/>
    <x v="1"/>
  </r>
  <r>
    <d v="2016-07-21T00:00:00"/>
    <x v="6"/>
    <m/>
    <m/>
    <m/>
    <x v="5"/>
    <s v="OTROS"/>
    <x v="5"/>
    <x v="6"/>
    <s v="Nata sin azucarar ni edulcorar "/>
    <m/>
    <m/>
    <m/>
    <n v="2400"/>
    <n v="600"/>
    <n v="0.25"/>
    <x v="1"/>
  </r>
  <r>
    <d v="2016-07-21T00:00:00"/>
    <x v="6"/>
    <m/>
    <m/>
    <m/>
    <x v="5"/>
    <s v="OTROS"/>
    <x v="5"/>
    <x v="6"/>
    <s v="Nata sin azucarar ni edulcorar "/>
    <m/>
    <m/>
    <m/>
    <n v="3600"/>
    <n v="900"/>
    <n v="0.25"/>
    <x v="1"/>
  </r>
  <r>
    <d v="2016-07-25T00:00:00"/>
    <x v="6"/>
    <m/>
    <m/>
    <m/>
    <x v="5"/>
    <s v="OTROS"/>
    <x v="5"/>
    <x v="6"/>
    <s v="Nata sin azucarar ni edulcorar "/>
    <m/>
    <m/>
    <m/>
    <n v="37.700000000000003"/>
    <n v="208.8"/>
    <n v="5.5384615384615383"/>
    <x v="7"/>
  </r>
  <r>
    <d v="2016-07-25T00:00:00"/>
    <x v="6"/>
    <m/>
    <m/>
    <m/>
    <x v="5"/>
    <s v="OTROS"/>
    <x v="5"/>
    <x v="6"/>
    <s v="Nata sin azucarar ni edulcorar "/>
    <m/>
    <m/>
    <m/>
    <n v="240"/>
    <n v="696.96"/>
    <n v="2.9040000000000004"/>
    <x v="7"/>
  </r>
  <r>
    <d v="2016-07-25T00:00:00"/>
    <x v="6"/>
    <m/>
    <m/>
    <m/>
    <x v="5"/>
    <s v="OTROS"/>
    <x v="5"/>
    <x v="6"/>
    <s v="Nata sin azucarar ni edulcorar "/>
    <m/>
    <m/>
    <m/>
    <n v="1200"/>
    <n v="3600"/>
    <n v="3"/>
    <x v="7"/>
  </r>
  <r>
    <d v="2016-07-25T00:00:00"/>
    <x v="6"/>
    <m/>
    <m/>
    <m/>
    <x v="5"/>
    <s v="OTROS"/>
    <x v="5"/>
    <x v="6"/>
    <s v="Nata sin azucarar ni edulcorar "/>
    <m/>
    <m/>
    <m/>
    <n v="120"/>
    <n v="360"/>
    <n v="3"/>
    <x v="7"/>
  </r>
  <r>
    <d v="2016-07-26T00:00:00"/>
    <x v="6"/>
    <m/>
    <m/>
    <m/>
    <x v="5"/>
    <s v="OTROS"/>
    <x v="5"/>
    <x v="6"/>
    <s v="Nata sin azucarar ni edulcorar "/>
    <m/>
    <m/>
    <m/>
    <n v="57.6"/>
    <n v="220.94"/>
    <n v="3.8357638888888888"/>
    <x v="7"/>
  </r>
  <r>
    <d v="2016-07-26T00:00:00"/>
    <x v="6"/>
    <m/>
    <m/>
    <m/>
    <x v="5"/>
    <s v="OTROS"/>
    <x v="5"/>
    <x v="6"/>
    <s v="Nata sin azucarar ni edulcorar "/>
    <m/>
    <m/>
    <m/>
    <n v="81.599999999999994"/>
    <n v="318.24"/>
    <n v="3.9000000000000004"/>
    <x v="7"/>
  </r>
  <r>
    <d v="2016-07-25T00:00:00"/>
    <x v="6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7-25T00:00:00"/>
    <x v="6"/>
    <m/>
    <m/>
    <m/>
    <x v="6"/>
    <s v="CONDENSADA"/>
    <x v="6"/>
    <x v="7"/>
    <s v="Leche condensada "/>
    <m/>
    <m/>
    <m/>
    <n v="20021.759999999998"/>
    <n v="28976.639999999999"/>
    <n v="1.4472573839662448"/>
    <x v="9"/>
  </r>
  <r>
    <d v="2016-07-25T00:00:00"/>
    <x v="6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7-28T00:00:00"/>
    <x v="6"/>
    <m/>
    <m/>
    <m/>
    <x v="6"/>
    <s v="CONDENSADA"/>
    <x v="6"/>
    <x v="7"/>
    <s v="Leche condensada "/>
    <m/>
    <m/>
    <m/>
    <n v="20123.135999999999"/>
    <n v="28005.119999999999"/>
    <n v="1.3916876574307304"/>
    <x v="9"/>
  </r>
  <r>
    <d v="2016-07-28T00:00:00"/>
    <x v="6"/>
    <m/>
    <m/>
    <m/>
    <x v="6"/>
    <s v="CONDENSADA"/>
    <x v="6"/>
    <x v="7"/>
    <s v="Leche condensada "/>
    <m/>
    <m/>
    <m/>
    <n v="20113.608"/>
    <n v="27991.86"/>
    <n v="1.3916876574307304"/>
    <x v="9"/>
  </r>
  <r>
    <d v="2016-07-28T00:00:00"/>
    <x v="6"/>
    <m/>
    <m/>
    <m/>
    <x v="6"/>
    <s v="CONDENSADA"/>
    <x v="6"/>
    <x v="7"/>
    <s v="Leche condensada "/>
    <m/>
    <m/>
    <m/>
    <n v="19697.592000000001"/>
    <n v="28173.919999999998"/>
    <n v="1.4303230567472409"/>
    <x v="9"/>
  </r>
  <r>
    <d v="2016-07-28T00:00:00"/>
    <x v="6"/>
    <m/>
    <m/>
    <m/>
    <x v="6"/>
    <s v="CONDENSADA"/>
    <x v="6"/>
    <x v="7"/>
    <s v="Leche condensada "/>
    <m/>
    <m/>
    <m/>
    <n v="20021.759999999998"/>
    <n v="28976.639999999999"/>
    <n v="1.4472573839662448"/>
    <x v="9"/>
  </r>
  <r>
    <d v="2016-07-29T00:00:00"/>
    <x v="6"/>
    <m/>
    <m/>
    <m/>
    <x v="6"/>
    <s v="CONDENSADA"/>
    <x v="6"/>
    <x v="7"/>
    <s v="Leche condensada "/>
    <m/>
    <m/>
    <m/>
    <n v="20123.135999999999"/>
    <n v="26822.400000000001"/>
    <n v="1.3329135180520573"/>
    <x v="19"/>
  </r>
  <r>
    <d v="2016-07-18T00:00:00"/>
    <x v="6"/>
    <m/>
    <m/>
    <m/>
    <x v="6"/>
    <s v="CONDENSADA"/>
    <x v="6"/>
    <x v="7"/>
    <s v="Leche condensada "/>
    <m/>
    <m/>
    <m/>
    <n v="18293.759999999998"/>
    <n v="23702.400000000001"/>
    <n v="1.2956549118387912"/>
    <x v="1"/>
  </r>
  <r>
    <d v="2016-07-21T00:00:00"/>
    <x v="6"/>
    <m/>
    <m/>
    <m/>
    <x v="6"/>
    <s v="CONDENSADA"/>
    <x v="6"/>
    <x v="7"/>
    <s v="Leche condensada "/>
    <m/>
    <m/>
    <m/>
    <n v="3239.52"/>
    <n v="850"/>
    <n v="0.26238455079764905"/>
    <x v="1"/>
  </r>
  <r>
    <d v="2016-07-21T00:00:00"/>
    <x v="6"/>
    <m/>
    <m/>
    <m/>
    <x v="6"/>
    <s v="CONDENSADA"/>
    <x v="6"/>
    <x v="7"/>
    <s v="Leche condensada "/>
    <m/>
    <m/>
    <m/>
    <n v="19132.223999999998"/>
    <n v="24788.76"/>
    <n v="1.295654911838791"/>
    <x v="1"/>
  </r>
  <r>
    <d v="2016-07-28T00:00:00"/>
    <x v="6"/>
    <m/>
    <m/>
    <m/>
    <x v="6"/>
    <s v="CONDENSADA"/>
    <x v="6"/>
    <x v="7"/>
    <s v="Leche condensada "/>
    <m/>
    <m/>
    <m/>
    <n v="18274.704000000002"/>
    <n v="23677.71"/>
    <n v="1.2956549118387908"/>
    <x v="1"/>
  </r>
  <r>
    <d v="2016-07-25T00:00:00"/>
    <x v="6"/>
    <m/>
    <m/>
    <m/>
    <x v="6"/>
    <s v="CONDENSADA"/>
    <x v="6"/>
    <x v="7"/>
    <s v="Leche condensada "/>
    <m/>
    <m/>
    <m/>
    <n v="36403.199999999997"/>
    <n v="50400"/>
    <n v="1.384493670886076"/>
    <x v="10"/>
  </r>
  <r>
    <d v="2016-07-29T00:00:00"/>
    <x v="6"/>
    <m/>
    <m/>
    <m/>
    <x v="6"/>
    <s v="CONDENSADA"/>
    <x v="6"/>
    <x v="7"/>
    <s v="Leche condensada "/>
    <m/>
    <m/>
    <m/>
    <n v="17971.2"/>
    <n v="35418.239999999998"/>
    <n v="1.9708333333333332"/>
    <x v="3"/>
  </r>
  <r>
    <d v="2016-07-23T00:00:00"/>
    <x v="6"/>
    <m/>
    <m/>
    <m/>
    <x v="6"/>
    <s v="CONDENSADA"/>
    <x v="6"/>
    <x v="7"/>
    <s v="Leche condensada "/>
    <m/>
    <m/>
    <m/>
    <n v="69516.28"/>
    <n v="96453.119999999995"/>
    <n v="1.3874896642915875"/>
    <x v="13"/>
  </r>
  <r>
    <d v="2016-07-23T00:00:00"/>
    <x v="6"/>
    <m/>
    <m/>
    <m/>
    <x v="6"/>
    <s v="CONDENSADA"/>
    <x v="6"/>
    <x v="7"/>
    <s v="Leche condensada "/>
    <m/>
    <m/>
    <m/>
    <n v="17379.07"/>
    <n v="24095.040000000001"/>
    <n v="1.3864401259676151"/>
    <x v="13"/>
  </r>
  <r>
    <d v="2016-07-25T00:00:00"/>
    <x v="6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7-25T00:00:00"/>
    <x v="6"/>
    <m/>
    <m/>
    <m/>
    <x v="6"/>
    <s v="CONDENSADA"/>
    <x v="6"/>
    <x v="7"/>
    <s v="Leche condensada "/>
    <m/>
    <m/>
    <m/>
    <n v="17379.072"/>
    <n v="24168"/>
    <n v="1.3906381192275399"/>
    <x v="13"/>
  </r>
  <r>
    <d v="2016-07-25T00:00:00"/>
    <x v="6"/>
    <m/>
    <m/>
    <m/>
    <x v="6"/>
    <s v="CONDENSADA"/>
    <x v="6"/>
    <x v="7"/>
    <s v="Leche condensada "/>
    <m/>
    <m/>
    <m/>
    <n v="15840"/>
    <n v="29436"/>
    <n v="1.8583333333333334"/>
    <x v="13"/>
  </r>
  <r>
    <d v="2016-07-25T00:00:00"/>
    <x v="6"/>
    <m/>
    <m/>
    <m/>
    <x v="6"/>
    <s v="CONDENSADA"/>
    <x v="6"/>
    <x v="7"/>
    <s v="Leche condensada "/>
    <m/>
    <m/>
    <m/>
    <n v="69516.288"/>
    <n v="96380.160000000003"/>
    <n v="1.3864399664147775"/>
    <x v="13"/>
  </r>
  <r>
    <d v="2016-07-25T00:00:00"/>
    <x v="6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7-25T00:00:00"/>
    <x v="6"/>
    <m/>
    <m/>
    <m/>
    <x v="6"/>
    <s v="CONDENSADA"/>
    <x v="6"/>
    <x v="7"/>
    <s v="Leche condensada "/>
    <m/>
    <m/>
    <m/>
    <n v="34758.144"/>
    <n v="48336"/>
    <n v="1.3906381192275399"/>
    <x v="13"/>
  </r>
  <r>
    <d v="2016-07-25T00:00:00"/>
    <x v="6"/>
    <m/>
    <m/>
    <m/>
    <x v="6"/>
    <s v="CONDENSADA"/>
    <x v="6"/>
    <x v="7"/>
    <s v="Leche condensada "/>
    <m/>
    <m/>
    <m/>
    <n v="15840"/>
    <n v="29436"/>
    <n v="1.8583333333333334"/>
    <x v="13"/>
  </r>
  <r>
    <d v="2016-07-29T00:00:00"/>
    <x v="6"/>
    <m/>
    <m/>
    <m/>
    <x v="6"/>
    <s v="CONDENSADA"/>
    <x v="6"/>
    <x v="7"/>
    <s v="Leche condensada "/>
    <m/>
    <m/>
    <m/>
    <n v="52137.216"/>
    <n v="72285.119999999995"/>
    <n v="1.3864399664147773"/>
    <x v="13"/>
  </r>
  <r>
    <d v="2016-07-29T00:00:00"/>
    <x v="6"/>
    <m/>
    <m/>
    <m/>
    <x v="6"/>
    <s v="CONDENSADA"/>
    <x v="6"/>
    <x v="7"/>
    <s v="Leche condensada "/>
    <m/>
    <m/>
    <m/>
    <n v="34758.144"/>
    <n v="48263.040000000001"/>
    <n v="1.3885390428211588"/>
    <x v="13"/>
  </r>
  <r>
    <d v="2016-07-29T00:00:00"/>
    <x v="6"/>
    <m/>
    <m/>
    <m/>
    <x v="6"/>
    <s v="CONDENSADA"/>
    <x v="6"/>
    <x v="7"/>
    <s v="Leche condensada "/>
    <m/>
    <m/>
    <m/>
    <n v="52137.216"/>
    <n v="72358.080000000002"/>
    <n v="1.3878393506856983"/>
    <x v="13"/>
  </r>
  <r>
    <d v="2016-07-29T00:00:00"/>
    <x v="6"/>
    <m/>
    <m/>
    <m/>
    <x v="6"/>
    <s v="CONDENSADA"/>
    <x v="6"/>
    <x v="7"/>
    <s v="Leche condensada "/>
    <m/>
    <m/>
    <m/>
    <n v="34749.387999999999"/>
    <n v="48518.400000000001"/>
    <n v="1.396237539492782"/>
    <x v="13"/>
  </r>
  <r>
    <d v="2016-07-29T00:00:00"/>
    <x v="6"/>
    <m/>
    <m/>
    <m/>
    <x v="6"/>
    <s v="CONDENSADA"/>
    <x v="6"/>
    <x v="7"/>
    <s v="Leche condensada "/>
    <m/>
    <m/>
    <m/>
    <n v="17364.075000000001"/>
    <n v="24245.9"/>
    <n v="1.3963254593175853"/>
    <x v="13"/>
  </r>
  <r>
    <d v="2016-07-30T00:00:00"/>
    <x v="6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7-30T00:00:00"/>
    <x v="6"/>
    <m/>
    <m/>
    <m/>
    <x v="6"/>
    <s v="CONDENSADA"/>
    <x v="6"/>
    <x v="7"/>
    <s v="Leche condensada "/>
    <m/>
    <m/>
    <m/>
    <n v="26907.072"/>
    <n v="31704"/>
    <n v="1.1782775918539186"/>
    <x v="13"/>
  </r>
  <r>
    <d v="2016-07-28T00:00:00"/>
    <x v="6"/>
    <m/>
    <m/>
    <m/>
    <x v="6"/>
    <s v="CONDENSADA"/>
    <x v="6"/>
    <x v="7"/>
    <s v="Leche condensada "/>
    <m/>
    <m/>
    <m/>
    <n v="910.08"/>
    <n v="1332.48"/>
    <n v="1.4641350210970463"/>
    <x v="8"/>
  </r>
  <r>
    <d v="2016-07-21T00:00:00"/>
    <x v="6"/>
    <m/>
    <m/>
    <m/>
    <x v="7"/>
    <s v="CONDENSADA"/>
    <x v="6"/>
    <x v="8"/>
    <s v="Las demás leches y natas concentradas azucaradas o con edulcorantes"/>
    <m/>
    <m/>
    <m/>
    <n v="17.5"/>
    <n v="208.83"/>
    <n v="11.933142857142858"/>
    <x v="23"/>
  </r>
  <r>
    <d v="2016-07-21T00:00:00"/>
    <x v="6"/>
    <m/>
    <m/>
    <m/>
    <x v="7"/>
    <s v="CONDENSADA"/>
    <x v="6"/>
    <x v="8"/>
    <s v="Las demás leches y natas concentradas azucaradas o con edulcorantes"/>
    <m/>
    <m/>
    <m/>
    <n v="2.9426000000000001"/>
    <n v="125.3"/>
    <n v="42.581390606946236"/>
    <x v="3"/>
  </r>
  <r>
    <d v="2016-07-27T00:00:00"/>
    <x v="6"/>
    <m/>
    <m/>
    <m/>
    <x v="7"/>
    <s v="CONDENSADA"/>
    <x v="6"/>
    <x v="8"/>
    <s v="Las demás leches y natas concentradas azucaradas o con edulcorantes"/>
    <m/>
    <m/>
    <m/>
    <n v="7"/>
    <n v="83.53"/>
    <n v="11.932857142857143"/>
    <x v="3"/>
  </r>
  <r>
    <d v="2016-07-28T00:00:00"/>
    <x v="6"/>
    <m/>
    <m/>
    <m/>
    <x v="7"/>
    <s v="CONDENSADA"/>
    <x v="6"/>
    <x v="8"/>
    <s v="Las demás leches y natas concentradas azucaradas o con edulcorantes"/>
    <m/>
    <m/>
    <m/>
    <n v="18.41"/>
    <n v="125.3"/>
    <n v="6.8060836501901143"/>
    <x v="3"/>
  </r>
  <r>
    <d v="2016-07-25T00:00:00"/>
    <x v="6"/>
    <m/>
    <m/>
    <m/>
    <x v="7"/>
    <s v="CONDENSADA"/>
    <x v="6"/>
    <x v="8"/>
    <s v="Las demás leches y natas concentradas azucaradas o con edulcorantes"/>
    <m/>
    <m/>
    <m/>
    <n v="38.4"/>
    <n v="136.32"/>
    <n v="3.55"/>
    <x v="7"/>
  </r>
  <r>
    <d v="2016-07-25T00:00:00"/>
    <x v="6"/>
    <m/>
    <m/>
    <m/>
    <x v="17"/>
    <s v="OTROS"/>
    <x v="7"/>
    <x v="20"/>
    <s v="Yogur con frutas "/>
    <m/>
    <m/>
    <m/>
    <n v="210"/>
    <n v="605.5"/>
    <n v="2.8833333333333333"/>
    <x v="7"/>
  </r>
  <r>
    <d v="2016-07-25T00:00:00"/>
    <x v="6"/>
    <m/>
    <m/>
    <m/>
    <x v="17"/>
    <s v="OTROS"/>
    <x v="7"/>
    <x v="20"/>
    <s v="Yogur con frutas "/>
    <m/>
    <m/>
    <m/>
    <n v="30"/>
    <n v="91.2"/>
    <n v="3.04"/>
    <x v="7"/>
  </r>
  <r>
    <d v="2016-07-26T00:00:00"/>
    <x v="6"/>
    <m/>
    <m/>
    <m/>
    <x v="17"/>
    <s v="OTROS"/>
    <x v="7"/>
    <x v="20"/>
    <s v="Yogur con frutas "/>
    <m/>
    <m/>
    <m/>
    <n v="72"/>
    <n v="213.12"/>
    <n v="2.96"/>
    <x v="7"/>
  </r>
  <r>
    <d v="2016-07-21T00:00:00"/>
    <x v="6"/>
    <m/>
    <m/>
    <m/>
    <x v="8"/>
    <s v="OTROS"/>
    <x v="7"/>
    <x v="9"/>
    <s v="Los demás yogures"/>
    <m/>
    <m/>
    <m/>
    <n v="1200"/>
    <n v="400"/>
    <n v="0.33333333333333331"/>
    <x v="1"/>
  </r>
  <r>
    <d v="2016-07-28T00:00:00"/>
    <x v="6"/>
    <m/>
    <m/>
    <m/>
    <x v="8"/>
    <s v="OTROS"/>
    <x v="7"/>
    <x v="9"/>
    <s v="Los demás yogures"/>
    <m/>
    <m/>
    <m/>
    <n v="70"/>
    <n v="189"/>
    <n v="2.7"/>
    <x v="14"/>
  </r>
  <r>
    <d v="2016-07-25T00:00:00"/>
    <x v="6"/>
    <m/>
    <m/>
    <m/>
    <x v="8"/>
    <s v="OTROS"/>
    <x v="7"/>
    <x v="9"/>
    <s v="Los demás yogures"/>
    <m/>
    <m/>
    <m/>
    <n v="278.39999999999998"/>
    <n v="699.12"/>
    <n v="2.5112068965517245"/>
    <x v="7"/>
  </r>
  <r>
    <d v="2016-07-25T00:00:00"/>
    <x v="6"/>
    <m/>
    <m/>
    <m/>
    <x v="8"/>
    <s v="OTROS"/>
    <x v="7"/>
    <x v="9"/>
    <s v="Los demás yogures"/>
    <m/>
    <m/>
    <m/>
    <n v="400"/>
    <n v="959.6"/>
    <n v="2.399"/>
    <x v="7"/>
  </r>
  <r>
    <d v="2016-07-25T00:00:00"/>
    <x v="6"/>
    <m/>
    <m/>
    <m/>
    <x v="8"/>
    <s v="OTROS"/>
    <x v="7"/>
    <x v="9"/>
    <s v="Los demás yogures"/>
    <m/>
    <m/>
    <m/>
    <n v="6.72"/>
    <n v="69.5"/>
    <n v="10.342261904761905"/>
    <x v="7"/>
  </r>
  <r>
    <d v="2016-07-25T00:00:00"/>
    <x v="6"/>
    <m/>
    <m/>
    <m/>
    <x v="8"/>
    <s v="OTROS"/>
    <x v="7"/>
    <x v="9"/>
    <s v="Los demás yogures"/>
    <m/>
    <m/>
    <m/>
    <n v="21.6"/>
    <n v="57"/>
    <n v="2.6388888888888888"/>
    <x v="7"/>
  </r>
  <r>
    <d v="2016-07-25T00:00:00"/>
    <x v="6"/>
    <m/>
    <m/>
    <m/>
    <x v="8"/>
    <s v="OTROS"/>
    <x v="7"/>
    <x v="9"/>
    <s v="Los demás yogures"/>
    <m/>
    <m/>
    <m/>
    <n v="60"/>
    <n v="114"/>
    <n v="1.9"/>
    <x v="7"/>
  </r>
  <r>
    <d v="2016-07-25T00:00:00"/>
    <x v="6"/>
    <m/>
    <m/>
    <m/>
    <x v="8"/>
    <s v="OTROS"/>
    <x v="7"/>
    <x v="9"/>
    <s v="Los demás yogures"/>
    <m/>
    <m/>
    <m/>
    <n v="420"/>
    <n v="841.5"/>
    <n v="2.0035714285714286"/>
    <x v="7"/>
  </r>
  <r>
    <d v="2016-07-25T00:00:00"/>
    <x v="6"/>
    <m/>
    <m/>
    <m/>
    <x v="8"/>
    <s v="OTROS"/>
    <x v="7"/>
    <x v="9"/>
    <s v="Los demás yogures"/>
    <m/>
    <m/>
    <m/>
    <n v="622.20000000000005"/>
    <n v="871.82"/>
    <n v="1.4011893281902925"/>
    <x v="7"/>
  </r>
  <r>
    <d v="2016-07-25T00:00:00"/>
    <x v="6"/>
    <m/>
    <m/>
    <m/>
    <x v="8"/>
    <s v="OTROS"/>
    <x v="7"/>
    <x v="9"/>
    <s v="Los demás yogures"/>
    <m/>
    <m/>
    <m/>
    <n v="612"/>
    <n v="916.86"/>
    <n v="1.4981372549019607"/>
    <x v="7"/>
  </r>
  <r>
    <d v="2016-07-25T00:00:00"/>
    <x v="6"/>
    <m/>
    <m/>
    <m/>
    <x v="8"/>
    <s v="OTROS"/>
    <x v="7"/>
    <x v="9"/>
    <s v="Los demás yogures"/>
    <m/>
    <m/>
    <m/>
    <n v="127.8"/>
    <n v="246.54"/>
    <n v="1.9291079812206573"/>
    <x v="7"/>
  </r>
  <r>
    <d v="2016-07-25T00:00:00"/>
    <x v="6"/>
    <m/>
    <m/>
    <m/>
    <x v="8"/>
    <s v="OTROS"/>
    <x v="7"/>
    <x v="9"/>
    <s v="Los demás yogures"/>
    <m/>
    <m/>
    <m/>
    <n v="252"/>
    <n v="396.48"/>
    <n v="1.5733333333333335"/>
    <x v="7"/>
  </r>
  <r>
    <d v="2016-07-26T00:00:00"/>
    <x v="6"/>
    <m/>
    <m/>
    <m/>
    <x v="8"/>
    <s v="OTROS"/>
    <x v="7"/>
    <x v="9"/>
    <s v="Los demás yogures"/>
    <m/>
    <m/>
    <m/>
    <n v="72"/>
    <n v="106.74"/>
    <n v="1.4824999999999999"/>
    <x v="7"/>
  </r>
  <r>
    <d v="2016-07-26T00:00:00"/>
    <x v="6"/>
    <m/>
    <m/>
    <m/>
    <x v="8"/>
    <s v="OTROS"/>
    <x v="7"/>
    <x v="9"/>
    <s v="Los demás yogures"/>
    <m/>
    <m/>
    <m/>
    <n v="48"/>
    <n v="71.040000000000006"/>
    <n v="1.4800000000000002"/>
    <x v="7"/>
  </r>
  <r>
    <d v="2016-07-26T00:00:00"/>
    <x v="6"/>
    <m/>
    <m/>
    <m/>
    <x v="8"/>
    <s v="OTROS"/>
    <x v="7"/>
    <x v="9"/>
    <s v="Los demás yogures"/>
    <m/>
    <m/>
    <m/>
    <n v="126"/>
    <n v="185.22"/>
    <n v="1.47"/>
    <x v="7"/>
  </r>
  <r>
    <d v="2016-07-26T00:00:00"/>
    <x v="6"/>
    <m/>
    <m/>
    <m/>
    <x v="23"/>
    <s v="OTROS"/>
    <x v="21"/>
    <x v="27"/>
    <s v="Suero de mantequilla, leche y nata cuajadas, kefir y demás leches y natas fermentadas o acidificadas incluso concentrados, con azúcar, aromatizados o con frutas u otros frutos o cacao"/>
    <m/>
    <m/>
    <m/>
    <n v="42"/>
    <n v="73.92"/>
    <n v="1.76"/>
    <x v="7"/>
  </r>
  <r>
    <d v="2016-07-19T00:00:00"/>
    <x v="6"/>
    <m/>
    <m/>
    <m/>
    <x v="9"/>
    <s v="SUERO"/>
    <x v="8"/>
    <x v="10"/>
    <s v="Lactosuero, incluso concentrado, azucarado "/>
    <m/>
    <m/>
    <m/>
    <n v="27000"/>
    <n v="16200"/>
    <n v="0.6"/>
    <x v="1"/>
  </r>
  <r>
    <d v="2016-07-25T00:00:00"/>
    <x v="6"/>
    <m/>
    <m/>
    <m/>
    <x v="9"/>
    <s v="SUERO"/>
    <x v="8"/>
    <x v="10"/>
    <s v="Lactosuero, incluso concentrado, azucarado "/>
    <m/>
    <m/>
    <m/>
    <n v="100000"/>
    <n v="57023.1"/>
    <n v="0.57023099999999993"/>
    <x v="0"/>
  </r>
  <r>
    <d v="2016-07-25T00:00:00"/>
    <x v="6"/>
    <m/>
    <m/>
    <m/>
    <x v="9"/>
    <s v="SUERO"/>
    <x v="8"/>
    <x v="10"/>
    <s v="Lactosuero, incluso concentrado, azucarado "/>
    <m/>
    <m/>
    <m/>
    <n v="100000"/>
    <n v="57280.1"/>
    <n v="0.572801"/>
    <x v="0"/>
  </r>
  <r>
    <d v="2016-07-25T00:00:00"/>
    <x v="6"/>
    <m/>
    <m/>
    <m/>
    <x v="9"/>
    <s v="SUERO"/>
    <x v="8"/>
    <x v="10"/>
    <s v="Lactosuero, incluso concentrado, azucarado "/>
    <m/>
    <m/>
    <m/>
    <n v="100000"/>
    <n v="57023.1"/>
    <n v="0.57023099999999993"/>
    <x v="0"/>
  </r>
  <r>
    <d v="2016-07-18T00:00:00"/>
    <x v="6"/>
    <m/>
    <m/>
    <m/>
    <x v="9"/>
    <s v="SUERO"/>
    <x v="8"/>
    <x v="10"/>
    <s v="Lactosuero, incluso concentrado, azucarado "/>
    <m/>
    <m/>
    <m/>
    <n v="75000"/>
    <n v="56625"/>
    <n v="0.755"/>
    <x v="4"/>
  </r>
  <r>
    <d v="2016-07-22T00:00:00"/>
    <x v="6"/>
    <m/>
    <m/>
    <m/>
    <x v="9"/>
    <s v="SUERO"/>
    <x v="8"/>
    <x v="10"/>
    <s v="Lactosuero, incluso concentrado, azucarado "/>
    <m/>
    <m/>
    <m/>
    <n v="23000"/>
    <n v="17620"/>
    <n v="0.76608695652173908"/>
    <x v="16"/>
  </r>
  <r>
    <d v="2016-07-22T00:00:00"/>
    <x v="6"/>
    <m/>
    <m/>
    <m/>
    <x v="9"/>
    <s v="SUERO"/>
    <x v="8"/>
    <x v="10"/>
    <s v="Lactosuero, incluso concentrado, azucarado "/>
    <m/>
    <m/>
    <m/>
    <n v="23000"/>
    <n v="16010.07"/>
    <n v="0.69608999999999999"/>
    <x v="16"/>
  </r>
  <r>
    <d v="2016-07-18T00:00:00"/>
    <x v="6"/>
    <m/>
    <m/>
    <m/>
    <x v="9"/>
    <s v="SUERO"/>
    <x v="8"/>
    <x v="10"/>
    <s v="Lactosuero, incluso concentrado, azucarado "/>
    <m/>
    <m/>
    <m/>
    <n v="46000"/>
    <n v="27600"/>
    <n v="0.6"/>
    <x v="15"/>
  </r>
  <r>
    <d v="2016-07-22T00:00:00"/>
    <x v="6"/>
    <m/>
    <m/>
    <m/>
    <x v="9"/>
    <s v="SUERO"/>
    <x v="8"/>
    <x v="10"/>
    <s v="Lactosuero, incluso concentrado, azucarado "/>
    <m/>
    <m/>
    <m/>
    <n v="100000"/>
    <n v="60570.7"/>
    <n v="0.605707"/>
    <x v="3"/>
  </r>
  <r>
    <d v="2016-07-19T00:00:00"/>
    <x v="6"/>
    <m/>
    <m/>
    <m/>
    <x v="9"/>
    <s v="SUERO"/>
    <x v="8"/>
    <x v="10"/>
    <s v="Lactosuero, incluso concentrado, azucarado "/>
    <m/>
    <m/>
    <m/>
    <n v="75000"/>
    <n v="69750"/>
    <n v="0.93"/>
    <x v="31"/>
  </r>
  <r>
    <d v="2016-07-26T00:00:00"/>
    <x v="6"/>
    <m/>
    <m/>
    <m/>
    <x v="10"/>
    <s v="MANTEQUILLA"/>
    <x v="9"/>
    <x v="11"/>
    <s v="Mantequilla (manteca)"/>
    <m/>
    <m/>
    <m/>
    <n v="24000"/>
    <n v="96070.95"/>
    <n v="4.0029562499999995"/>
    <x v="2"/>
  </r>
  <r>
    <d v="2016-07-25T00:00:00"/>
    <x v="6"/>
    <m/>
    <m/>
    <m/>
    <x v="10"/>
    <s v="MANTEQUILLA"/>
    <x v="9"/>
    <x v="11"/>
    <s v="Mantequilla (manteca)"/>
    <m/>
    <m/>
    <m/>
    <n v="226"/>
    <n v="1951.84"/>
    <n v="8.6364601769911502"/>
    <x v="7"/>
  </r>
  <r>
    <d v="2016-07-25T00:00:00"/>
    <x v="6"/>
    <m/>
    <m/>
    <m/>
    <x v="10"/>
    <s v="MANTEQUILLA"/>
    <x v="9"/>
    <x v="11"/>
    <s v="Mantequilla (manteca)"/>
    <m/>
    <m/>
    <m/>
    <n v="20"/>
    <n v="218.4"/>
    <n v="10.92"/>
    <x v="7"/>
  </r>
  <r>
    <d v="2016-07-25T00:00:00"/>
    <x v="6"/>
    <m/>
    <m/>
    <m/>
    <x v="10"/>
    <s v="MANTEQUILLA"/>
    <x v="9"/>
    <x v="11"/>
    <s v="Mantequilla (manteca)"/>
    <m/>
    <m/>
    <m/>
    <n v="20"/>
    <n v="201"/>
    <n v="10.050000000000001"/>
    <x v="7"/>
  </r>
  <r>
    <d v="2016-07-25T00:00:00"/>
    <x v="6"/>
    <m/>
    <m/>
    <m/>
    <x v="10"/>
    <s v="MANTEQUILLA"/>
    <x v="9"/>
    <x v="11"/>
    <s v="Mantequilla (manteca)"/>
    <m/>
    <m/>
    <m/>
    <n v="20"/>
    <n v="286.14999999999998"/>
    <n v="14.307499999999999"/>
    <x v="7"/>
  </r>
  <r>
    <d v="2016-07-25T00:00:00"/>
    <x v="6"/>
    <m/>
    <m/>
    <m/>
    <x v="10"/>
    <s v="MANTEQUILLA"/>
    <x v="9"/>
    <x v="11"/>
    <s v="Mantequilla (manteca)"/>
    <m/>
    <m/>
    <m/>
    <n v="72"/>
    <n v="845.82"/>
    <n v="11.7475"/>
    <x v="7"/>
  </r>
  <r>
    <d v="2016-07-25T00:00:00"/>
    <x v="6"/>
    <m/>
    <m/>
    <m/>
    <x v="10"/>
    <s v="MANTEQUILLA"/>
    <x v="9"/>
    <x v="11"/>
    <s v="Mantequilla (manteca)"/>
    <m/>
    <m/>
    <m/>
    <n v="181.6"/>
    <n v="1472"/>
    <n v="8.1057268722466969"/>
    <x v="7"/>
  </r>
  <r>
    <d v="2016-07-26T00:00:00"/>
    <x v="6"/>
    <m/>
    <m/>
    <m/>
    <x v="10"/>
    <s v="MANTEQUILLA"/>
    <x v="9"/>
    <x v="11"/>
    <s v="Mantequilla (manteca)"/>
    <m/>
    <m/>
    <m/>
    <n v="20"/>
    <n v="218.4"/>
    <n v="10.92"/>
    <x v="7"/>
  </r>
  <r>
    <d v="2016-07-29T00:00:00"/>
    <x v="6"/>
    <m/>
    <m/>
    <m/>
    <x v="18"/>
    <s v="GRASA BUTIRICA"/>
    <x v="16"/>
    <x v="21"/>
    <s v="Las demás materias grasas de la leche"/>
    <m/>
    <m/>
    <m/>
    <n v="108000"/>
    <n v="397499.4"/>
    <n v="3.6805500000000002"/>
    <x v="3"/>
  </r>
  <r>
    <d v="2016-07-25T00:00:00"/>
    <x v="6"/>
    <m/>
    <m/>
    <m/>
    <x v="20"/>
    <s v="QUESO"/>
    <x v="18"/>
    <x v="24"/>
    <s v="Quesos frescos "/>
    <m/>
    <m/>
    <m/>
    <n v="28.8"/>
    <n v="167.4"/>
    <n v="5.8125"/>
    <x v="7"/>
  </r>
  <r>
    <d v="2016-07-26T00:00:00"/>
    <x v="6"/>
    <m/>
    <m/>
    <m/>
    <x v="20"/>
    <s v="QUESO"/>
    <x v="18"/>
    <x v="24"/>
    <s v="Quesos frescos "/>
    <m/>
    <m/>
    <m/>
    <n v="5.76"/>
    <n v="34.200000000000003"/>
    <n v="5.9375000000000009"/>
    <x v="7"/>
  </r>
  <r>
    <d v="2016-07-25T00:00:00"/>
    <x v="6"/>
    <m/>
    <m/>
    <m/>
    <x v="24"/>
    <s v="QUESO"/>
    <x v="22"/>
    <x v="28"/>
    <s v="Queso de crema frescos "/>
    <m/>
    <m/>
    <m/>
    <n v="24"/>
    <n v="155.30000000000001"/>
    <n v="6.4708333333333341"/>
    <x v="7"/>
  </r>
  <r>
    <d v="2016-07-25T00:00:00"/>
    <x v="6"/>
    <m/>
    <m/>
    <m/>
    <x v="24"/>
    <s v="QUESO"/>
    <x v="22"/>
    <x v="28"/>
    <s v="Queso de crema frescos "/>
    <m/>
    <m/>
    <m/>
    <n v="80"/>
    <n v="324"/>
    <n v="4.05"/>
    <x v="7"/>
  </r>
  <r>
    <d v="2016-07-25T00:00:00"/>
    <x v="6"/>
    <m/>
    <m/>
    <m/>
    <x v="24"/>
    <s v="QUESO"/>
    <x v="22"/>
    <x v="28"/>
    <s v="Queso de crema frescos "/>
    <m/>
    <m/>
    <m/>
    <n v="28.8"/>
    <n v="132.53"/>
    <n v="4.6017361111111112"/>
    <x v="7"/>
  </r>
  <r>
    <d v="2016-07-25T00:00:00"/>
    <x v="6"/>
    <m/>
    <m/>
    <m/>
    <x v="24"/>
    <s v="QUESO"/>
    <x v="22"/>
    <x v="28"/>
    <s v="Queso de crema frescos "/>
    <m/>
    <m/>
    <m/>
    <n v="76"/>
    <n v="307.8"/>
    <n v="4.05"/>
    <x v="7"/>
  </r>
  <r>
    <d v="2016-07-25T00:00:00"/>
    <x v="6"/>
    <m/>
    <m/>
    <m/>
    <x v="24"/>
    <s v="QUESO"/>
    <x v="22"/>
    <x v="28"/>
    <s v="Queso de crema frescos "/>
    <m/>
    <m/>
    <m/>
    <n v="12"/>
    <n v="48.6"/>
    <n v="4.05"/>
    <x v="7"/>
  </r>
  <r>
    <d v="2016-07-25T00:00:00"/>
    <x v="6"/>
    <m/>
    <m/>
    <m/>
    <x v="24"/>
    <s v="QUESO"/>
    <x v="22"/>
    <x v="28"/>
    <s v="Queso de crema frescos "/>
    <m/>
    <m/>
    <m/>
    <n v="12"/>
    <n v="93.6"/>
    <n v="7.8"/>
    <x v="7"/>
  </r>
  <r>
    <d v="2016-07-26T00:00:00"/>
    <x v="6"/>
    <m/>
    <m/>
    <m/>
    <x v="24"/>
    <s v="QUESO"/>
    <x v="22"/>
    <x v="28"/>
    <s v="Queso de crema frescos "/>
    <m/>
    <m/>
    <m/>
    <n v="36"/>
    <n v="147.6"/>
    <n v="4.0999999999999996"/>
    <x v="7"/>
  </r>
  <r>
    <d v="2016-07-26T00:00:00"/>
    <x v="6"/>
    <m/>
    <m/>
    <m/>
    <x v="24"/>
    <s v="QUESO"/>
    <x v="22"/>
    <x v="28"/>
    <s v="Queso de crema frescos "/>
    <m/>
    <m/>
    <m/>
    <n v="12"/>
    <n v="48.6"/>
    <n v="4.05"/>
    <x v="7"/>
  </r>
  <r>
    <d v="2016-07-26T00:00:00"/>
    <x v="6"/>
    <m/>
    <m/>
    <m/>
    <x v="24"/>
    <s v="QUESO"/>
    <x v="22"/>
    <x v="28"/>
    <s v="Queso de crema frescos "/>
    <m/>
    <m/>
    <m/>
    <n v="4"/>
    <n v="16.2"/>
    <n v="4.05"/>
    <x v="7"/>
  </r>
  <r>
    <d v="2016-07-25T00:00:00"/>
    <x v="6"/>
    <m/>
    <m/>
    <m/>
    <x v="11"/>
    <s v="QUESO"/>
    <x v="10"/>
    <x v="12"/>
    <s v="Mozarella"/>
    <m/>
    <m/>
    <m/>
    <n v="7.2"/>
    <n v="50"/>
    <n v="6.9444444444444446"/>
    <x v="7"/>
  </r>
  <r>
    <d v="2016-07-25T00:00:00"/>
    <x v="6"/>
    <m/>
    <m/>
    <m/>
    <x v="13"/>
    <s v="QUESO"/>
    <x v="12"/>
    <x v="29"/>
    <s v="Queso de cualquier tipo, rallado o en polvo"/>
    <m/>
    <m/>
    <m/>
    <n v="10.8"/>
    <n v="171.36"/>
    <n v="15.866666666666667"/>
    <x v="7"/>
  </r>
  <r>
    <d v="2016-07-25T00:00:00"/>
    <x v="6"/>
    <m/>
    <m/>
    <m/>
    <x v="13"/>
    <s v="QUESO"/>
    <x v="12"/>
    <x v="29"/>
    <s v="Queso de cualquier tipo, rallado o en polvo"/>
    <m/>
    <m/>
    <m/>
    <n v="48"/>
    <n v="401.8"/>
    <n v="8.3708333333333336"/>
    <x v="7"/>
  </r>
  <r>
    <d v="2016-07-25T00:00:00"/>
    <x v="6"/>
    <m/>
    <m/>
    <m/>
    <x v="13"/>
    <s v="QUESO"/>
    <x v="12"/>
    <x v="29"/>
    <s v="Queso de cualquier tipo, rallado o en polvo"/>
    <m/>
    <m/>
    <m/>
    <n v="57.6"/>
    <n v="373.4"/>
    <n v="6.4826388888888884"/>
    <x v="7"/>
  </r>
  <r>
    <d v="2016-07-26T00:00:00"/>
    <x v="6"/>
    <m/>
    <m/>
    <m/>
    <x v="13"/>
    <s v="QUESO"/>
    <x v="12"/>
    <x v="29"/>
    <s v="Queso de cualquier tipo, rallado o en polvo"/>
    <m/>
    <m/>
    <m/>
    <n v="6"/>
    <n v="98.4"/>
    <n v="16.400000000000002"/>
    <x v="7"/>
  </r>
  <r>
    <d v="2016-07-25T00:00:00"/>
    <x v="6"/>
    <m/>
    <m/>
    <m/>
    <x v="27"/>
    <s v="QUESO"/>
    <x v="25"/>
    <x v="34"/>
    <s v="Queso de pasta azul. "/>
    <m/>
    <m/>
    <m/>
    <n v="4.2"/>
    <n v="114.66"/>
    <n v="27.299999999999997"/>
    <x v="7"/>
  </r>
  <r>
    <d v="2016-07-26T00:00:00"/>
    <x v="6"/>
    <m/>
    <m/>
    <m/>
    <x v="27"/>
    <s v="QUESO"/>
    <x v="25"/>
    <x v="34"/>
    <s v="Queso de pasta azul. "/>
    <m/>
    <m/>
    <m/>
    <n v="4.2"/>
    <n v="111.3"/>
    <n v="26.499999999999996"/>
    <x v="7"/>
  </r>
  <r>
    <d v="2016-07-19T00:00:00"/>
    <x v="6"/>
    <m/>
    <m/>
    <m/>
    <x v="12"/>
    <s v="QUESO"/>
    <x v="11"/>
    <x v="13"/>
    <s v="Queso gouda y del tipo gouda "/>
    <m/>
    <m/>
    <m/>
    <n v="20517"/>
    <n v="92459.86"/>
    <n v="4.5064999756299651"/>
    <x v="11"/>
  </r>
  <r>
    <d v="2016-07-26T00:00:00"/>
    <x v="6"/>
    <m/>
    <m/>
    <m/>
    <x v="12"/>
    <s v="QUESO"/>
    <x v="11"/>
    <x v="13"/>
    <s v="Queso gouda y del tipo gouda "/>
    <m/>
    <m/>
    <m/>
    <n v="23014.68"/>
    <n v="71453.679999999993"/>
    <n v="3.1047001305253858"/>
    <x v="11"/>
  </r>
  <r>
    <d v="2016-07-27T00:00:00"/>
    <x v="6"/>
    <m/>
    <m/>
    <m/>
    <x v="12"/>
    <s v="QUESO"/>
    <x v="11"/>
    <x v="13"/>
    <s v="Queso gouda y del tipo gouda "/>
    <m/>
    <m/>
    <m/>
    <n v="23923.759999999998"/>
    <n v="83398.59"/>
    <n v="3.4860151581523975"/>
    <x v="11"/>
  </r>
  <r>
    <d v="2016-07-25T00:00:00"/>
    <x v="6"/>
    <m/>
    <m/>
    <m/>
    <x v="12"/>
    <s v="QUESO"/>
    <x v="11"/>
    <x v="13"/>
    <s v="Queso gouda y del tipo gouda "/>
    <m/>
    <m/>
    <m/>
    <n v="52.68"/>
    <n v="485.88"/>
    <n v="9.2232346241457854"/>
    <x v="7"/>
  </r>
  <r>
    <d v="2016-07-25T00:00:00"/>
    <x v="6"/>
    <m/>
    <m/>
    <m/>
    <x v="12"/>
    <s v="QUESO"/>
    <x v="11"/>
    <x v="13"/>
    <s v="Queso gouda y del tipo gouda "/>
    <m/>
    <m/>
    <m/>
    <n v="42"/>
    <n v="324.89"/>
    <n v="7.7354761904761897"/>
    <x v="7"/>
  </r>
  <r>
    <d v="2016-07-25T00:00:00"/>
    <x v="6"/>
    <m/>
    <m/>
    <m/>
    <x v="12"/>
    <s v="QUESO"/>
    <x v="11"/>
    <x v="13"/>
    <s v="Queso gouda y del tipo gouda "/>
    <m/>
    <m/>
    <m/>
    <n v="30"/>
    <n v="239.2"/>
    <n v="7.9733333333333327"/>
    <x v="7"/>
  </r>
  <r>
    <d v="2016-07-25T00:00:00"/>
    <x v="6"/>
    <m/>
    <m/>
    <m/>
    <x v="12"/>
    <s v="QUESO"/>
    <x v="11"/>
    <x v="13"/>
    <s v="Queso gouda y del tipo gouda "/>
    <m/>
    <m/>
    <m/>
    <n v="45"/>
    <n v="333"/>
    <n v="7.4"/>
    <x v="7"/>
  </r>
  <r>
    <d v="2016-07-26T00:00:00"/>
    <x v="6"/>
    <m/>
    <m/>
    <m/>
    <x v="12"/>
    <s v="QUESO"/>
    <x v="11"/>
    <x v="13"/>
    <s v="Queso gouda y del tipo gouda "/>
    <m/>
    <m/>
    <m/>
    <n v="24"/>
    <n v="196.98"/>
    <n v="8.2074999999999996"/>
    <x v="7"/>
  </r>
  <r>
    <d v="2016-07-25T00:00:00"/>
    <x v="6"/>
    <m/>
    <m/>
    <m/>
    <x v="28"/>
    <s v="QUESO"/>
    <x v="26"/>
    <x v="35"/>
    <s v="Queso cheddar y del tipo cheddar "/>
    <m/>
    <m/>
    <m/>
    <n v="17.28"/>
    <n v="163.08000000000001"/>
    <n v="9.4375"/>
    <x v="7"/>
  </r>
  <r>
    <d v="2016-07-26T00:00:00"/>
    <x v="6"/>
    <m/>
    <m/>
    <m/>
    <x v="28"/>
    <s v="QUESO"/>
    <x v="26"/>
    <x v="35"/>
    <s v="Queso cheddar y del tipo cheddar "/>
    <m/>
    <m/>
    <m/>
    <n v="9.6"/>
    <n v="76.680000000000007"/>
    <n v="7.9875000000000007"/>
    <x v="7"/>
  </r>
  <r>
    <d v="2016-07-25T00:00:00"/>
    <x v="6"/>
    <m/>
    <m/>
    <m/>
    <x v="13"/>
    <s v="QUESO"/>
    <x v="12"/>
    <x v="36"/>
    <s v="Queso parmesano y del tipo parmesano "/>
    <m/>
    <m/>
    <m/>
    <n v="12"/>
    <n v="210"/>
    <n v="17.5"/>
    <x v="7"/>
  </r>
  <r>
    <d v="2016-07-25T00:00:00"/>
    <x v="6"/>
    <m/>
    <m/>
    <m/>
    <x v="13"/>
    <s v="QUESO"/>
    <x v="12"/>
    <x v="36"/>
    <s v="Queso parmesano y del tipo parmesano "/>
    <m/>
    <m/>
    <m/>
    <n v="4.8"/>
    <n v="91.2"/>
    <n v="19"/>
    <x v="7"/>
  </r>
  <r>
    <d v="2016-07-26T00:00:00"/>
    <x v="6"/>
    <m/>
    <m/>
    <m/>
    <x v="13"/>
    <s v="QUESO"/>
    <x v="12"/>
    <x v="36"/>
    <s v="Queso parmesano y del tipo parmesano "/>
    <m/>
    <m/>
    <m/>
    <n v="4.8"/>
    <n v="88.8"/>
    <n v="18.5"/>
    <x v="7"/>
  </r>
  <r>
    <d v="2016-07-25T00:00:00"/>
    <x v="6"/>
    <m/>
    <m/>
    <m/>
    <x v="13"/>
    <s v="QUESO"/>
    <x v="12"/>
    <x v="14"/>
    <s v="Quesos, los demás"/>
    <m/>
    <m/>
    <m/>
    <n v="55"/>
    <n v="468.72"/>
    <n v="8.522181818181819"/>
    <x v="7"/>
  </r>
  <r>
    <d v="2016-07-25T00:00:00"/>
    <x v="6"/>
    <m/>
    <m/>
    <m/>
    <x v="13"/>
    <s v="QUESO"/>
    <x v="12"/>
    <x v="14"/>
    <s v="Quesos, los demás"/>
    <m/>
    <m/>
    <m/>
    <n v="18"/>
    <n v="211.8"/>
    <n v="11.766666666666667"/>
    <x v="7"/>
  </r>
  <r>
    <d v="2016-07-25T00:00:00"/>
    <x v="6"/>
    <m/>
    <m/>
    <m/>
    <x v="13"/>
    <s v="QUESO"/>
    <x v="12"/>
    <x v="14"/>
    <s v="Quesos, los demás"/>
    <m/>
    <m/>
    <m/>
    <n v="56"/>
    <n v="430.4"/>
    <n v="7.6857142857142851"/>
    <x v="7"/>
  </r>
  <r>
    <d v="2016-07-25T00:00:00"/>
    <x v="6"/>
    <m/>
    <m/>
    <m/>
    <x v="13"/>
    <s v="QUESO"/>
    <x v="12"/>
    <x v="14"/>
    <s v="Quesos, los demás"/>
    <m/>
    <m/>
    <m/>
    <n v="90"/>
    <n v="925.2"/>
    <n v="10.280000000000001"/>
    <x v="7"/>
  </r>
  <r>
    <d v="2016-07-25T00:00:00"/>
    <x v="6"/>
    <m/>
    <m/>
    <m/>
    <x v="13"/>
    <s v="QUESO"/>
    <x v="12"/>
    <x v="14"/>
    <s v="Quesos, los demás"/>
    <m/>
    <m/>
    <m/>
    <n v="30"/>
    <n v="271.2"/>
    <n v="9.0399999999999991"/>
    <x v="7"/>
  </r>
  <r>
    <d v="2016-07-26T00:00:00"/>
    <x v="6"/>
    <m/>
    <m/>
    <m/>
    <x v="13"/>
    <s v="QUESO"/>
    <x v="12"/>
    <x v="14"/>
    <s v="Quesos, los demás"/>
    <m/>
    <m/>
    <m/>
    <n v="24"/>
    <n v="209.16"/>
    <n v="8.7149999999999999"/>
    <x v="7"/>
  </r>
  <r>
    <d v="2016-07-21T00:00:00"/>
    <x v="6"/>
    <m/>
    <m/>
    <m/>
    <x v="14"/>
    <s v="MANJAR"/>
    <x v="13"/>
    <x v="15"/>
    <s v="Dulce de leche (manjar)"/>
    <m/>
    <m/>
    <m/>
    <n v="2400"/>
    <n v="600"/>
    <n v="0.25"/>
    <x v="1"/>
  </r>
  <r>
    <d v="2016-07-21T00:00:00"/>
    <x v="6"/>
    <m/>
    <m/>
    <m/>
    <x v="14"/>
    <s v="MANJAR"/>
    <x v="13"/>
    <x v="15"/>
    <s v="Dulce de leche (manjar)"/>
    <m/>
    <m/>
    <m/>
    <n v="1200"/>
    <n v="300"/>
    <n v="0.25"/>
    <x v="1"/>
  </r>
  <r>
    <d v="2016-07-21T00:00:00"/>
    <x v="6"/>
    <m/>
    <m/>
    <m/>
    <x v="14"/>
    <s v="MANJAR"/>
    <x v="13"/>
    <x v="15"/>
    <s v="Dulce de leche (manjar)"/>
    <m/>
    <m/>
    <m/>
    <n v="3000"/>
    <n v="900"/>
    <n v="0.3"/>
    <x v="1"/>
  </r>
  <r>
    <d v="2016-07-21T00:00:00"/>
    <x v="6"/>
    <m/>
    <m/>
    <m/>
    <x v="14"/>
    <s v="MANJAR"/>
    <x v="13"/>
    <x v="15"/>
    <s v="Dulce de leche (manjar)"/>
    <m/>
    <m/>
    <m/>
    <n v="2472"/>
    <n v="618"/>
    <n v="0.25"/>
    <x v="1"/>
  </r>
  <r>
    <d v="2016-07-21T00:00:00"/>
    <x v="6"/>
    <m/>
    <m/>
    <m/>
    <x v="14"/>
    <s v="MANJAR"/>
    <x v="13"/>
    <x v="15"/>
    <s v="Dulce de leche (manjar)"/>
    <m/>
    <m/>
    <m/>
    <n v="9240"/>
    <n v="2310"/>
    <n v="0.25"/>
    <x v="1"/>
  </r>
  <r>
    <d v="2016-07-21T00:00:00"/>
    <x v="6"/>
    <m/>
    <m/>
    <m/>
    <x v="14"/>
    <s v="MANJAR"/>
    <x v="13"/>
    <x v="15"/>
    <s v="Dulce de leche (manjar)"/>
    <m/>
    <m/>
    <m/>
    <n v="1200"/>
    <n v="320"/>
    <n v="0.26666666666666666"/>
    <x v="1"/>
  </r>
  <r>
    <d v="2016-07-21T00:00:00"/>
    <x v="6"/>
    <m/>
    <m/>
    <m/>
    <x v="14"/>
    <s v="MANJAR"/>
    <x v="13"/>
    <x v="15"/>
    <s v="Dulce de leche (manjar)"/>
    <m/>
    <m/>
    <m/>
    <n v="9108"/>
    <n v="2277"/>
    <n v="0.25"/>
    <x v="1"/>
  </r>
  <r>
    <d v="2016-07-19T00:00:00"/>
    <x v="6"/>
    <m/>
    <m/>
    <m/>
    <x v="14"/>
    <s v="MANJAR"/>
    <x v="13"/>
    <x v="15"/>
    <s v="Dulce de leche (manjar)"/>
    <m/>
    <m/>
    <m/>
    <n v="192"/>
    <n v="200"/>
    <n v="1.0416666666666667"/>
    <x v="3"/>
  </r>
  <r>
    <d v="2016-07-23T00:00:00"/>
    <x v="6"/>
    <m/>
    <m/>
    <m/>
    <x v="14"/>
    <s v="MANJAR"/>
    <x v="13"/>
    <x v="15"/>
    <s v="Dulce de leche (manjar)"/>
    <m/>
    <m/>
    <m/>
    <n v="600"/>
    <n v="450"/>
    <n v="0.75"/>
    <x v="3"/>
  </r>
  <r>
    <d v="2016-07-23T00:00:00"/>
    <x v="6"/>
    <m/>
    <m/>
    <m/>
    <x v="14"/>
    <s v="MANJAR"/>
    <x v="13"/>
    <x v="15"/>
    <s v="Dulce de leche (manjar)"/>
    <m/>
    <m/>
    <m/>
    <n v="1200"/>
    <n v="900"/>
    <n v="0.75"/>
    <x v="3"/>
  </r>
  <r>
    <d v="2016-07-23T00:00:00"/>
    <x v="6"/>
    <m/>
    <m/>
    <m/>
    <x v="14"/>
    <s v="MANJAR"/>
    <x v="13"/>
    <x v="15"/>
    <s v="Dulce de leche (manjar)"/>
    <m/>
    <m/>
    <m/>
    <n v="480"/>
    <n v="450"/>
    <n v="0.9375"/>
    <x v="3"/>
  </r>
  <r>
    <d v="2016-07-26T00:00:00"/>
    <x v="6"/>
    <m/>
    <m/>
    <m/>
    <x v="14"/>
    <s v="MANJAR"/>
    <x v="13"/>
    <x v="15"/>
    <s v="Dulce de leche (manjar)"/>
    <m/>
    <m/>
    <m/>
    <n v="204"/>
    <n v="136"/>
    <n v="0.66666666666666663"/>
    <x v="3"/>
  </r>
  <r>
    <d v="2016-07-26T00:00:00"/>
    <x v="6"/>
    <m/>
    <m/>
    <m/>
    <x v="14"/>
    <s v="MANJAR"/>
    <x v="13"/>
    <x v="15"/>
    <s v="Dulce de leche (manjar)"/>
    <m/>
    <m/>
    <m/>
    <n v="60"/>
    <n v="45"/>
    <n v="0.75"/>
    <x v="3"/>
  </r>
  <r>
    <d v="2016-07-26T00:00:00"/>
    <x v="6"/>
    <m/>
    <m/>
    <m/>
    <x v="14"/>
    <s v="MANJAR"/>
    <x v="13"/>
    <x v="15"/>
    <s v="Dulce de leche (manjar)"/>
    <m/>
    <m/>
    <m/>
    <n v="60"/>
    <n v="5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420"/>
    <n v="315"/>
    <n v="0.75"/>
    <x v="3"/>
  </r>
  <r>
    <d v="2016-07-26T00:00:00"/>
    <x v="6"/>
    <m/>
    <m/>
    <m/>
    <x v="14"/>
    <s v="MANJAR"/>
    <x v="13"/>
    <x v="15"/>
    <s v="Dulce de leche (manjar)"/>
    <m/>
    <m/>
    <m/>
    <n v="1200"/>
    <n v="1700"/>
    <n v="1.4166666666666667"/>
    <x v="3"/>
  </r>
  <r>
    <d v="2016-07-26T00:00:00"/>
    <x v="6"/>
    <m/>
    <m/>
    <m/>
    <x v="14"/>
    <s v="MANJAR"/>
    <x v="13"/>
    <x v="15"/>
    <s v="Dulce de leche (manjar)"/>
    <m/>
    <m/>
    <m/>
    <n v="8400"/>
    <n v="11900"/>
    <n v="1.4166666666666667"/>
    <x v="3"/>
  </r>
  <r>
    <d v="2016-07-26T00:00:00"/>
    <x v="6"/>
    <m/>
    <m/>
    <m/>
    <x v="14"/>
    <s v="MANJAR"/>
    <x v="13"/>
    <x v="15"/>
    <s v="Dulce de leche (manjar)"/>
    <m/>
    <m/>
    <m/>
    <n v="240"/>
    <n v="180"/>
    <n v="0.75"/>
    <x v="3"/>
  </r>
  <r>
    <d v="2016-07-26T00:00:00"/>
    <x v="6"/>
    <m/>
    <m/>
    <m/>
    <x v="14"/>
    <s v="MANJAR"/>
    <x v="13"/>
    <x v="15"/>
    <s v="Dulce de leche (manjar)"/>
    <m/>
    <m/>
    <m/>
    <n v="96"/>
    <n v="90"/>
    <n v="0.9375"/>
    <x v="3"/>
  </r>
  <r>
    <d v="2016-07-26T00:00:00"/>
    <x v="6"/>
    <m/>
    <m/>
    <m/>
    <x v="14"/>
    <s v="MANJAR"/>
    <x v="13"/>
    <x v="15"/>
    <s v="Dulce de leche (manjar)"/>
    <m/>
    <m/>
    <m/>
    <n v="36"/>
    <n v="27"/>
    <n v="0.75"/>
    <x v="3"/>
  </r>
  <r>
    <d v="2016-07-26T00:00:00"/>
    <x v="6"/>
    <m/>
    <m/>
    <m/>
    <x v="14"/>
    <s v="MANJAR"/>
    <x v="13"/>
    <x v="15"/>
    <s v="Dulce de leche (manjar)"/>
    <m/>
    <m/>
    <m/>
    <n v="144"/>
    <n v="135"/>
    <n v="0.9375"/>
    <x v="3"/>
  </r>
  <r>
    <d v="2016-07-26T00:00:00"/>
    <x v="6"/>
    <m/>
    <m/>
    <m/>
    <x v="14"/>
    <s v="MANJAR"/>
    <x v="13"/>
    <x v="15"/>
    <s v="Dulce de leche (manjar)"/>
    <m/>
    <m/>
    <m/>
    <n v="60"/>
    <n v="5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240"/>
    <n v="20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60"/>
    <n v="5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288"/>
    <n v="300"/>
    <n v="1.0416666666666667"/>
    <x v="3"/>
  </r>
  <r>
    <d v="2016-07-26T00:00:00"/>
    <x v="6"/>
    <m/>
    <m/>
    <m/>
    <x v="14"/>
    <s v="MANJAR"/>
    <x v="13"/>
    <x v="15"/>
    <s v="Dulce de leche (manjar)"/>
    <m/>
    <m/>
    <m/>
    <n v="240"/>
    <n v="20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24"/>
    <n v="2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96"/>
    <n v="100"/>
    <n v="1.0416666666666667"/>
    <x v="3"/>
  </r>
  <r>
    <d v="2016-07-29T00:00:00"/>
    <x v="6"/>
    <m/>
    <m/>
    <m/>
    <x v="14"/>
    <s v="MANJAR"/>
    <x v="13"/>
    <x v="15"/>
    <s v="Dulce de leche (manjar)"/>
    <m/>
    <m/>
    <m/>
    <n v="19401.599999999999"/>
    <n v="27322.78"/>
    <n v="1.4082745752927595"/>
    <x v="3"/>
  </r>
  <r>
    <d v="2016-07-26T00:00:00"/>
    <x v="6"/>
    <m/>
    <m/>
    <m/>
    <x v="14"/>
    <s v="MANJAR"/>
    <x v="13"/>
    <x v="15"/>
    <s v="Dulce de leche (manjar)"/>
    <m/>
    <m/>
    <m/>
    <n v="10800"/>
    <n v="17454"/>
    <n v="1.6161111111111111"/>
    <x v="12"/>
  </r>
  <r>
    <d v="2016-07-25T00:00:00"/>
    <x v="6"/>
    <m/>
    <m/>
    <m/>
    <x v="14"/>
    <s v="MANJAR"/>
    <x v="13"/>
    <x v="15"/>
    <s v="Dulce de leche (manjar)"/>
    <m/>
    <m/>
    <m/>
    <n v="57.6"/>
    <n v="193.68"/>
    <n v="3.3624999999999998"/>
    <x v="7"/>
  </r>
  <r>
    <d v="2016-07-25T00:00:00"/>
    <x v="6"/>
    <m/>
    <m/>
    <m/>
    <x v="14"/>
    <s v="MANJAR"/>
    <x v="13"/>
    <x v="15"/>
    <s v="Dulce de leche (manjar)"/>
    <m/>
    <m/>
    <m/>
    <n v="9.6"/>
    <n v="32.28"/>
    <n v="3.3625000000000003"/>
    <x v="7"/>
  </r>
  <r>
    <d v="2016-07-25T00:00:00"/>
    <x v="6"/>
    <m/>
    <m/>
    <m/>
    <x v="14"/>
    <s v="MANJAR"/>
    <x v="13"/>
    <x v="15"/>
    <s v="Dulce de leche (manjar)"/>
    <m/>
    <m/>
    <m/>
    <n v="168"/>
    <n v="815.4"/>
    <n v="4.8535714285714286"/>
    <x v="7"/>
  </r>
  <r>
    <d v="2016-07-25T00:00:00"/>
    <x v="6"/>
    <m/>
    <m/>
    <m/>
    <x v="14"/>
    <s v="MANJAR"/>
    <x v="13"/>
    <x v="15"/>
    <s v="Dulce de leche (manjar)"/>
    <m/>
    <m/>
    <m/>
    <n v="182.4"/>
    <n v="669.6"/>
    <n v="3.6710526315789473"/>
    <x v="7"/>
  </r>
  <r>
    <d v="2016-07-26T00:00:00"/>
    <x v="6"/>
    <m/>
    <m/>
    <m/>
    <x v="14"/>
    <s v="MANJAR"/>
    <x v="13"/>
    <x v="15"/>
    <s v="Dulce de leche (manjar)"/>
    <m/>
    <m/>
    <m/>
    <n v="27"/>
    <n v="84.24"/>
    <n v="3.1199999999999997"/>
    <x v="7"/>
  </r>
  <r>
    <d v="2016-07-26T00:00:00"/>
    <x v="6"/>
    <m/>
    <m/>
    <m/>
    <x v="14"/>
    <s v="MANJAR"/>
    <x v="13"/>
    <x v="15"/>
    <s v="Dulce de leche (manjar)"/>
    <m/>
    <m/>
    <m/>
    <n v="51"/>
    <n v="173.28"/>
    <n v="3.3976470588235292"/>
    <x v="7"/>
  </r>
  <r>
    <d v="2016-07-26T00:00:00"/>
    <x v="6"/>
    <m/>
    <m/>
    <m/>
    <x v="14"/>
    <s v="MANJAR"/>
    <x v="13"/>
    <x v="15"/>
    <s v="Dulce de leche (manjar)"/>
    <m/>
    <m/>
    <m/>
    <n v="27"/>
    <n v="73.709999999999994"/>
    <n v="2.73"/>
    <x v="7"/>
  </r>
  <r>
    <d v="2016-07-26T00:00:00"/>
    <x v="6"/>
    <m/>
    <m/>
    <m/>
    <x v="14"/>
    <s v="MANJAR"/>
    <x v="13"/>
    <x v="15"/>
    <s v="Dulce de leche (manjar)"/>
    <m/>
    <m/>
    <m/>
    <n v="19.2"/>
    <n v="69.599999999999994"/>
    <n v="3.625"/>
    <x v="7"/>
  </r>
  <r>
    <d v="2016-07-29T00:00:00"/>
    <x v="6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7-30T00:00:00"/>
    <x v="6"/>
    <m/>
    <m/>
    <m/>
    <x v="14"/>
    <s v="MANJAR"/>
    <x v="13"/>
    <x v="15"/>
    <s v="Dulce de leche (manjar)"/>
    <m/>
    <m/>
    <m/>
    <n v="8217.4079999999994"/>
    <n v="18802.560000000001"/>
    <n v="2.2881375733077878"/>
    <x v="13"/>
  </r>
  <r>
    <d v="2016-08-03T00:00:00"/>
    <x v="7"/>
    <m/>
    <m/>
    <m/>
    <x v="15"/>
    <s v="LL"/>
    <x v="14"/>
    <x v="16"/>
    <s v="Leche y nata, sin concentrar ni edulcorar, materia grasa &lt;= al 1% en peso"/>
    <m/>
    <m/>
    <m/>
    <n v="612"/>
    <n v="484.5"/>
    <n v="0.79166666666666663"/>
    <x v="2"/>
  </r>
  <r>
    <d v="2016-08-03T00:00:00"/>
    <x v="7"/>
    <m/>
    <m/>
    <m/>
    <x v="15"/>
    <s v="LL"/>
    <x v="14"/>
    <x v="16"/>
    <s v="Leche y nata, sin concentrar ni edulcorar, materia grasa &lt;= al 1% en peso"/>
    <m/>
    <m/>
    <m/>
    <n v="408"/>
    <n v="306"/>
    <n v="0.75"/>
    <x v="2"/>
  </r>
  <r>
    <d v="2016-08-03T00:00:00"/>
    <x v="7"/>
    <m/>
    <m/>
    <m/>
    <x v="15"/>
    <s v="LL"/>
    <x v="14"/>
    <x v="16"/>
    <s v="Leche y nata, sin concentrar ni edulcorar, materia grasa &lt;= al 1% en peso"/>
    <m/>
    <m/>
    <m/>
    <n v="612"/>
    <n v="510"/>
    <n v="0.83333333333333337"/>
    <x v="2"/>
  </r>
  <r>
    <d v="2016-08-03T00:00:00"/>
    <x v="7"/>
    <m/>
    <m/>
    <m/>
    <x v="15"/>
    <s v="LL"/>
    <x v="14"/>
    <x v="16"/>
    <s v="Leche y nata, sin concentrar ni edulcorar, materia grasa &lt;= al 1% en peso"/>
    <m/>
    <m/>
    <m/>
    <n v="540"/>
    <n v="405"/>
    <n v="0.75"/>
    <x v="2"/>
  </r>
  <r>
    <d v="2016-08-03T00:00:00"/>
    <x v="7"/>
    <m/>
    <m/>
    <m/>
    <x v="15"/>
    <s v="LL"/>
    <x v="14"/>
    <x v="16"/>
    <s v="Leche y nata, sin concentrar ni edulcorar, materia grasa &lt;= al 1% en peso"/>
    <m/>
    <m/>
    <m/>
    <n v="540"/>
    <n v="382.5"/>
    <n v="0.70833333333333337"/>
    <x v="2"/>
  </r>
  <r>
    <d v="2016-08-25T00:00:00"/>
    <x v="7"/>
    <m/>
    <m/>
    <m/>
    <x v="15"/>
    <s v="LL"/>
    <x v="14"/>
    <x v="16"/>
    <s v="Leche y nata, sin concentrar ni edulcorar, materia grasa &lt;= al 1% en peso"/>
    <m/>
    <m/>
    <m/>
    <n v="3200"/>
    <n v="16341"/>
    <n v="5.1065624999999999"/>
    <x v="6"/>
  </r>
  <r>
    <d v="2016-08-25T00:00:00"/>
    <x v="7"/>
    <m/>
    <m/>
    <m/>
    <x v="15"/>
    <s v="LL"/>
    <x v="14"/>
    <x v="16"/>
    <s v="Leche y nata, sin concentrar ni edulcorar, materia grasa &lt;= al 1% en peso"/>
    <m/>
    <m/>
    <m/>
    <n v="2240"/>
    <n v="11440"/>
    <n v="5.1071428571428568"/>
    <x v="6"/>
  </r>
  <r>
    <d v="2016-08-02T00:00:00"/>
    <x v="7"/>
    <m/>
    <m/>
    <m/>
    <x v="15"/>
    <s v="LL"/>
    <x v="14"/>
    <x v="16"/>
    <s v="Leche y nata, sin concentrar ni edulcorar, materia grasa &lt;= al 1% en peso"/>
    <m/>
    <m/>
    <m/>
    <n v="540"/>
    <n v="2100"/>
    <n v="3.8888888888888888"/>
    <x v="3"/>
  </r>
  <r>
    <d v="2016-08-02T00:00:00"/>
    <x v="7"/>
    <m/>
    <m/>
    <m/>
    <x v="15"/>
    <s v="LL"/>
    <x v="14"/>
    <x v="16"/>
    <s v="Leche y nata, sin concentrar ni edulcorar, materia grasa &lt;= al 1% en peso"/>
    <m/>
    <m/>
    <m/>
    <n v="384"/>
    <n v="1000"/>
    <n v="2.6041666666666665"/>
    <x v="3"/>
  </r>
  <r>
    <d v="2016-08-02T00:00:00"/>
    <x v="7"/>
    <m/>
    <m/>
    <m/>
    <x v="15"/>
    <s v="LL"/>
    <x v="14"/>
    <x v="16"/>
    <s v="Leche y nata, sin concentrar ni edulcorar, materia grasa &lt;= al 1% en peso"/>
    <m/>
    <m/>
    <m/>
    <n v="672"/>
    <n v="2800"/>
    <n v="4.166666666666667"/>
    <x v="3"/>
  </r>
  <r>
    <d v="2016-08-17T00:00:00"/>
    <x v="7"/>
    <m/>
    <m/>
    <m/>
    <x v="0"/>
    <s v="LL"/>
    <x v="0"/>
    <x v="0"/>
    <s v="Leche y nata, sin concentrar, ni edulcorar, mat grasa &gt; al 1% pero &lt;= al 6% en peso"/>
    <m/>
    <m/>
    <m/>
    <n v="24486"/>
    <n v="26116"/>
    <n v="1.0665686514743118"/>
    <x v="0"/>
  </r>
  <r>
    <d v="2016-08-02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5000"/>
    <n v="1.9"/>
    <x v="23"/>
  </r>
  <r>
    <d v="2016-08-02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5000"/>
    <n v="1.9"/>
    <x v="23"/>
  </r>
  <r>
    <d v="2016-08-25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2240"/>
    <n v="10764"/>
    <n v="4.8053571428571429"/>
    <x v="6"/>
  </r>
  <r>
    <d v="2016-08-25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9600"/>
    <n v="46139"/>
    <n v="4.8061458333333329"/>
    <x v="6"/>
  </r>
  <r>
    <d v="2016-08-02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1440"/>
    <n v="3750"/>
    <n v="2.6041666666666665"/>
    <x v="3"/>
  </r>
  <r>
    <d v="2016-08-24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384"/>
    <n v="1000"/>
    <n v="2.6041666666666665"/>
    <x v="3"/>
  </r>
  <r>
    <d v="2016-08-01T00:00:00"/>
    <x v="7"/>
    <m/>
    <m/>
    <m/>
    <x v="1"/>
    <s v="OTROS"/>
    <x v="1"/>
    <x v="1"/>
    <s v="Leche en polvo, sin adición de azúcar ni edulcorante, mat grasa &gt; 24% pero &lt; al 26%"/>
    <m/>
    <m/>
    <m/>
    <n v="566.4"/>
    <n v="200"/>
    <n v="0.35310734463276838"/>
    <x v="1"/>
  </r>
  <r>
    <d v="2016-08-10T00:00:00"/>
    <x v="7"/>
    <m/>
    <m/>
    <m/>
    <x v="1"/>
    <s v="OTROS"/>
    <x v="1"/>
    <x v="1"/>
    <s v="Leche en polvo, sin adición de azúcar ni edulcorante, mat grasa &gt; 24% pero &lt; al 26%"/>
    <m/>
    <m/>
    <m/>
    <n v="566.4"/>
    <n v="150"/>
    <n v="0.26483050847457629"/>
    <x v="1"/>
  </r>
  <r>
    <d v="2016-08-10T00:00:00"/>
    <x v="7"/>
    <m/>
    <m/>
    <m/>
    <x v="1"/>
    <s v="OTROS"/>
    <x v="1"/>
    <x v="1"/>
    <s v="Leche en polvo, sin adición de azúcar ni edulcorante, mat grasa &gt; 24% pero &lt; al 26%"/>
    <m/>
    <m/>
    <m/>
    <n v="1200"/>
    <n v="300"/>
    <n v="0.25"/>
    <x v="1"/>
  </r>
  <r>
    <d v="2016-08-10T00:00:00"/>
    <x v="7"/>
    <m/>
    <m/>
    <m/>
    <x v="1"/>
    <s v="OTROS"/>
    <x v="1"/>
    <x v="1"/>
    <s v="Leche en polvo, sin adición de azúcar ni edulcorante, mat grasa &gt; 24% pero &lt; al 26%"/>
    <m/>
    <m/>
    <m/>
    <n v="1200"/>
    <n v="300"/>
    <n v="0.25"/>
    <x v="1"/>
  </r>
  <r>
    <d v="2016-08-29T00:00:00"/>
    <x v="7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8-29T00:00:00"/>
    <x v="7"/>
    <m/>
    <m/>
    <m/>
    <x v="1"/>
    <s v="OTROS"/>
    <x v="1"/>
    <x v="1"/>
    <s v="Leche en polvo, sin adición de azúcar ni edulcorante, mat grasa &gt; 24% pero &lt; al 26%"/>
    <m/>
    <m/>
    <m/>
    <n v="566.4"/>
    <n v="200"/>
    <n v="0.35310734463276838"/>
    <x v="1"/>
  </r>
  <r>
    <d v="2016-08-31T00:00:00"/>
    <x v="7"/>
    <m/>
    <m/>
    <m/>
    <x v="1"/>
    <s v="OTROS"/>
    <x v="1"/>
    <x v="1"/>
    <s v="Leche en polvo, sin adición de azúcar ni edulcorante, mat grasa &gt; 24% pero &lt; al 26%"/>
    <m/>
    <m/>
    <m/>
    <n v="2265.6"/>
    <n v="800"/>
    <n v="0.35310734463276838"/>
    <x v="1"/>
  </r>
  <r>
    <d v="2016-08-10T00:00:00"/>
    <x v="7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8-11T00:00:00"/>
    <x v="7"/>
    <m/>
    <m/>
    <m/>
    <x v="2"/>
    <s v="LEP"/>
    <x v="2"/>
    <x v="2"/>
    <s v="Leche en polvo, sin adición de azúcar ni edulcorante, mat grasa &gt; al 26% "/>
    <m/>
    <m/>
    <m/>
    <n v="25000"/>
    <n v="60000"/>
    <n v="2.4"/>
    <x v="1"/>
  </r>
  <r>
    <d v="2016-08-11T00:00:00"/>
    <x v="7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8-11T00:00:00"/>
    <x v="7"/>
    <m/>
    <m/>
    <m/>
    <x v="2"/>
    <s v="LEP"/>
    <x v="2"/>
    <x v="2"/>
    <s v="Leche en polvo, sin adición de azúcar ni edulcorante, mat grasa &gt; al 26% "/>
    <m/>
    <m/>
    <m/>
    <n v="3360"/>
    <n v="1750"/>
    <n v="0.52083333333333337"/>
    <x v="1"/>
  </r>
  <r>
    <d v="2016-08-11T00:00:00"/>
    <x v="7"/>
    <m/>
    <m/>
    <m/>
    <x v="2"/>
    <s v="LEP"/>
    <x v="2"/>
    <x v="2"/>
    <s v="Leche en polvo, sin adición de azúcar ni edulcorante, mat grasa &gt; al 26% "/>
    <m/>
    <m/>
    <m/>
    <n v="1440"/>
    <n v="600"/>
    <n v="0.41666666666666669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480"/>
    <n v="225"/>
    <n v="0.46875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1440"/>
    <n v="675"/>
    <n v="0.46875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1440"/>
    <n v="675"/>
    <n v="0.46875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960"/>
    <n v="450"/>
    <n v="0.46875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2400"/>
    <n v="400"/>
    <n v="0.16666666666666666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8-31T00:00:00"/>
    <x v="7"/>
    <m/>
    <m/>
    <m/>
    <x v="2"/>
    <s v="LEP"/>
    <x v="2"/>
    <x v="2"/>
    <s v="Leche en polvo, sin adición de azúcar ni edulcorante, mat grasa &gt; al 26% "/>
    <m/>
    <m/>
    <m/>
    <n v="1560"/>
    <n v="390"/>
    <n v="0.25"/>
    <x v="1"/>
  </r>
  <r>
    <d v="2016-08-31T00:00:00"/>
    <x v="7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8-31T00:00:00"/>
    <x v="7"/>
    <m/>
    <m/>
    <m/>
    <x v="2"/>
    <s v="LEP"/>
    <x v="2"/>
    <x v="2"/>
    <s v="Leche en polvo, sin adición de azúcar ni edulcorante, mat grasa &gt; al 26% "/>
    <m/>
    <m/>
    <m/>
    <n v="3600"/>
    <n v="900"/>
    <n v="0.25"/>
    <x v="1"/>
  </r>
  <r>
    <d v="2016-08-17T00:00:00"/>
    <x v="7"/>
    <m/>
    <m/>
    <m/>
    <x v="2"/>
    <s v="LEP"/>
    <x v="2"/>
    <x v="2"/>
    <s v="Leche en polvo, sin adición de azúcar ni edulcorante, mat grasa &gt; al 26% "/>
    <m/>
    <m/>
    <m/>
    <n v="540"/>
    <n v="2100"/>
    <n v="3.8888888888888888"/>
    <x v="3"/>
  </r>
  <r>
    <d v="2016-08-17T00:00:00"/>
    <x v="7"/>
    <m/>
    <m/>
    <m/>
    <x v="2"/>
    <s v="LEP"/>
    <x v="2"/>
    <x v="2"/>
    <s v="Leche en polvo, sin adición de azúcar ni edulcorante, mat grasa &gt; al 26% "/>
    <m/>
    <m/>
    <m/>
    <n v="768"/>
    <n v="3200"/>
    <n v="4.166666666666667"/>
    <x v="3"/>
  </r>
  <r>
    <d v="2016-08-31T00:00:00"/>
    <x v="7"/>
    <m/>
    <m/>
    <m/>
    <x v="1"/>
    <s v="OTROS"/>
    <x v="1"/>
    <x v="23"/>
    <s v="Nata sin azúcar ni edulcorante "/>
    <m/>
    <m/>
    <m/>
    <n v="566.4"/>
    <n v="200"/>
    <n v="0.35310734463276838"/>
    <x v="1"/>
  </r>
  <r>
    <d v="2016-08-31T00:00:00"/>
    <x v="7"/>
    <m/>
    <m/>
    <m/>
    <x v="1"/>
    <s v="OTROS"/>
    <x v="1"/>
    <x v="23"/>
    <s v="Nata sin azúcar ni edulcorante "/>
    <m/>
    <m/>
    <m/>
    <n v="960"/>
    <n v="400"/>
    <n v="0.41666666666666669"/>
    <x v="1"/>
  </r>
  <r>
    <d v="2016-08-31T00:00:00"/>
    <x v="7"/>
    <m/>
    <m/>
    <m/>
    <x v="1"/>
    <s v="OTROS"/>
    <x v="1"/>
    <x v="23"/>
    <s v="Nata sin azúcar ni edulcorante "/>
    <m/>
    <m/>
    <m/>
    <n v="300"/>
    <n v="200"/>
    <n v="0.66666666666666663"/>
    <x v="1"/>
  </r>
  <r>
    <d v="2016-08-31T00:00:00"/>
    <x v="7"/>
    <m/>
    <m/>
    <m/>
    <x v="1"/>
    <s v="OTROS"/>
    <x v="1"/>
    <x v="23"/>
    <s v="Nata sin azúcar ni edulcorante "/>
    <m/>
    <m/>
    <m/>
    <n v="396.48"/>
    <n v="518"/>
    <n v="1.3064971751412429"/>
    <x v="3"/>
  </r>
  <r>
    <d v="2016-08-24T00:00:00"/>
    <x v="7"/>
    <m/>
    <m/>
    <m/>
    <x v="3"/>
    <s v="LL"/>
    <x v="3"/>
    <x v="3"/>
    <s v="Leche en polvo, edulcorada, contenido materia grasa &gt; al 1.5% y &lt; al 6%"/>
    <m/>
    <m/>
    <m/>
    <n v="67.31"/>
    <n v="152"/>
    <n v="2.2582082900014857"/>
    <x v="9"/>
  </r>
  <r>
    <d v="2016-08-02T00:00:00"/>
    <x v="7"/>
    <m/>
    <m/>
    <m/>
    <x v="3"/>
    <s v="LL"/>
    <x v="3"/>
    <x v="3"/>
    <s v="Leche en polvo, edulcorada, contenido materia grasa &gt; al 1.5% y &lt; al 6%"/>
    <m/>
    <m/>
    <m/>
    <n v="6.76"/>
    <n v="13.86"/>
    <n v="2.0502958579881656"/>
    <x v="4"/>
  </r>
  <r>
    <d v="2016-08-11T00:00:00"/>
    <x v="7"/>
    <m/>
    <m/>
    <m/>
    <x v="3"/>
    <s v="LL"/>
    <x v="3"/>
    <x v="3"/>
    <s v="Leche en polvo, edulcorada, contenido materia grasa &gt; al 1.5% y &lt; al 6%"/>
    <m/>
    <m/>
    <m/>
    <n v="70.2"/>
    <n v="97.02"/>
    <n v="1.382051282051282"/>
    <x v="4"/>
  </r>
  <r>
    <d v="2016-08-05T00:00:00"/>
    <x v="7"/>
    <m/>
    <m/>
    <m/>
    <x v="3"/>
    <s v="LL"/>
    <x v="3"/>
    <x v="3"/>
    <s v="Leche en polvo, edulcorada, contenido materia grasa &gt; al 1.5% y &lt; al 6%"/>
    <m/>
    <m/>
    <m/>
    <n v="117.69"/>
    <n v="207.9"/>
    <n v="1.7665052255926588"/>
    <x v="5"/>
  </r>
  <r>
    <d v="2016-08-25T00:00:00"/>
    <x v="7"/>
    <m/>
    <m/>
    <m/>
    <x v="3"/>
    <s v="LL"/>
    <x v="3"/>
    <x v="3"/>
    <s v="Leche en polvo, edulcorada, contenido materia grasa &gt; al 1.5% y &lt; al 6%"/>
    <m/>
    <m/>
    <m/>
    <n v="234.39"/>
    <n v="430"/>
    <n v="1.8345492555143139"/>
    <x v="5"/>
  </r>
  <r>
    <d v="2016-08-25T00:00:00"/>
    <x v="7"/>
    <m/>
    <m/>
    <m/>
    <x v="3"/>
    <s v="LL"/>
    <x v="3"/>
    <x v="3"/>
    <s v="Leche en polvo, edulcorada, contenido materia grasa &gt; al 1.5% y &lt; al 6%"/>
    <m/>
    <m/>
    <m/>
    <n v="78.69"/>
    <n v="945"/>
    <n v="12.009149828440718"/>
    <x v="5"/>
  </r>
  <r>
    <d v="2016-08-05T00:00:00"/>
    <x v="7"/>
    <m/>
    <m/>
    <m/>
    <x v="3"/>
    <s v="LL"/>
    <x v="3"/>
    <x v="3"/>
    <s v="Leche en polvo, edulcorada, contenido materia grasa &gt; al 1.5% y &lt; al 6%"/>
    <m/>
    <m/>
    <m/>
    <n v="314.89999999999998"/>
    <n v="665.28"/>
    <n v="2.1126706891076532"/>
    <x v="3"/>
  </r>
  <r>
    <d v="2016-08-10T00:00:00"/>
    <x v="7"/>
    <m/>
    <m/>
    <m/>
    <x v="3"/>
    <s v="LL"/>
    <x v="3"/>
    <x v="3"/>
    <s v="Leche en polvo, edulcorada, contenido materia grasa &gt; al 1.5% y &lt; al 6%"/>
    <m/>
    <m/>
    <m/>
    <n v="1239.92"/>
    <n v="2619.54"/>
    <n v="2.1126685592618877"/>
    <x v="3"/>
  </r>
  <r>
    <d v="2016-08-10T00:00:00"/>
    <x v="7"/>
    <m/>
    <m/>
    <m/>
    <x v="3"/>
    <s v="LL"/>
    <x v="3"/>
    <x v="3"/>
    <s v="Leche en polvo, edulcorada, contenido materia grasa &gt; al 1.5% y &lt; al 6%"/>
    <m/>
    <m/>
    <m/>
    <n v="328.02"/>
    <n v="693"/>
    <n v="2.1126760563380285"/>
    <x v="3"/>
  </r>
  <r>
    <d v="2016-08-22T00:00:00"/>
    <x v="7"/>
    <m/>
    <m/>
    <m/>
    <x v="3"/>
    <s v="LL"/>
    <x v="3"/>
    <x v="3"/>
    <s v="Leche en polvo, edulcorada, contenido materia grasa &gt; al 1.5% y &lt; al 6%"/>
    <m/>
    <m/>
    <m/>
    <n v="32.799999999999997"/>
    <n v="69"/>
    <n v="2.1036585365853662"/>
    <x v="3"/>
  </r>
  <r>
    <d v="2016-08-01T00:00:00"/>
    <x v="7"/>
    <m/>
    <m/>
    <m/>
    <x v="5"/>
    <s v="OTROS"/>
    <x v="5"/>
    <x v="6"/>
    <s v="Nata sin azucarar ni edulcorar "/>
    <m/>
    <m/>
    <m/>
    <n v="2265.6"/>
    <n v="800"/>
    <n v="0.35310734463276838"/>
    <x v="1"/>
  </r>
  <r>
    <d v="2016-08-03T00:00:00"/>
    <x v="7"/>
    <m/>
    <m/>
    <m/>
    <x v="5"/>
    <s v="OTROS"/>
    <x v="5"/>
    <x v="6"/>
    <s v="Nata sin azucarar ni edulcorar "/>
    <m/>
    <m/>
    <m/>
    <n v="3398.4"/>
    <n v="900"/>
    <n v="0.26483050847457629"/>
    <x v="1"/>
  </r>
  <r>
    <d v="2016-08-03T00:00:00"/>
    <x v="7"/>
    <m/>
    <m/>
    <m/>
    <x v="5"/>
    <s v="OTROS"/>
    <x v="5"/>
    <x v="6"/>
    <s v="Nata sin azucarar ni edulcorar "/>
    <m/>
    <m/>
    <m/>
    <n v="1800"/>
    <n v="450"/>
    <n v="0.25"/>
    <x v="1"/>
  </r>
  <r>
    <d v="2016-08-03T00:00:00"/>
    <x v="7"/>
    <m/>
    <m/>
    <m/>
    <x v="5"/>
    <s v="OTROS"/>
    <x v="5"/>
    <x v="6"/>
    <s v="Nata sin azucarar ni edulcorar "/>
    <m/>
    <m/>
    <m/>
    <n v="2400"/>
    <n v="600"/>
    <n v="0.25"/>
    <x v="1"/>
  </r>
  <r>
    <d v="2016-08-03T00:00:00"/>
    <x v="7"/>
    <m/>
    <m/>
    <m/>
    <x v="5"/>
    <s v="OTROS"/>
    <x v="5"/>
    <x v="6"/>
    <s v="Nata sin azucarar ni edulcorar "/>
    <m/>
    <m/>
    <m/>
    <n v="2400"/>
    <n v="600"/>
    <n v="0.25"/>
    <x v="1"/>
  </r>
  <r>
    <d v="2016-08-17T00:00:00"/>
    <x v="7"/>
    <m/>
    <m/>
    <m/>
    <x v="5"/>
    <s v="OTROS"/>
    <x v="5"/>
    <x v="6"/>
    <s v="Nata sin azucarar ni edulcorar "/>
    <m/>
    <m/>
    <m/>
    <n v="906.24"/>
    <n v="240"/>
    <n v="0.26483050847457629"/>
    <x v="1"/>
  </r>
  <r>
    <d v="2016-08-17T00:00:00"/>
    <x v="7"/>
    <m/>
    <m/>
    <m/>
    <x v="5"/>
    <s v="OTROS"/>
    <x v="5"/>
    <x v="6"/>
    <s v="Nata sin azucarar ni edulcorar "/>
    <m/>
    <m/>
    <m/>
    <n v="1200"/>
    <n v="300"/>
    <n v="0.25"/>
    <x v="1"/>
  </r>
  <r>
    <d v="2016-08-18T00:00:00"/>
    <x v="7"/>
    <m/>
    <m/>
    <m/>
    <x v="5"/>
    <s v="OTROS"/>
    <x v="5"/>
    <x v="6"/>
    <s v="Nata sin azucarar ni edulcorar "/>
    <m/>
    <m/>
    <m/>
    <n v="566.4"/>
    <n v="200"/>
    <n v="0.35310734463276838"/>
    <x v="1"/>
  </r>
  <r>
    <d v="2016-08-29T00:00:00"/>
    <x v="7"/>
    <m/>
    <m/>
    <m/>
    <x v="5"/>
    <s v="OTROS"/>
    <x v="5"/>
    <x v="6"/>
    <s v="Nata sin azucarar ni edulcorar "/>
    <m/>
    <m/>
    <m/>
    <n v="1800"/>
    <n v="300"/>
    <n v="0.16666666666666666"/>
    <x v="1"/>
  </r>
  <r>
    <d v="2016-08-29T00:00:00"/>
    <x v="7"/>
    <m/>
    <m/>
    <m/>
    <x v="5"/>
    <s v="OTROS"/>
    <x v="5"/>
    <x v="6"/>
    <s v="Nata sin azucarar ni edulcorar "/>
    <m/>
    <m/>
    <m/>
    <n v="1200"/>
    <n v="200"/>
    <n v="0.16666666666666666"/>
    <x v="1"/>
  </r>
  <r>
    <d v="2016-08-29T00:00:00"/>
    <x v="7"/>
    <m/>
    <m/>
    <m/>
    <x v="5"/>
    <s v="OTROS"/>
    <x v="5"/>
    <x v="6"/>
    <s v="Nata sin azucarar ni edulcorar "/>
    <m/>
    <m/>
    <m/>
    <n v="2400"/>
    <n v="800"/>
    <n v="0.33333333333333331"/>
    <x v="1"/>
  </r>
  <r>
    <d v="2016-08-29T00:00:00"/>
    <x v="7"/>
    <m/>
    <m/>
    <m/>
    <x v="5"/>
    <s v="OTROS"/>
    <x v="5"/>
    <x v="6"/>
    <s v="Nata sin azucarar ni edulcorar "/>
    <m/>
    <m/>
    <m/>
    <n v="2400"/>
    <n v="400"/>
    <n v="0.16666666666666666"/>
    <x v="1"/>
  </r>
  <r>
    <d v="2016-08-29T00:00:00"/>
    <x v="7"/>
    <m/>
    <m/>
    <m/>
    <x v="5"/>
    <s v="OTROS"/>
    <x v="5"/>
    <x v="6"/>
    <s v="Nata sin azucarar ni edulcorar "/>
    <m/>
    <m/>
    <m/>
    <n v="1200"/>
    <n v="200"/>
    <n v="0.16666666666666666"/>
    <x v="1"/>
  </r>
  <r>
    <d v="2016-08-30T00:00:00"/>
    <x v="7"/>
    <m/>
    <m/>
    <m/>
    <x v="5"/>
    <s v="OTROS"/>
    <x v="5"/>
    <x v="6"/>
    <s v="Nata sin azucarar ni edulcorar "/>
    <m/>
    <m/>
    <m/>
    <n v="3600"/>
    <n v="900"/>
    <n v="0.25"/>
    <x v="1"/>
  </r>
  <r>
    <d v="2016-08-30T00:00:00"/>
    <x v="7"/>
    <m/>
    <m/>
    <m/>
    <x v="5"/>
    <s v="OTROS"/>
    <x v="5"/>
    <x v="6"/>
    <s v="Nata sin azucarar ni edulcorar "/>
    <m/>
    <m/>
    <m/>
    <n v="2400"/>
    <n v="600"/>
    <n v="0.25"/>
    <x v="1"/>
  </r>
  <r>
    <d v="2016-08-30T00:00:00"/>
    <x v="7"/>
    <m/>
    <m/>
    <m/>
    <x v="5"/>
    <s v="OTROS"/>
    <x v="5"/>
    <x v="6"/>
    <s v="Nata sin azucarar ni edulcorar "/>
    <m/>
    <m/>
    <m/>
    <n v="339.84"/>
    <n v="60"/>
    <n v="0.17655367231638419"/>
    <x v="1"/>
  </r>
  <r>
    <d v="2016-08-12T00:00:00"/>
    <x v="7"/>
    <m/>
    <m/>
    <m/>
    <x v="6"/>
    <s v="CONDENSADA"/>
    <x v="6"/>
    <x v="7"/>
    <s v="Leche condensada "/>
    <m/>
    <m/>
    <m/>
    <n v="16464.38"/>
    <n v="22913.279999999999"/>
    <n v="1.3916879955394614"/>
    <x v="9"/>
  </r>
  <r>
    <d v="2016-08-12T00:00:00"/>
    <x v="7"/>
    <m/>
    <m/>
    <m/>
    <x v="6"/>
    <s v="CONDENSADA"/>
    <x v="6"/>
    <x v="7"/>
    <s v="Leche condensada "/>
    <m/>
    <m/>
    <m/>
    <n v="20021.759999999998"/>
    <n v="30074.880000000001"/>
    <n v="1.5021097046413503"/>
    <x v="9"/>
  </r>
  <r>
    <d v="2016-08-12T00:00:00"/>
    <x v="7"/>
    <m/>
    <m/>
    <m/>
    <x v="6"/>
    <s v="CONDENSADA"/>
    <x v="6"/>
    <x v="7"/>
    <s v="Leche condensada "/>
    <m/>
    <m/>
    <m/>
    <n v="17159.93"/>
    <n v="23881.26"/>
    <n v="1.3916874952287099"/>
    <x v="9"/>
  </r>
  <r>
    <d v="2016-08-27T00:00:00"/>
    <x v="7"/>
    <m/>
    <m/>
    <m/>
    <x v="6"/>
    <s v="CONDENSADA"/>
    <x v="6"/>
    <x v="7"/>
    <s v="Leche condensada "/>
    <m/>
    <m/>
    <m/>
    <n v="20123.14"/>
    <n v="28005"/>
    <n v="1.3916814175123764"/>
    <x v="9"/>
  </r>
  <r>
    <d v="2016-08-30T00:00:00"/>
    <x v="7"/>
    <m/>
    <m/>
    <m/>
    <x v="6"/>
    <s v="CONDENSADA"/>
    <x v="6"/>
    <x v="7"/>
    <s v="Leche condensada "/>
    <m/>
    <m/>
    <m/>
    <n v="18293.759999999998"/>
    <n v="25459"/>
    <n v="1.3916767247411139"/>
    <x v="9"/>
  </r>
  <r>
    <d v="2016-08-30T00:00:00"/>
    <x v="7"/>
    <m/>
    <m/>
    <m/>
    <x v="6"/>
    <s v="CONDENSADA"/>
    <x v="6"/>
    <x v="7"/>
    <s v="Leche condensada "/>
    <m/>
    <m/>
    <m/>
    <n v="20123.14"/>
    <n v="28005"/>
    <n v="1.3916814175123764"/>
    <x v="9"/>
  </r>
  <r>
    <d v="2016-08-30T00:00:00"/>
    <x v="7"/>
    <m/>
    <m/>
    <m/>
    <x v="6"/>
    <s v="CONDENSADA"/>
    <x v="6"/>
    <x v="7"/>
    <s v="Leche condensada "/>
    <m/>
    <m/>
    <m/>
    <n v="18293.759999999998"/>
    <n v="25459"/>
    <n v="1.3916767247411139"/>
    <x v="9"/>
  </r>
  <r>
    <d v="2016-08-30T00:00:00"/>
    <x v="7"/>
    <m/>
    <m/>
    <m/>
    <x v="6"/>
    <s v="CONDENSADA"/>
    <x v="6"/>
    <x v="7"/>
    <s v="Leche condensada "/>
    <m/>
    <m/>
    <m/>
    <n v="20123.14"/>
    <n v="28005"/>
    <n v="1.3916814175123764"/>
    <x v="9"/>
  </r>
  <r>
    <d v="2016-08-05T00:00:00"/>
    <x v="7"/>
    <m/>
    <m/>
    <m/>
    <x v="6"/>
    <s v="CONDENSADA"/>
    <x v="6"/>
    <x v="7"/>
    <s v="Leche condensada "/>
    <m/>
    <m/>
    <m/>
    <n v="20123.135999999999"/>
    <n v="26822.400000000001"/>
    <n v="1.3329135180520573"/>
    <x v="19"/>
  </r>
  <r>
    <d v="2016-08-01T00:00:00"/>
    <x v="7"/>
    <m/>
    <m/>
    <m/>
    <x v="6"/>
    <s v="CONDENSADA"/>
    <x v="6"/>
    <x v="7"/>
    <s v="Leche condensada "/>
    <m/>
    <m/>
    <m/>
    <n v="952.8"/>
    <n v="200"/>
    <n v="0.20990764063811923"/>
    <x v="1"/>
  </r>
  <r>
    <d v="2016-08-03T00:00:00"/>
    <x v="7"/>
    <m/>
    <m/>
    <m/>
    <x v="6"/>
    <s v="CONDENSADA"/>
    <x v="6"/>
    <x v="7"/>
    <s v="Leche condensada "/>
    <m/>
    <m/>
    <m/>
    <n v="6288.48"/>
    <n v="1650"/>
    <n v="0.26238455079764905"/>
    <x v="1"/>
  </r>
  <r>
    <d v="2016-08-04T00:00:00"/>
    <x v="7"/>
    <m/>
    <m/>
    <m/>
    <x v="6"/>
    <s v="CONDENSADA"/>
    <x v="6"/>
    <x v="7"/>
    <s v="Leche condensada "/>
    <m/>
    <m/>
    <m/>
    <n v="3544"/>
    <n v="558"/>
    <n v="0.1574492099322799"/>
    <x v="1"/>
  </r>
  <r>
    <d v="2016-08-10T00:00:00"/>
    <x v="7"/>
    <m/>
    <m/>
    <m/>
    <x v="6"/>
    <s v="CONDENSADA"/>
    <x v="6"/>
    <x v="7"/>
    <s v="Leche condensada "/>
    <m/>
    <m/>
    <m/>
    <n v="1905.6"/>
    <n v="400"/>
    <n v="0.20990764063811923"/>
    <x v="1"/>
  </r>
  <r>
    <d v="2016-08-10T00:00:00"/>
    <x v="7"/>
    <m/>
    <m/>
    <m/>
    <x v="6"/>
    <s v="CONDENSADA"/>
    <x v="6"/>
    <x v="7"/>
    <s v="Leche condensada "/>
    <m/>
    <m/>
    <m/>
    <n v="952.8"/>
    <n v="150"/>
    <n v="0.15743073047858944"/>
    <x v="1"/>
  </r>
  <r>
    <d v="2016-08-10T00:00:00"/>
    <x v="7"/>
    <m/>
    <m/>
    <m/>
    <x v="6"/>
    <s v="CONDENSADA"/>
    <x v="6"/>
    <x v="7"/>
    <s v="Leche condensada "/>
    <m/>
    <m/>
    <m/>
    <n v="18293.759999999998"/>
    <n v="24604.799999999999"/>
    <n v="1.3449832073887491"/>
    <x v="1"/>
  </r>
  <r>
    <d v="2016-08-10T00:00:00"/>
    <x v="7"/>
    <m/>
    <m/>
    <m/>
    <x v="6"/>
    <s v="CONDENSADA"/>
    <x v="6"/>
    <x v="7"/>
    <s v="Leche condensada "/>
    <m/>
    <m/>
    <m/>
    <n v="18293.759999999998"/>
    <n v="24604.799999999999"/>
    <n v="1.3449832073887491"/>
    <x v="1"/>
  </r>
  <r>
    <d v="2016-08-18T00:00:00"/>
    <x v="7"/>
    <m/>
    <m/>
    <m/>
    <x v="6"/>
    <s v="CONDENSADA"/>
    <x v="6"/>
    <x v="7"/>
    <s v="Leche condensada "/>
    <m/>
    <m/>
    <m/>
    <n v="1619.76"/>
    <n v="425"/>
    <n v="0.26238455079764905"/>
    <x v="1"/>
  </r>
  <r>
    <d v="2016-08-18T00:00:00"/>
    <x v="7"/>
    <m/>
    <m/>
    <m/>
    <x v="6"/>
    <s v="CONDENSADA"/>
    <x v="6"/>
    <x v="7"/>
    <s v="Leche condensada "/>
    <m/>
    <m/>
    <m/>
    <n v="952.8"/>
    <n v="250"/>
    <n v="0.26238455079764905"/>
    <x v="1"/>
  </r>
  <r>
    <d v="2016-08-22T00:00:00"/>
    <x v="7"/>
    <m/>
    <m/>
    <m/>
    <x v="6"/>
    <s v="CONDENSADA"/>
    <x v="6"/>
    <x v="7"/>
    <s v="Leche condensada "/>
    <m/>
    <m/>
    <m/>
    <n v="952.8"/>
    <n v="250"/>
    <n v="0.26238455079764905"/>
    <x v="1"/>
  </r>
  <r>
    <d v="2016-08-23T00:00:00"/>
    <x v="7"/>
    <m/>
    <m/>
    <m/>
    <x v="6"/>
    <s v="CONDENSADA"/>
    <x v="6"/>
    <x v="7"/>
    <s v="Leche condensada "/>
    <m/>
    <m/>
    <m/>
    <n v="3868.37"/>
    <n v="5203"/>
    <n v="1.3450109477635284"/>
    <x v="1"/>
  </r>
  <r>
    <d v="2016-08-29T00:00:00"/>
    <x v="7"/>
    <m/>
    <m/>
    <m/>
    <x v="6"/>
    <s v="CONDENSADA"/>
    <x v="6"/>
    <x v="7"/>
    <s v="Leche condensada "/>
    <m/>
    <m/>
    <m/>
    <n v="3811.2"/>
    <n v="800"/>
    <n v="0.20990764063811923"/>
    <x v="1"/>
  </r>
  <r>
    <d v="2016-08-29T00:00:00"/>
    <x v="7"/>
    <m/>
    <m/>
    <m/>
    <x v="6"/>
    <s v="CONDENSADA"/>
    <x v="6"/>
    <x v="7"/>
    <s v="Leche condensada "/>
    <m/>
    <m/>
    <m/>
    <n v="952.8"/>
    <n v="200"/>
    <n v="0.20990764063811923"/>
    <x v="1"/>
  </r>
  <r>
    <d v="2016-08-29T00:00:00"/>
    <x v="7"/>
    <m/>
    <m/>
    <m/>
    <x v="6"/>
    <s v="CONDENSADA"/>
    <x v="6"/>
    <x v="7"/>
    <s v="Leche condensada "/>
    <m/>
    <m/>
    <m/>
    <n v="3811.2"/>
    <n v="700"/>
    <n v="0.18366918555835432"/>
    <x v="1"/>
  </r>
  <r>
    <d v="2016-08-30T00:00:00"/>
    <x v="7"/>
    <m/>
    <m/>
    <m/>
    <x v="6"/>
    <s v="CONDENSADA"/>
    <x v="6"/>
    <x v="7"/>
    <s v="Leche condensada "/>
    <m/>
    <m/>
    <m/>
    <n v="952.8"/>
    <n v="150"/>
    <n v="0.15743073047858944"/>
    <x v="1"/>
  </r>
  <r>
    <d v="2016-08-30T00:00:00"/>
    <x v="7"/>
    <m/>
    <m/>
    <m/>
    <x v="6"/>
    <s v="CONDENSADA"/>
    <x v="6"/>
    <x v="7"/>
    <s v="Leche condensada "/>
    <m/>
    <m/>
    <m/>
    <n v="1333.92"/>
    <n v="350"/>
    <n v="0.262384550797649"/>
    <x v="1"/>
  </r>
  <r>
    <d v="2016-08-31T00:00:00"/>
    <x v="7"/>
    <m/>
    <m/>
    <m/>
    <x v="6"/>
    <s v="CONDENSADA"/>
    <x v="6"/>
    <x v="7"/>
    <s v="Leche condensada "/>
    <m/>
    <m/>
    <m/>
    <n v="1905.6"/>
    <n v="500"/>
    <n v="0.26238455079764905"/>
    <x v="1"/>
  </r>
  <r>
    <d v="2016-08-31T00:00:00"/>
    <x v="7"/>
    <m/>
    <m/>
    <m/>
    <x v="6"/>
    <s v="CONDENSADA"/>
    <x v="6"/>
    <x v="7"/>
    <s v="Leche condensada "/>
    <m/>
    <m/>
    <m/>
    <n v="952.8"/>
    <n v="230"/>
    <n v="0.24139378673383713"/>
    <x v="1"/>
  </r>
  <r>
    <d v="2016-08-05T00:00:00"/>
    <x v="7"/>
    <m/>
    <m/>
    <m/>
    <x v="6"/>
    <s v="CONDENSADA"/>
    <x v="6"/>
    <x v="7"/>
    <s v="Leche condensada "/>
    <m/>
    <m/>
    <m/>
    <n v="14457.6"/>
    <n v="23800.68"/>
    <n v="1.6462400398406374"/>
    <x v="10"/>
  </r>
  <r>
    <d v="2016-08-09T00:00:00"/>
    <x v="7"/>
    <m/>
    <m/>
    <m/>
    <x v="6"/>
    <s v="CONDENSADA"/>
    <x v="6"/>
    <x v="7"/>
    <s v="Leche condensada "/>
    <m/>
    <m/>
    <m/>
    <n v="14976"/>
    <n v="30856.799999999999"/>
    <n v="2.0604166666666668"/>
    <x v="10"/>
  </r>
  <r>
    <d v="2016-08-10T00:00:00"/>
    <x v="7"/>
    <m/>
    <m/>
    <m/>
    <x v="6"/>
    <s v="CONDENSADA"/>
    <x v="6"/>
    <x v="7"/>
    <s v="Leche condensada "/>
    <m/>
    <m/>
    <m/>
    <n v="55728"/>
    <n v="108746.4"/>
    <n v="1.9513781223083548"/>
    <x v="10"/>
  </r>
  <r>
    <d v="2016-08-13T00:00:00"/>
    <x v="7"/>
    <m/>
    <m/>
    <m/>
    <x v="6"/>
    <s v="CONDENSADA"/>
    <x v="6"/>
    <x v="7"/>
    <s v="Leche condensada "/>
    <m/>
    <m/>
    <m/>
    <n v="28454.400000000001"/>
    <n v="44740.800000000003"/>
    <n v="1.5723684210526316"/>
    <x v="10"/>
  </r>
  <r>
    <d v="2016-08-13T00:00:00"/>
    <x v="7"/>
    <m/>
    <m/>
    <m/>
    <x v="6"/>
    <s v="CONDENSADA"/>
    <x v="6"/>
    <x v="7"/>
    <s v="Leche condensada "/>
    <m/>
    <m/>
    <m/>
    <n v="72806.399999999994"/>
    <n v="102451.2"/>
    <n v="1.4071729957805907"/>
    <x v="10"/>
  </r>
  <r>
    <d v="2016-08-29T00:00:00"/>
    <x v="7"/>
    <m/>
    <m/>
    <m/>
    <x v="6"/>
    <s v="CONDENSADA"/>
    <x v="6"/>
    <x v="7"/>
    <s v="Leche condensada "/>
    <m/>
    <m/>
    <m/>
    <n v="83606.399999999994"/>
    <n v="118627"/>
    <n v="1.4188746316071499"/>
    <x v="10"/>
  </r>
  <r>
    <d v="2016-08-29T00:00:00"/>
    <x v="7"/>
    <m/>
    <m/>
    <m/>
    <x v="6"/>
    <s v="CONDENSADA"/>
    <x v="6"/>
    <x v="7"/>
    <s v="Leche condensada "/>
    <m/>
    <m/>
    <m/>
    <n v="21600"/>
    <n v="32352"/>
    <n v="1.4977777777777779"/>
    <x v="10"/>
  </r>
  <r>
    <d v="2016-08-30T00:00:00"/>
    <x v="7"/>
    <m/>
    <m/>
    <m/>
    <x v="6"/>
    <s v="CONDENSADA"/>
    <x v="6"/>
    <x v="7"/>
    <s v="Leche condensada "/>
    <m/>
    <m/>
    <m/>
    <n v="25776"/>
    <n v="47033"/>
    <n v="1.8246818746120421"/>
    <x v="10"/>
  </r>
  <r>
    <d v="2016-08-02T00:00:00"/>
    <x v="7"/>
    <m/>
    <m/>
    <m/>
    <x v="6"/>
    <s v="CONDENSADA"/>
    <x v="6"/>
    <x v="7"/>
    <s v="Leche condensada "/>
    <m/>
    <m/>
    <m/>
    <n v="14976"/>
    <n v="29718"/>
    <n v="1.984375"/>
    <x v="5"/>
  </r>
  <r>
    <d v="2016-08-05T00:00:00"/>
    <x v="7"/>
    <m/>
    <m/>
    <m/>
    <x v="6"/>
    <s v="CONDENSADA"/>
    <x v="6"/>
    <x v="7"/>
    <s v="Leche condensada "/>
    <m/>
    <m/>
    <m/>
    <n v="16303.103999999999"/>
    <n v="27611.279999999999"/>
    <n v="1.6936210429621255"/>
    <x v="5"/>
  </r>
  <r>
    <d v="2016-08-05T00:00:00"/>
    <x v="7"/>
    <m/>
    <m/>
    <m/>
    <x v="6"/>
    <s v="CONDENSADA"/>
    <x v="6"/>
    <x v="7"/>
    <s v="Leche condensada "/>
    <m/>
    <m/>
    <m/>
    <n v="54881.279999999999"/>
    <n v="73353.600000000006"/>
    <n v="1.3365869017632244"/>
    <x v="5"/>
  </r>
  <r>
    <d v="2016-08-08T00:00:00"/>
    <x v="7"/>
    <m/>
    <m/>
    <m/>
    <x v="6"/>
    <s v="CONDENSADA"/>
    <x v="6"/>
    <x v="7"/>
    <s v="Leche condensada "/>
    <m/>
    <m/>
    <m/>
    <n v="7403.4"/>
    <n v="16698.78"/>
    <n v="2.2555555555555555"/>
    <x v="5"/>
  </r>
  <r>
    <d v="2016-08-13T00:00:00"/>
    <x v="7"/>
    <m/>
    <m/>
    <m/>
    <x v="6"/>
    <s v="CONDENSADA"/>
    <x v="6"/>
    <x v="7"/>
    <s v="Leche condensada "/>
    <m/>
    <m/>
    <m/>
    <n v="114659.952"/>
    <n v="159029.31"/>
    <n v="1.3869647355163728"/>
    <x v="5"/>
  </r>
  <r>
    <d v="2016-08-19T00:00:00"/>
    <x v="7"/>
    <m/>
    <m/>
    <m/>
    <x v="6"/>
    <s v="CONDENSADA"/>
    <x v="6"/>
    <x v="7"/>
    <s v="Leche condensada "/>
    <m/>
    <m/>
    <m/>
    <n v="18201.599999999999"/>
    <n v="25613"/>
    <n v="1.407183983825598"/>
    <x v="21"/>
  </r>
  <r>
    <d v="2016-08-22T00:00:00"/>
    <x v="7"/>
    <m/>
    <m/>
    <m/>
    <x v="6"/>
    <s v="CONDENSADA"/>
    <x v="6"/>
    <x v="7"/>
    <s v="Leche condensada "/>
    <m/>
    <m/>
    <m/>
    <n v="18201.599999999999"/>
    <n v="25613"/>
    <n v="1.407183983825598"/>
    <x v="21"/>
  </r>
  <r>
    <d v="2016-08-01T00:00:00"/>
    <x v="7"/>
    <m/>
    <m/>
    <m/>
    <x v="6"/>
    <s v="CONDENSADA"/>
    <x v="6"/>
    <x v="7"/>
    <s v="Leche condensada "/>
    <m/>
    <m/>
    <m/>
    <n v="59904"/>
    <n v="119059.2"/>
    <n v="1.9875"/>
    <x v="11"/>
  </r>
  <r>
    <d v="2016-08-05T00:00:00"/>
    <x v="7"/>
    <m/>
    <m/>
    <m/>
    <x v="6"/>
    <s v="CONDENSADA"/>
    <x v="6"/>
    <x v="7"/>
    <s v="Leche condensada "/>
    <m/>
    <m/>
    <m/>
    <n v="29203.200000000001"/>
    <n v="58041.36"/>
    <n v="1.9875"/>
    <x v="11"/>
  </r>
  <r>
    <d v="2016-08-30T00:00:00"/>
    <x v="7"/>
    <m/>
    <m/>
    <m/>
    <x v="6"/>
    <s v="CONDENSADA"/>
    <x v="6"/>
    <x v="7"/>
    <s v="Leche condensada "/>
    <m/>
    <m/>
    <m/>
    <n v="8079.74"/>
    <n v="12728"/>
    <n v="1.5752982150415731"/>
    <x v="25"/>
  </r>
  <r>
    <d v="2016-08-11T00:00:00"/>
    <x v="7"/>
    <m/>
    <m/>
    <m/>
    <x v="6"/>
    <s v="CONDENSADA"/>
    <x v="6"/>
    <x v="7"/>
    <s v="Leche condensada "/>
    <m/>
    <m/>
    <m/>
    <n v="60369.408000000003"/>
    <n v="83571.839999999997"/>
    <n v="1.3843408900083962"/>
    <x v="3"/>
  </r>
  <r>
    <d v="2016-08-13T00:00:00"/>
    <x v="7"/>
    <m/>
    <m/>
    <m/>
    <x v="6"/>
    <s v="CONDENSADA"/>
    <x v="6"/>
    <x v="7"/>
    <s v="Leche condensada "/>
    <m/>
    <m/>
    <m/>
    <n v="56443.872000000003"/>
    <n v="78137.56"/>
    <n v="1.3843408900083962"/>
    <x v="3"/>
  </r>
  <r>
    <d v="2016-08-17T00:00:00"/>
    <x v="7"/>
    <m/>
    <m/>
    <m/>
    <x v="6"/>
    <s v="CONDENSADA"/>
    <x v="6"/>
    <x v="7"/>
    <s v="Leche condensada "/>
    <m/>
    <m/>
    <m/>
    <n v="19920.38"/>
    <n v="29008"/>
    <n v="1.4561971207376565"/>
    <x v="3"/>
  </r>
  <r>
    <d v="2016-08-25T00:00:00"/>
    <x v="7"/>
    <m/>
    <m/>
    <m/>
    <x v="6"/>
    <s v="CONDENSADA"/>
    <x v="6"/>
    <x v="7"/>
    <s v="Leche condensada "/>
    <m/>
    <m/>
    <m/>
    <n v="68815.872000000003"/>
    <n v="100211"/>
    <n v="1.45621928615538"/>
    <x v="3"/>
  </r>
  <r>
    <d v="2016-08-29T00:00:00"/>
    <x v="7"/>
    <m/>
    <m/>
    <m/>
    <x v="6"/>
    <s v="CONDENSADA"/>
    <x v="6"/>
    <x v="7"/>
    <s v="Leche condensada "/>
    <m/>
    <m/>
    <m/>
    <n v="14976"/>
    <n v="30482"/>
    <n v="2.0353899572649574"/>
    <x v="3"/>
  </r>
  <r>
    <d v="2016-08-26T00:00:00"/>
    <x v="7"/>
    <m/>
    <m/>
    <m/>
    <x v="6"/>
    <s v="CONDENSADA"/>
    <x v="6"/>
    <x v="7"/>
    <s v="Leche condensada "/>
    <m/>
    <m/>
    <m/>
    <n v="10800"/>
    <n v="16176"/>
    <n v="1.4977777777777779"/>
    <x v="12"/>
  </r>
  <r>
    <d v="2016-08-01T00:00:00"/>
    <x v="7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8-01T00:00:00"/>
    <x v="7"/>
    <m/>
    <m/>
    <m/>
    <x v="6"/>
    <s v="CONDENSADA"/>
    <x v="6"/>
    <x v="7"/>
    <s v="Leche condensada "/>
    <m/>
    <m/>
    <m/>
    <n v="86895.360000000001"/>
    <n v="120475.2"/>
    <n v="1.3864399664147775"/>
    <x v="13"/>
  </r>
  <r>
    <d v="2016-08-05T00:00:00"/>
    <x v="7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8-05T00:00:00"/>
    <x v="7"/>
    <m/>
    <m/>
    <m/>
    <x v="6"/>
    <s v="CONDENSADA"/>
    <x v="6"/>
    <x v="7"/>
    <s v="Leche condensada "/>
    <m/>
    <m/>
    <m/>
    <n v="86895.360000000001"/>
    <n v="120475.2"/>
    <n v="1.3864399664147775"/>
    <x v="13"/>
  </r>
  <r>
    <d v="2016-08-05T00:00:00"/>
    <x v="7"/>
    <m/>
    <m/>
    <m/>
    <x v="6"/>
    <s v="CONDENSADA"/>
    <x v="6"/>
    <x v="7"/>
    <s v="Leche condensada "/>
    <m/>
    <m/>
    <m/>
    <n v="52137.216"/>
    <n v="73598.399999999994"/>
    <n v="1.4116288832913517"/>
    <x v="13"/>
  </r>
  <r>
    <d v="2016-08-05T00:00:00"/>
    <x v="7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8-08T00:00:00"/>
    <x v="7"/>
    <m/>
    <m/>
    <m/>
    <x v="6"/>
    <s v="CONDENSADA"/>
    <x v="6"/>
    <x v="7"/>
    <s v="Leche condensada "/>
    <m/>
    <m/>
    <m/>
    <n v="52137.216"/>
    <n v="147196.79999999999"/>
    <n v="2.8232577665827034"/>
    <x v="13"/>
  </r>
  <r>
    <d v="2016-08-08T00:00:00"/>
    <x v="7"/>
    <m/>
    <m/>
    <m/>
    <x v="6"/>
    <s v="CONDENSADA"/>
    <x v="6"/>
    <x v="7"/>
    <s v="Leche condensada "/>
    <m/>
    <m/>
    <m/>
    <n v="7308"/>
    <n v="18777.5"/>
    <n v="2.5694444444444446"/>
    <x v="13"/>
  </r>
  <r>
    <d v="2016-08-08T00:00:00"/>
    <x v="7"/>
    <m/>
    <m/>
    <m/>
    <x v="6"/>
    <s v="CONDENSADA"/>
    <x v="6"/>
    <x v="7"/>
    <s v="Leche condensada "/>
    <m/>
    <m/>
    <m/>
    <n v="69516.288"/>
    <n v="96380.160000000003"/>
    <n v="1.3864399664147775"/>
    <x v="13"/>
  </r>
  <r>
    <d v="2016-08-09T00:00:00"/>
    <x v="7"/>
    <m/>
    <m/>
    <m/>
    <x v="6"/>
    <s v="CONDENSADA"/>
    <x v="6"/>
    <x v="7"/>
    <s v="Leche condensada "/>
    <m/>
    <m/>
    <m/>
    <n v="34758.144"/>
    <n v="49065.599999999999"/>
    <n v="1.4116288832913517"/>
    <x v="13"/>
  </r>
  <r>
    <d v="2016-08-09T00:00:00"/>
    <x v="7"/>
    <m/>
    <m/>
    <m/>
    <x v="6"/>
    <s v="CONDENSADA"/>
    <x v="6"/>
    <x v="7"/>
    <s v="Leche condensada "/>
    <m/>
    <m/>
    <m/>
    <n v="17379.072"/>
    <n v="24532.799999999999"/>
    <n v="1.4116288832913517"/>
    <x v="13"/>
  </r>
  <r>
    <d v="2016-08-11T00:00:00"/>
    <x v="7"/>
    <m/>
    <m/>
    <m/>
    <x v="6"/>
    <s v="CONDENSADA"/>
    <x v="6"/>
    <x v="7"/>
    <s v="Leche condensada "/>
    <m/>
    <m/>
    <m/>
    <n v="7308"/>
    <n v="18777.5"/>
    <n v="2.5694444444444446"/>
    <x v="13"/>
  </r>
  <r>
    <d v="2016-08-17T00:00:00"/>
    <x v="7"/>
    <m/>
    <m/>
    <m/>
    <x v="6"/>
    <s v="CONDENSADA"/>
    <x v="6"/>
    <x v="7"/>
    <s v="Leche condensada "/>
    <m/>
    <m/>
    <m/>
    <n v="34758.144"/>
    <n v="49066"/>
    <n v="1.411640391385685"/>
    <x v="13"/>
  </r>
  <r>
    <d v="2016-08-17T00:00:00"/>
    <x v="7"/>
    <m/>
    <m/>
    <m/>
    <x v="6"/>
    <s v="CONDENSADA"/>
    <x v="6"/>
    <x v="7"/>
    <s v="Leche condensada "/>
    <m/>
    <m/>
    <m/>
    <n v="15840"/>
    <n v="29898"/>
    <n v="1.8875"/>
    <x v="13"/>
  </r>
  <r>
    <d v="2016-08-17T00:00:00"/>
    <x v="7"/>
    <m/>
    <m/>
    <m/>
    <x v="6"/>
    <s v="CONDENSADA"/>
    <x v="6"/>
    <x v="7"/>
    <s v="Leche condensada "/>
    <m/>
    <m/>
    <m/>
    <n v="34758.144"/>
    <n v="49066"/>
    <n v="1.411640391385685"/>
    <x v="13"/>
  </r>
  <r>
    <d v="2016-08-18T00:00:00"/>
    <x v="7"/>
    <m/>
    <m/>
    <m/>
    <x v="6"/>
    <s v="CONDENSADA"/>
    <x v="6"/>
    <x v="7"/>
    <s v="Leche condensada "/>
    <m/>
    <m/>
    <m/>
    <n v="86895.360000000001"/>
    <n v="122664"/>
    <n v="1.4116288832913517"/>
    <x v="13"/>
  </r>
  <r>
    <d v="2016-08-18T00:00:00"/>
    <x v="7"/>
    <m/>
    <m/>
    <m/>
    <x v="6"/>
    <s v="CONDENSADA"/>
    <x v="6"/>
    <x v="7"/>
    <s v="Leche condensada "/>
    <m/>
    <m/>
    <m/>
    <n v="17379.072"/>
    <n v="24533"/>
    <n v="1.411640391385685"/>
    <x v="13"/>
  </r>
  <r>
    <d v="2016-08-19T00:00:00"/>
    <x v="7"/>
    <m/>
    <m/>
    <m/>
    <x v="6"/>
    <s v="CONDENSADA"/>
    <x v="6"/>
    <x v="7"/>
    <s v="Leche condensada "/>
    <m/>
    <m/>
    <m/>
    <n v="914.69"/>
    <n v="1291"/>
    <n v="1.411407143403776"/>
    <x v="13"/>
  </r>
  <r>
    <d v="2016-08-26T00:00:00"/>
    <x v="7"/>
    <m/>
    <m/>
    <m/>
    <x v="6"/>
    <s v="CONDENSADA"/>
    <x v="6"/>
    <x v="7"/>
    <s v="Leche condensada "/>
    <m/>
    <m/>
    <m/>
    <n v="17379.072"/>
    <n v="24642"/>
    <n v="1.4179123027972955"/>
    <x v="13"/>
  </r>
  <r>
    <d v="2016-08-26T00:00:00"/>
    <x v="7"/>
    <m/>
    <m/>
    <m/>
    <x v="6"/>
    <s v="CONDENSADA"/>
    <x v="6"/>
    <x v="7"/>
    <s v="Leche condensada "/>
    <m/>
    <m/>
    <m/>
    <n v="17379.072"/>
    <n v="24642"/>
    <n v="1.4179123027972955"/>
    <x v="13"/>
  </r>
  <r>
    <d v="2016-08-29T00:00:00"/>
    <x v="7"/>
    <m/>
    <m/>
    <m/>
    <x v="7"/>
    <s v="CONDENSADA"/>
    <x v="6"/>
    <x v="8"/>
    <s v="Las demás leches y natas concentradas azucaradas o con edulcorantes"/>
    <m/>
    <m/>
    <m/>
    <n v="1132.8"/>
    <n v="200"/>
    <n v="0.17655367231638419"/>
    <x v="1"/>
  </r>
  <r>
    <d v="2016-08-19T00:00:00"/>
    <x v="7"/>
    <m/>
    <m/>
    <m/>
    <x v="7"/>
    <s v="CONDENSADA"/>
    <x v="6"/>
    <x v="8"/>
    <s v="Las demás leches y natas concentradas azucaradas o con edulcorantes"/>
    <m/>
    <m/>
    <m/>
    <n v="3.5"/>
    <n v="42"/>
    <n v="12"/>
    <x v="23"/>
  </r>
  <r>
    <d v="2016-08-03T00:00:00"/>
    <x v="7"/>
    <m/>
    <m/>
    <m/>
    <x v="7"/>
    <s v="CONDENSADA"/>
    <x v="6"/>
    <x v="8"/>
    <s v="Las demás leches y natas concentradas azucaradas o con edulcorantes"/>
    <m/>
    <m/>
    <m/>
    <n v="306"/>
    <n v="612"/>
    <n v="2"/>
    <x v="2"/>
  </r>
  <r>
    <d v="2016-08-05T00:00:00"/>
    <x v="7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3"/>
  </r>
  <r>
    <d v="2016-08-10T00:00:00"/>
    <x v="7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3"/>
  </r>
  <r>
    <d v="2016-08-22T00:00:00"/>
    <x v="7"/>
    <m/>
    <m/>
    <m/>
    <x v="7"/>
    <s v="CONDENSADA"/>
    <x v="6"/>
    <x v="8"/>
    <s v="Las demás leches y natas concentradas azucaradas o con edulcorantes"/>
    <m/>
    <m/>
    <m/>
    <n v="7"/>
    <n v="84"/>
    <n v="12"/>
    <x v="3"/>
  </r>
  <r>
    <d v="2016-08-11T00:00:00"/>
    <x v="7"/>
    <m/>
    <m/>
    <m/>
    <x v="7"/>
    <s v="CONDENSADA"/>
    <x v="6"/>
    <x v="8"/>
    <s v="Las demás leches y natas concentradas azucaradas o con edulcorantes"/>
    <m/>
    <m/>
    <m/>
    <n v="4"/>
    <n v="20"/>
    <n v="5"/>
    <x v="14"/>
  </r>
  <r>
    <d v="2016-08-24T00:00:00"/>
    <x v="7"/>
    <m/>
    <m/>
    <m/>
    <x v="7"/>
    <s v="CONDENSADA"/>
    <x v="6"/>
    <x v="8"/>
    <s v="Las demás leches y natas concentradas azucaradas o con edulcorantes"/>
    <m/>
    <m/>
    <m/>
    <n v="4"/>
    <n v="20"/>
    <n v="5"/>
    <x v="14"/>
  </r>
  <r>
    <d v="2016-08-02T00:00:00"/>
    <x v="7"/>
    <m/>
    <m/>
    <m/>
    <x v="7"/>
    <s v="CONDENSADA"/>
    <x v="6"/>
    <x v="8"/>
    <s v="Las demás leches y natas concentradas azucaradas o con edulcorantes"/>
    <m/>
    <m/>
    <m/>
    <n v="66.5"/>
    <n v="793.57"/>
    <n v="11.933383458646617"/>
    <x v="13"/>
  </r>
  <r>
    <d v="2016-08-04T00:00:00"/>
    <x v="7"/>
    <m/>
    <m/>
    <m/>
    <x v="17"/>
    <s v="OTROS"/>
    <x v="7"/>
    <x v="20"/>
    <s v="Yogur con frutas "/>
    <m/>
    <m/>
    <m/>
    <n v="810"/>
    <n v="2500"/>
    <n v="3.0864197530864197"/>
    <x v="28"/>
  </r>
  <r>
    <d v="2016-08-16T00:00:00"/>
    <x v="7"/>
    <m/>
    <m/>
    <m/>
    <x v="17"/>
    <s v="OTROS"/>
    <x v="7"/>
    <x v="20"/>
    <s v="Yogur con frutas "/>
    <m/>
    <m/>
    <m/>
    <n v="1620"/>
    <n v="5000"/>
    <n v="3.0864197530864197"/>
    <x v="28"/>
  </r>
  <r>
    <d v="2016-08-16T00:00:00"/>
    <x v="7"/>
    <m/>
    <m/>
    <m/>
    <x v="17"/>
    <s v="OTROS"/>
    <x v="7"/>
    <x v="20"/>
    <s v="Yogur con frutas "/>
    <m/>
    <m/>
    <m/>
    <n v="1296"/>
    <n v="4000"/>
    <n v="3.0864197530864197"/>
    <x v="12"/>
  </r>
  <r>
    <d v="2016-08-10T00:00:00"/>
    <x v="7"/>
    <m/>
    <m/>
    <m/>
    <x v="17"/>
    <s v="OTROS"/>
    <x v="7"/>
    <x v="20"/>
    <s v="Yogur con frutas "/>
    <m/>
    <m/>
    <m/>
    <n v="4214.9799999999996"/>
    <n v="16753.66"/>
    <n v="3.9747899159663871"/>
    <x v="13"/>
  </r>
  <r>
    <d v="2016-08-10T00:00:00"/>
    <x v="7"/>
    <m/>
    <m/>
    <m/>
    <x v="17"/>
    <s v="OTROS"/>
    <x v="7"/>
    <x v="20"/>
    <s v="Yogur con frutas "/>
    <m/>
    <m/>
    <m/>
    <n v="3027.36"/>
    <n v="11931.36"/>
    <n v="3.9411764705882355"/>
    <x v="13"/>
  </r>
  <r>
    <d v="2016-08-10T00:00:00"/>
    <x v="7"/>
    <m/>
    <m/>
    <m/>
    <x v="17"/>
    <s v="OTROS"/>
    <x v="7"/>
    <x v="20"/>
    <s v="Yogur con frutas "/>
    <m/>
    <m/>
    <m/>
    <n v="10068.59"/>
    <n v="37482.230000000003"/>
    <n v="3.7226890756302522"/>
    <x v="13"/>
  </r>
  <r>
    <d v="2016-08-12T00:00:00"/>
    <x v="7"/>
    <m/>
    <m/>
    <m/>
    <x v="17"/>
    <s v="OTROS"/>
    <x v="7"/>
    <x v="20"/>
    <s v="Yogur con frutas "/>
    <m/>
    <m/>
    <m/>
    <n v="6875.82"/>
    <n v="27098.82"/>
    <n v="3.9411764705882355"/>
    <x v="13"/>
  </r>
  <r>
    <d v="2016-08-12T00:00:00"/>
    <x v="7"/>
    <m/>
    <m/>
    <m/>
    <x v="17"/>
    <s v="OTROS"/>
    <x v="7"/>
    <x v="20"/>
    <s v="Yogur con frutas "/>
    <m/>
    <m/>
    <m/>
    <n v="1358.98"/>
    <n v="5401.66"/>
    <n v="3.9747899159663862"/>
    <x v="13"/>
  </r>
  <r>
    <d v="2016-08-24T00:00:00"/>
    <x v="7"/>
    <m/>
    <m/>
    <m/>
    <x v="17"/>
    <s v="OTROS"/>
    <x v="7"/>
    <x v="20"/>
    <s v="Yogur con frutas "/>
    <m/>
    <m/>
    <m/>
    <n v="815.15"/>
    <n v="3199"/>
    <n v="3.9244310863031346"/>
    <x v="13"/>
  </r>
  <r>
    <d v="2016-08-31T00:00:00"/>
    <x v="7"/>
    <m/>
    <m/>
    <m/>
    <x v="17"/>
    <s v="OTROS"/>
    <x v="7"/>
    <x v="20"/>
    <s v="Yogur con frutas "/>
    <m/>
    <m/>
    <m/>
    <n v="12259.38"/>
    <n v="48213"/>
    <n v="3.9327437439740023"/>
    <x v="13"/>
  </r>
  <r>
    <d v="2016-08-29T00:00:00"/>
    <x v="7"/>
    <m/>
    <m/>
    <m/>
    <x v="8"/>
    <s v="OTROS"/>
    <x v="7"/>
    <x v="9"/>
    <s v="Los demás yogures"/>
    <m/>
    <m/>
    <m/>
    <n v="1200"/>
    <n v="400"/>
    <n v="0.33333333333333331"/>
    <x v="1"/>
  </r>
  <r>
    <d v="2016-08-03T00:00:00"/>
    <x v="7"/>
    <m/>
    <m/>
    <m/>
    <x v="8"/>
    <s v="OTROS"/>
    <x v="7"/>
    <x v="9"/>
    <s v="Los demás yogures"/>
    <m/>
    <m/>
    <m/>
    <n v="102"/>
    <n v="127.5"/>
    <n v="1.25"/>
    <x v="2"/>
  </r>
  <r>
    <d v="2016-08-03T00:00:00"/>
    <x v="7"/>
    <m/>
    <m/>
    <m/>
    <x v="8"/>
    <s v="OTROS"/>
    <x v="7"/>
    <x v="9"/>
    <s v="Los demás yogures"/>
    <m/>
    <m/>
    <m/>
    <n v="102"/>
    <n v="127.5"/>
    <n v="1.25"/>
    <x v="2"/>
  </r>
  <r>
    <d v="2016-08-03T00:00:00"/>
    <x v="7"/>
    <m/>
    <m/>
    <m/>
    <x v="8"/>
    <s v="OTROS"/>
    <x v="7"/>
    <x v="9"/>
    <s v="Los demás yogures"/>
    <m/>
    <m/>
    <m/>
    <n v="86.7"/>
    <n v="127.5"/>
    <n v="1.4705882352941175"/>
    <x v="2"/>
  </r>
  <r>
    <d v="2016-08-03T00:00:00"/>
    <x v="7"/>
    <m/>
    <m/>
    <m/>
    <x v="8"/>
    <s v="OTROS"/>
    <x v="7"/>
    <x v="9"/>
    <s v="Los demás yogures"/>
    <m/>
    <m/>
    <m/>
    <n v="86.7"/>
    <n v="127.5"/>
    <n v="1.4705882352941175"/>
    <x v="2"/>
  </r>
  <r>
    <d v="2016-08-03T00:00:00"/>
    <x v="7"/>
    <m/>
    <m/>
    <m/>
    <x v="8"/>
    <s v="OTROS"/>
    <x v="7"/>
    <x v="9"/>
    <s v="Los demás yogures"/>
    <m/>
    <m/>
    <m/>
    <n v="86.7"/>
    <n v="127.5"/>
    <n v="1.4705882352941175"/>
    <x v="2"/>
  </r>
  <r>
    <d v="2016-08-03T00:00:00"/>
    <x v="7"/>
    <m/>
    <m/>
    <m/>
    <x v="8"/>
    <s v="OTROS"/>
    <x v="7"/>
    <x v="9"/>
    <s v="Los demás yogures"/>
    <m/>
    <m/>
    <m/>
    <n v="102"/>
    <n v="127.5"/>
    <n v="1.25"/>
    <x v="2"/>
  </r>
  <r>
    <d v="2016-08-03T00:00:00"/>
    <x v="7"/>
    <m/>
    <m/>
    <m/>
    <x v="8"/>
    <s v="OTROS"/>
    <x v="7"/>
    <x v="9"/>
    <s v="Los demás yogures"/>
    <m/>
    <m/>
    <m/>
    <n v="102"/>
    <n v="127.5"/>
    <n v="1.25"/>
    <x v="2"/>
  </r>
  <r>
    <d v="2016-08-11T00:00:00"/>
    <x v="7"/>
    <m/>
    <m/>
    <m/>
    <x v="8"/>
    <s v="OTROS"/>
    <x v="7"/>
    <x v="9"/>
    <s v="Los demás yogures"/>
    <m/>
    <m/>
    <m/>
    <n v="70"/>
    <n v="189"/>
    <n v="2.7"/>
    <x v="14"/>
  </r>
  <r>
    <d v="2016-08-11T00:00:00"/>
    <x v="7"/>
    <m/>
    <m/>
    <m/>
    <x v="8"/>
    <s v="OTROS"/>
    <x v="7"/>
    <x v="9"/>
    <s v="Los demás yogures"/>
    <m/>
    <m/>
    <m/>
    <n v="65"/>
    <n v="130"/>
    <n v="2"/>
    <x v="14"/>
  </r>
  <r>
    <d v="2016-08-24T00:00:00"/>
    <x v="7"/>
    <m/>
    <m/>
    <m/>
    <x v="8"/>
    <s v="OTROS"/>
    <x v="7"/>
    <x v="9"/>
    <s v="Los demás yogures"/>
    <m/>
    <m/>
    <m/>
    <n v="70"/>
    <n v="189"/>
    <n v="2.7"/>
    <x v="14"/>
  </r>
  <r>
    <d v="2016-08-24T00:00:00"/>
    <x v="7"/>
    <m/>
    <m/>
    <m/>
    <x v="8"/>
    <s v="OTROS"/>
    <x v="7"/>
    <x v="9"/>
    <s v="Los demás yogures"/>
    <m/>
    <m/>
    <m/>
    <n v="65"/>
    <n v="130"/>
    <n v="2"/>
    <x v="14"/>
  </r>
  <r>
    <d v="2016-08-29T00:00:00"/>
    <x v="7"/>
    <m/>
    <m/>
    <m/>
    <x v="23"/>
    <s v="OTROS"/>
    <x v="21"/>
    <x v="27"/>
    <s v="Suero de mantequilla, leche y nata cuajadas, kefir y demás leches y natas fermentadas o acidificadas incluso concentrados, con azúcar, aromatizados o con frutas u otros frutos o cacao"/>
    <m/>
    <m/>
    <m/>
    <n v="1800"/>
    <n v="600"/>
    <n v="0.33333333333333331"/>
    <x v="1"/>
  </r>
  <r>
    <d v="2016-08-18T00:00:00"/>
    <x v="7"/>
    <m/>
    <m/>
    <m/>
    <x v="9"/>
    <s v="SUERO"/>
    <x v="8"/>
    <x v="10"/>
    <s v="Lactosuero, incluso concentrado, azucarado "/>
    <m/>
    <m/>
    <m/>
    <n v="27000"/>
    <n v="13500"/>
    <n v="0.5"/>
    <x v="1"/>
  </r>
  <r>
    <d v="2016-08-10T00:00:00"/>
    <x v="7"/>
    <m/>
    <m/>
    <m/>
    <x v="9"/>
    <s v="SUERO"/>
    <x v="8"/>
    <x v="10"/>
    <s v="Lactosuero, incluso concentrado, azucarado "/>
    <m/>
    <m/>
    <m/>
    <n v="200000"/>
    <n v="117200"/>
    <n v="0.58599999999999997"/>
    <x v="0"/>
  </r>
  <r>
    <d v="2016-08-29T00:00:00"/>
    <x v="7"/>
    <m/>
    <m/>
    <m/>
    <x v="9"/>
    <s v="SUERO"/>
    <x v="8"/>
    <x v="10"/>
    <s v="Lactosuero, incluso concentrado, azucarado "/>
    <m/>
    <m/>
    <m/>
    <n v="200000"/>
    <n v="123192"/>
    <n v="0.61595999999999995"/>
    <x v="0"/>
  </r>
  <r>
    <d v="2016-08-01T00:00:00"/>
    <x v="7"/>
    <m/>
    <m/>
    <m/>
    <x v="9"/>
    <s v="SUERO"/>
    <x v="8"/>
    <x v="10"/>
    <s v="Lactosuero, incluso concentrado, azucarado "/>
    <m/>
    <m/>
    <m/>
    <n v="50000"/>
    <n v="35965"/>
    <n v="0.71930000000000005"/>
    <x v="4"/>
  </r>
  <r>
    <d v="2016-08-04T00:00:00"/>
    <x v="7"/>
    <m/>
    <m/>
    <m/>
    <x v="9"/>
    <s v="SUERO"/>
    <x v="8"/>
    <x v="10"/>
    <s v="Lactosuero, incluso concentrado, azucarado "/>
    <m/>
    <m/>
    <m/>
    <n v="50000"/>
    <n v="37290"/>
    <n v="0.74580000000000002"/>
    <x v="4"/>
  </r>
  <r>
    <d v="2016-08-09T00:00:00"/>
    <x v="7"/>
    <m/>
    <m/>
    <m/>
    <x v="9"/>
    <s v="SUERO"/>
    <x v="8"/>
    <x v="10"/>
    <s v="Lactosuero, incluso concentrado, azucarado "/>
    <m/>
    <m/>
    <m/>
    <n v="75000"/>
    <n v="56625"/>
    <n v="0.755"/>
    <x v="4"/>
  </r>
  <r>
    <d v="2016-08-17T00:00:00"/>
    <x v="7"/>
    <m/>
    <m/>
    <m/>
    <x v="9"/>
    <s v="SUERO"/>
    <x v="8"/>
    <x v="10"/>
    <s v="Lactosuero, incluso concentrado, azucarado "/>
    <m/>
    <m/>
    <m/>
    <n v="50000"/>
    <n v="37195"/>
    <n v="0.74390000000000001"/>
    <x v="4"/>
  </r>
  <r>
    <d v="2016-08-17T00:00:00"/>
    <x v="7"/>
    <m/>
    <m/>
    <m/>
    <x v="9"/>
    <s v="SUERO"/>
    <x v="8"/>
    <x v="10"/>
    <s v="Lactosuero, incluso concentrado, azucarado "/>
    <m/>
    <m/>
    <m/>
    <n v="25000"/>
    <n v="18750"/>
    <n v="0.75"/>
    <x v="4"/>
  </r>
  <r>
    <d v="2016-08-09T00:00:00"/>
    <x v="7"/>
    <m/>
    <m/>
    <m/>
    <x v="9"/>
    <s v="SUERO"/>
    <x v="8"/>
    <x v="10"/>
    <s v="Lactosuero, incluso concentrado, azucarado "/>
    <m/>
    <m/>
    <m/>
    <n v="23000"/>
    <n v="16010.07"/>
    <n v="0.69608999999999999"/>
    <x v="16"/>
  </r>
  <r>
    <d v="2016-08-12T00:00:00"/>
    <x v="7"/>
    <m/>
    <m/>
    <m/>
    <x v="9"/>
    <s v="SUERO"/>
    <x v="8"/>
    <x v="10"/>
    <s v="Lactosuero, incluso concentrado, azucarado "/>
    <m/>
    <m/>
    <m/>
    <n v="69000"/>
    <n v="45150.12"/>
    <n v="0.65434956521739129"/>
    <x v="2"/>
  </r>
  <r>
    <d v="2016-08-16T00:00:00"/>
    <x v="7"/>
    <m/>
    <m/>
    <m/>
    <x v="9"/>
    <s v="SUERO"/>
    <x v="8"/>
    <x v="10"/>
    <s v="Lactosuero, incluso concentrado, azucarado "/>
    <m/>
    <m/>
    <m/>
    <n v="69000"/>
    <n v="45150"/>
    <n v="0.65434782608695652"/>
    <x v="2"/>
  </r>
  <r>
    <d v="2016-08-31T00:00:00"/>
    <x v="7"/>
    <m/>
    <m/>
    <m/>
    <x v="9"/>
    <s v="SUERO"/>
    <x v="8"/>
    <x v="10"/>
    <s v="Lactosuero, incluso concentrado, azucarado "/>
    <m/>
    <m/>
    <m/>
    <n v="23000"/>
    <n v="13800"/>
    <n v="0.6"/>
    <x v="15"/>
  </r>
  <r>
    <d v="2016-08-12T00:00:00"/>
    <x v="7"/>
    <m/>
    <m/>
    <m/>
    <x v="9"/>
    <s v="SUERO"/>
    <x v="8"/>
    <x v="10"/>
    <s v="Lactosuero, incluso concentrado, azucarado "/>
    <m/>
    <m/>
    <m/>
    <n v="23000"/>
    <n v="14375"/>
    <n v="0.625"/>
    <x v="17"/>
  </r>
  <r>
    <d v="2016-08-17T00:00:00"/>
    <x v="7"/>
    <m/>
    <m/>
    <m/>
    <x v="9"/>
    <s v="SUERO"/>
    <x v="8"/>
    <x v="10"/>
    <s v="Lactosuero, incluso concentrado, azucarado "/>
    <m/>
    <m/>
    <m/>
    <n v="23000"/>
    <n v="14375"/>
    <n v="0.625"/>
    <x v="17"/>
  </r>
  <r>
    <d v="2016-08-05T00:00:00"/>
    <x v="7"/>
    <m/>
    <m/>
    <m/>
    <x v="9"/>
    <s v="SUERO"/>
    <x v="8"/>
    <x v="10"/>
    <s v="Lactosuero, incluso concentrado, azucarado "/>
    <m/>
    <m/>
    <m/>
    <n v="50000"/>
    <n v="35044.839999999997"/>
    <n v="0.70089679999999988"/>
    <x v="11"/>
  </r>
  <r>
    <d v="2016-08-04T00:00:00"/>
    <x v="7"/>
    <m/>
    <m/>
    <m/>
    <x v="9"/>
    <s v="SUERO"/>
    <x v="8"/>
    <x v="10"/>
    <s v="Lactosuero, incluso concentrado, azucarado "/>
    <m/>
    <m/>
    <m/>
    <n v="50000"/>
    <n v="35260"/>
    <n v="0.70520000000000005"/>
    <x v="3"/>
  </r>
  <r>
    <d v="2016-08-04T00:00:00"/>
    <x v="7"/>
    <m/>
    <m/>
    <m/>
    <x v="9"/>
    <s v="SUERO"/>
    <x v="8"/>
    <x v="10"/>
    <s v="Lactosuero, incluso concentrado, azucarado "/>
    <m/>
    <m/>
    <m/>
    <n v="25000"/>
    <n v="17255"/>
    <n v="0.69020000000000004"/>
    <x v="3"/>
  </r>
  <r>
    <d v="2016-08-04T00:00:00"/>
    <x v="7"/>
    <m/>
    <m/>
    <m/>
    <x v="9"/>
    <s v="SUERO"/>
    <x v="8"/>
    <x v="10"/>
    <s v="Lactosuero, incluso concentrado, azucarado "/>
    <m/>
    <m/>
    <m/>
    <n v="25000"/>
    <n v="17255"/>
    <n v="0.69020000000000004"/>
    <x v="3"/>
  </r>
  <r>
    <d v="2016-08-05T00:00:00"/>
    <x v="7"/>
    <m/>
    <m/>
    <m/>
    <x v="9"/>
    <s v="SUERO"/>
    <x v="8"/>
    <x v="10"/>
    <s v="Lactosuero, incluso concentrado, azucarado "/>
    <m/>
    <m/>
    <m/>
    <n v="50000"/>
    <n v="35260"/>
    <n v="0.70520000000000005"/>
    <x v="3"/>
  </r>
  <r>
    <d v="2016-08-05T00:00:00"/>
    <x v="7"/>
    <m/>
    <m/>
    <m/>
    <x v="9"/>
    <s v="SUERO"/>
    <x v="8"/>
    <x v="10"/>
    <s v="Lactosuero, incluso concentrado, azucarado "/>
    <m/>
    <m/>
    <m/>
    <n v="25000"/>
    <n v="17255"/>
    <n v="0.69020000000000004"/>
    <x v="3"/>
  </r>
  <r>
    <d v="2016-08-08T00:00:00"/>
    <x v="7"/>
    <m/>
    <m/>
    <m/>
    <x v="9"/>
    <s v="SUERO"/>
    <x v="8"/>
    <x v="10"/>
    <s v="Lactosuero, incluso concentrado, azucarado "/>
    <m/>
    <m/>
    <m/>
    <n v="25000"/>
    <n v="17900"/>
    <n v="0.71599999999999997"/>
    <x v="3"/>
  </r>
  <r>
    <d v="2016-08-08T00:00:00"/>
    <x v="7"/>
    <m/>
    <m/>
    <m/>
    <x v="9"/>
    <s v="SUERO"/>
    <x v="8"/>
    <x v="10"/>
    <s v="Lactosuero, incluso concentrado, azucarado "/>
    <m/>
    <m/>
    <m/>
    <n v="50000"/>
    <n v="35260"/>
    <n v="0.70520000000000005"/>
    <x v="3"/>
  </r>
  <r>
    <d v="2016-08-08T00:00:00"/>
    <x v="7"/>
    <m/>
    <m/>
    <m/>
    <x v="9"/>
    <s v="SUERO"/>
    <x v="8"/>
    <x v="10"/>
    <s v="Lactosuero, incluso concentrado, azucarado "/>
    <m/>
    <m/>
    <m/>
    <n v="25000"/>
    <n v="17775"/>
    <n v="0.71099999999999997"/>
    <x v="3"/>
  </r>
  <r>
    <d v="2016-08-09T00:00:00"/>
    <x v="7"/>
    <m/>
    <m/>
    <m/>
    <x v="9"/>
    <s v="SUERO"/>
    <x v="8"/>
    <x v="10"/>
    <s v="Lactosuero, incluso concentrado, azucarado "/>
    <m/>
    <m/>
    <m/>
    <n v="100000"/>
    <n v="60570.7"/>
    <n v="0.605707"/>
    <x v="3"/>
  </r>
  <r>
    <d v="2016-08-22T00:00:00"/>
    <x v="7"/>
    <m/>
    <m/>
    <m/>
    <x v="9"/>
    <s v="SUERO"/>
    <x v="8"/>
    <x v="10"/>
    <s v="Lactosuero, incluso concentrado, azucarado "/>
    <m/>
    <m/>
    <m/>
    <n v="200000"/>
    <n v="198000"/>
    <n v="0.99"/>
    <x v="3"/>
  </r>
  <r>
    <d v="2016-08-22T00:00:00"/>
    <x v="7"/>
    <m/>
    <m/>
    <m/>
    <x v="9"/>
    <s v="SUERO"/>
    <x v="8"/>
    <x v="10"/>
    <s v="Lactosuero, incluso concentrado, azucarado "/>
    <m/>
    <m/>
    <m/>
    <n v="25000"/>
    <n v="17255"/>
    <n v="0.69020000000000004"/>
    <x v="3"/>
  </r>
  <r>
    <d v="2016-08-23T00:00:00"/>
    <x v="7"/>
    <m/>
    <m/>
    <m/>
    <x v="9"/>
    <s v="SUERO"/>
    <x v="8"/>
    <x v="10"/>
    <s v="Lactosuero, incluso concentrado, azucarado "/>
    <m/>
    <m/>
    <m/>
    <n v="25000"/>
    <n v="17900"/>
    <n v="0.71599999999999997"/>
    <x v="3"/>
  </r>
  <r>
    <d v="2016-08-29T00:00:00"/>
    <x v="7"/>
    <m/>
    <m/>
    <m/>
    <x v="9"/>
    <s v="SUERO"/>
    <x v="8"/>
    <x v="10"/>
    <s v="Lactosuero, incluso concentrado, azucarado "/>
    <m/>
    <m/>
    <m/>
    <n v="125000"/>
    <n v="76214"/>
    <n v="0.60971200000000003"/>
    <x v="3"/>
  </r>
  <r>
    <d v="2016-08-22T00:00:00"/>
    <x v="7"/>
    <m/>
    <m/>
    <m/>
    <x v="9"/>
    <s v="SUERO"/>
    <x v="8"/>
    <x v="10"/>
    <s v="Lactosuero, incluso concentrado, azucarado "/>
    <m/>
    <m/>
    <m/>
    <n v="100000"/>
    <n v="93000"/>
    <n v="0.93"/>
    <x v="31"/>
  </r>
  <r>
    <d v="2016-08-09T00:00:00"/>
    <x v="7"/>
    <m/>
    <m/>
    <m/>
    <x v="10"/>
    <s v="MANTEQUILLA"/>
    <x v="9"/>
    <x v="11"/>
    <s v="Mantequilla (manteca)"/>
    <m/>
    <m/>
    <m/>
    <n v="52500"/>
    <n v="171214"/>
    <n v="3.2612190476190475"/>
    <x v="13"/>
  </r>
  <r>
    <d v="2016-08-18T00:00:00"/>
    <x v="7"/>
    <m/>
    <m/>
    <m/>
    <x v="10"/>
    <s v="MANTEQUILLA"/>
    <x v="9"/>
    <x v="11"/>
    <s v="Mantequilla (manteca)"/>
    <m/>
    <m/>
    <m/>
    <n v="25000"/>
    <n v="126000"/>
    <n v="5.04"/>
    <x v="31"/>
  </r>
  <r>
    <d v="2016-08-11T00:00:00"/>
    <x v="7"/>
    <m/>
    <m/>
    <m/>
    <x v="18"/>
    <s v="GRASA BUTIRICA"/>
    <x v="16"/>
    <x v="21"/>
    <s v="Las demás materias grasas de la leche"/>
    <m/>
    <m/>
    <m/>
    <n v="108000"/>
    <n v="378000"/>
    <n v="3.5"/>
    <x v="3"/>
  </r>
  <r>
    <d v="2016-08-17T00:00:00"/>
    <x v="7"/>
    <m/>
    <m/>
    <m/>
    <x v="18"/>
    <s v="GRASA BUTIRICA"/>
    <x v="16"/>
    <x v="21"/>
    <s v="Las demás materias grasas de la leche"/>
    <m/>
    <m/>
    <m/>
    <n v="108000"/>
    <n v="397499"/>
    <n v="3.6805462962962965"/>
    <x v="3"/>
  </r>
  <r>
    <d v="2016-08-01T00:00:00"/>
    <x v="7"/>
    <m/>
    <m/>
    <m/>
    <x v="11"/>
    <s v="QUESO"/>
    <x v="10"/>
    <x v="12"/>
    <s v="Mozarella"/>
    <m/>
    <m/>
    <m/>
    <n v="18227.54"/>
    <n v="65653.789999999994"/>
    <n v="3.6019007501835132"/>
    <x v="3"/>
  </r>
  <r>
    <d v="2016-08-16T00:00:00"/>
    <x v="7"/>
    <m/>
    <m/>
    <m/>
    <x v="11"/>
    <s v="QUESO"/>
    <x v="10"/>
    <x v="12"/>
    <s v="Mozarella"/>
    <m/>
    <m/>
    <m/>
    <n v="21377.18"/>
    <n v="42881"/>
    <n v="2.0059240741762947"/>
    <x v="3"/>
  </r>
  <r>
    <d v="2016-08-09T00:00:00"/>
    <x v="7"/>
    <m/>
    <m/>
    <m/>
    <x v="12"/>
    <s v="QUESO"/>
    <x v="11"/>
    <x v="13"/>
    <s v="Queso gouda y del tipo gouda "/>
    <m/>
    <m/>
    <m/>
    <n v="45412.1"/>
    <n v="136377.51"/>
    <n v="3.0031095236732064"/>
    <x v="16"/>
  </r>
  <r>
    <d v="2016-08-29T00:00:00"/>
    <x v="7"/>
    <m/>
    <m/>
    <m/>
    <x v="12"/>
    <s v="QUESO"/>
    <x v="11"/>
    <x v="13"/>
    <s v="Queso gouda y del tipo gouda "/>
    <m/>
    <m/>
    <m/>
    <n v="20000.18"/>
    <n v="71338"/>
    <n v="3.5668678981889164"/>
    <x v="17"/>
  </r>
  <r>
    <d v="2016-08-09T00:00:00"/>
    <x v="7"/>
    <m/>
    <m/>
    <m/>
    <x v="12"/>
    <s v="QUESO"/>
    <x v="11"/>
    <x v="13"/>
    <s v="Queso gouda y del tipo gouda "/>
    <m/>
    <m/>
    <m/>
    <n v="50001.96"/>
    <n v="155006.07999999999"/>
    <n v="3.1000000799968639"/>
    <x v="11"/>
  </r>
  <r>
    <d v="2016-08-09T00:00:00"/>
    <x v="7"/>
    <m/>
    <m/>
    <m/>
    <x v="12"/>
    <s v="QUESO"/>
    <x v="11"/>
    <x v="13"/>
    <s v="Queso gouda y del tipo gouda "/>
    <m/>
    <m/>
    <m/>
    <n v="9012.7199999999993"/>
    <n v="27981.88"/>
    <n v="3.1047097879441505"/>
    <x v="11"/>
  </r>
  <r>
    <d v="2016-08-09T00:00:00"/>
    <x v="7"/>
    <m/>
    <m/>
    <m/>
    <x v="12"/>
    <s v="QUESO"/>
    <x v="11"/>
    <x v="13"/>
    <s v="Queso gouda y del tipo gouda "/>
    <m/>
    <m/>
    <m/>
    <n v="14001.36"/>
    <n v="43470.16"/>
    <n v="3.1047098281881191"/>
    <x v="11"/>
  </r>
  <r>
    <d v="2016-08-10T00:00:00"/>
    <x v="7"/>
    <m/>
    <m/>
    <m/>
    <x v="12"/>
    <s v="QUESO"/>
    <x v="11"/>
    <x v="13"/>
    <s v="Queso gouda y del tipo gouda "/>
    <m/>
    <m/>
    <m/>
    <n v="23533.040000000001"/>
    <n v="77590.289999999994"/>
    <n v="3.2970789154312401"/>
    <x v="11"/>
  </r>
  <r>
    <d v="2016-08-19T00:00:00"/>
    <x v="7"/>
    <m/>
    <m/>
    <m/>
    <x v="12"/>
    <s v="QUESO"/>
    <x v="11"/>
    <x v="13"/>
    <s v="Queso gouda y del tipo gouda "/>
    <m/>
    <m/>
    <m/>
    <n v="24299"/>
    <n v="93940"/>
    <n v="3.8660027161611588"/>
    <x v="11"/>
  </r>
  <r>
    <d v="2016-08-23T00:00:00"/>
    <x v="7"/>
    <m/>
    <m/>
    <m/>
    <x v="12"/>
    <s v="QUESO"/>
    <x v="11"/>
    <x v="13"/>
    <s v="Queso gouda y del tipo gouda "/>
    <m/>
    <m/>
    <m/>
    <n v="23012.36"/>
    <n v="74211"/>
    <n v="3.2248322205979743"/>
    <x v="11"/>
  </r>
  <r>
    <d v="2016-08-23T00:00:00"/>
    <x v="7"/>
    <m/>
    <m/>
    <m/>
    <x v="12"/>
    <s v="QUESO"/>
    <x v="11"/>
    <x v="13"/>
    <s v="Queso gouda y del tipo gouda "/>
    <m/>
    <m/>
    <m/>
    <n v="23005.65"/>
    <n v="72031"/>
    <n v="3.1310134684305808"/>
    <x v="11"/>
  </r>
  <r>
    <d v="2016-08-25T00:00:00"/>
    <x v="7"/>
    <m/>
    <m/>
    <m/>
    <x v="12"/>
    <s v="QUESO"/>
    <x v="11"/>
    <x v="13"/>
    <s v="Queso gouda y del tipo gouda "/>
    <m/>
    <m/>
    <m/>
    <n v="24287.41"/>
    <n v="94866"/>
    <n v="3.9059743299100234"/>
    <x v="11"/>
  </r>
  <r>
    <d v="2016-08-31T00:00:00"/>
    <x v="7"/>
    <m/>
    <m/>
    <m/>
    <x v="12"/>
    <s v="QUESO"/>
    <x v="11"/>
    <x v="13"/>
    <s v="Queso gouda y del tipo gouda "/>
    <m/>
    <m/>
    <m/>
    <n v="23023.46"/>
    <n v="73097"/>
    <n v="3.1748920448968141"/>
    <x v="11"/>
  </r>
  <r>
    <d v="2016-08-31T00:00:00"/>
    <x v="7"/>
    <m/>
    <m/>
    <m/>
    <x v="12"/>
    <s v="QUESO"/>
    <x v="11"/>
    <x v="13"/>
    <s v="Queso gouda y del tipo gouda "/>
    <m/>
    <m/>
    <m/>
    <n v="23013.82"/>
    <n v="72056"/>
    <n v="3.1309882496691119"/>
    <x v="11"/>
  </r>
  <r>
    <d v="2016-08-11T00:00:00"/>
    <x v="7"/>
    <m/>
    <m/>
    <m/>
    <x v="12"/>
    <s v="QUESO"/>
    <x v="11"/>
    <x v="13"/>
    <s v="Queso gouda y del tipo gouda "/>
    <m/>
    <m/>
    <m/>
    <n v="450"/>
    <n v="2160"/>
    <n v="4.8"/>
    <x v="25"/>
  </r>
  <r>
    <d v="2016-08-11T00:00:00"/>
    <x v="7"/>
    <m/>
    <m/>
    <m/>
    <x v="12"/>
    <s v="QUESO"/>
    <x v="11"/>
    <x v="13"/>
    <s v="Queso gouda y del tipo gouda "/>
    <m/>
    <m/>
    <m/>
    <n v="360"/>
    <n v="1704"/>
    <n v="4.7333333333333334"/>
    <x v="25"/>
  </r>
  <r>
    <d v="2016-08-11T00:00:00"/>
    <x v="7"/>
    <m/>
    <m/>
    <m/>
    <x v="12"/>
    <s v="QUESO"/>
    <x v="11"/>
    <x v="13"/>
    <s v="Queso gouda y del tipo gouda "/>
    <m/>
    <m/>
    <m/>
    <n v="240"/>
    <n v="1350"/>
    <n v="5.625"/>
    <x v="25"/>
  </r>
  <r>
    <d v="2016-08-11T00:00:00"/>
    <x v="7"/>
    <m/>
    <m/>
    <m/>
    <x v="12"/>
    <s v="QUESO"/>
    <x v="11"/>
    <x v="13"/>
    <s v="Queso gouda y del tipo gouda "/>
    <m/>
    <m/>
    <m/>
    <n v="6035.9"/>
    <n v="24600"/>
    <n v="4.0756142414552929"/>
    <x v="25"/>
  </r>
  <r>
    <d v="2016-08-01T00:00:00"/>
    <x v="7"/>
    <m/>
    <m/>
    <m/>
    <x v="12"/>
    <s v="QUESO"/>
    <x v="11"/>
    <x v="13"/>
    <s v="Queso gouda y del tipo gouda "/>
    <m/>
    <m/>
    <m/>
    <n v="5855.1"/>
    <n v="21089.49"/>
    <n v="3.6019009069016756"/>
    <x v="3"/>
  </r>
  <r>
    <d v="2016-08-16T00:00:00"/>
    <x v="7"/>
    <m/>
    <m/>
    <m/>
    <x v="12"/>
    <s v="QUESO"/>
    <x v="11"/>
    <x v="13"/>
    <s v="Queso gouda y del tipo gouda "/>
    <m/>
    <m/>
    <m/>
    <n v="2408.36"/>
    <n v="42881"/>
    <n v="17.805062366091448"/>
    <x v="3"/>
  </r>
  <r>
    <d v="2016-08-09T00:00:00"/>
    <x v="7"/>
    <m/>
    <m/>
    <m/>
    <x v="13"/>
    <s v="QUESO"/>
    <x v="12"/>
    <x v="14"/>
    <s v="Quesos, los demás"/>
    <m/>
    <m/>
    <m/>
    <n v="14.43"/>
    <n v="83.69"/>
    <n v="5.7997227997228"/>
    <x v="11"/>
  </r>
  <r>
    <d v="2016-08-01T00:00:00"/>
    <x v="7"/>
    <m/>
    <m/>
    <m/>
    <x v="14"/>
    <s v="MANJAR"/>
    <x v="13"/>
    <x v="15"/>
    <s v="Dulce de leche (manjar)"/>
    <m/>
    <m/>
    <m/>
    <n v="2400"/>
    <n v="500"/>
    <n v="0.20833333333333334"/>
    <x v="1"/>
  </r>
  <r>
    <d v="2016-08-01T00:00:00"/>
    <x v="7"/>
    <m/>
    <m/>
    <m/>
    <x v="14"/>
    <s v="MANJAR"/>
    <x v="13"/>
    <x v="15"/>
    <s v="Dulce de leche (manjar)"/>
    <m/>
    <m/>
    <m/>
    <n v="1000"/>
    <n v="200"/>
    <n v="0.2"/>
    <x v="1"/>
  </r>
  <r>
    <d v="2016-08-01T00:00:00"/>
    <x v="7"/>
    <m/>
    <m/>
    <m/>
    <x v="14"/>
    <s v="MANJAR"/>
    <x v="13"/>
    <x v="15"/>
    <s v="Dulce de leche (manjar)"/>
    <m/>
    <m/>
    <m/>
    <n v="7560"/>
    <n v="9985.5"/>
    <n v="1.3208333333333333"/>
    <x v="1"/>
  </r>
  <r>
    <d v="2016-08-01T00:00:00"/>
    <x v="7"/>
    <m/>
    <m/>
    <m/>
    <x v="14"/>
    <s v="MANJAR"/>
    <x v="13"/>
    <x v="15"/>
    <s v="Dulce de leche (manjar)"/>
    <m/>
    <m/>
    <m/>
    <n v="4560"/>
    <n v="1330"/>
    <n v="0.29166666666666669"/>
    <x v="1"/>
  </r>
  <r>
    <d v="2016-08-03T00:00:00"/>
    <x v="7"/>
    <m/>
    <m/>
    <m/>
    <x v="14"/>
    <s v="MANJAR"/>
    <x v="13"/>
    <x v="15"/>
    <s v="Dulce de leche (manjar)"/>
    <m/>
    <m/>
    <m/>
    <n v="3120"/>
    <n v="780"/>
    <n v="0.25"/>
    <x v="1"/>
  </r>
  <r>
    <d v="2016-08-03T00:00:00"/>
    <x v="7"/>
    <m/>
    <m/>
    <m/>
    <x v="14"/>
    <s v="MANJAR"/>
    <x v="13"/>
    <x v="15"/>
    <s v="Dulce de leche (manjar)"/>
    <m/>
    <m/>
    <m/>
    <n v="2000"/>
    <n v="600"/>
    <n v="0.3"/>
    <x v="1"/>
  </r>
  <r>
    <d v="2016-08-04T00:00:00"/>
    <x v="7"/>
    <m/>
    <m/>
    <m/>
    <x v="14"/>
    <s v="MANJAR"/>
    <x v="13"/>
    <x v="15"/>
    <s v="Dulce de leche (manjar)"/>
    <m/>
    <m/>
    <m/>
    <n v="1200"/>
    <n v="200"/>
    <n v="0.16666666666666666"/>
    <x v="1"/>
  </r>
  <r>
    <d v="2016-08-04T00:00:00"/>
    <x v="7"/>
    <m/>
    <m/>
    <m/>
    <x v="14"/>
    <s v="MANJAR"/>
    <x v="13"/>
    <x v="15"/>
    <s v="Dulce de leche (manjar)"/>
    <m/>
    <m/>
    <m/>
    <n v="1600"/>
    <n v="320"/>
    <n v="0.2"/>
    <x v="1"/>
  </r>
  <r>
    <d v="2016-08-04T00:00:00"/>
    <x v="7"/>
    <m/>
    <m/>
    <m/>
    <x v="14"/>
    <s v="MANJAR"/>
    <x v="13"/>
    <x v="15"/>
    <s v="Dulce de leche (manjar)"/>
    <m/>
    <m/>
    <m/>
    <n v="600"/>
    <n v="100"/>
    <n v="0.16666666666666666"/>
    <x v="1"/>
  </r>
  <r>
    <d v="2016-08-10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10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10T00:00:00"/>
    <x v="7"/>
    <m/>
    <m/>
    <m/>
    <x v="14"/>
    <s v="MANJAR"/>
    <x v="13"/>
    <x v="15"/>
    <s v="Dulce de leche (manjar)"/>
    <m/>
    <m/>
    <m/>
    <n v="1248"/>
    <n v="390"/>
    <n v="0.3125"/>
    <x v="1"/>
  </r>
  <r>
    <d v="2016-08-10T00:00:00"/>
    <x v="7"/>
    <m/>
    <m/>
    <m/>
    <x v="14"/>
    <s v="MANJAR"/>
    <x v="13"/>
    <x v="15"/>
    <s v="Dulce de leche (manjar)"/>
    <m/>
    <m/>
    <m/>
    <n v="1920"/>
    <n v="600"/>
    <n v="0.3125"/>
    <x v="1"/>
  </r>
  <r>
    <d v="2016-08-10T00:00:00"/>
    <x v="7"/>
    <m/>
    <m/>
    <m/>
    <x v="14"/>
    <s v="MANJAR"/>
    <x v="13"/>
    <x v="15"/>
    <s v="Dulce de leche (manjar)"/>
    <m/>
    <m/>
    <m/>
    <n v="2400"/>
    <n v="600"/>
    <n v="0.25"/>
    <x v="1"/>
  </r>
  <r>
    <d v="2016-08-10T00:00:00"/>
    <x v="7"/>
    <m/>
    <m/>
    <m/>
    <x v="14"/>
    <s v="MANJAR"/>
    <x v="13"/>
    <x v="15"/>
    <s v="Dulce de leche (manjar)"/>
    <m/>
    <m/>
    <m/>
    <n v="600"/>
    <n v="150"/>
    <n v="0.25"/>
    <x v="1"/>
  </r>
  <r>
    <d v="2016-08-11T00:00:00"/>
    <x v="7"/>
    <m/>
    <m/>
    <m/>
    <x v="14"/>
    <s v="MANJAR"/>
    <x v="13"/>
    <x v="15"/>
    <s v="Dulce de leche (manjar)"/>
    <m/>
    <m/>
    <m/>
    <n v="1800"/>
    <n v="450"/>
    <n v="0.25"/>
    <x v="1"/>
  </r>
  <r>
    <d v="2016-08-11T00:00:00"/>
    <x v="7"/>
    <m/>
    <m/>
    <m/>
    <x v="14"/>
    <s v="MANJAR"/>
    <x v="13"/>
    <x v="15"/>
    <s v="Dulce de leche (manjar)"/>
    <m/>
    <m/>
    <m/>
    <n v="600"/>
    <n v="150"/>
    <n v="0.25"/>
    <x v="1"/>
  </r>
  <r>
    <d v="2016-08-17T00:00:00"/>
    <x v="7"/>
    <m/>
    <m/>
    <m/>
    <x v="14"/>
    <s v="MANJAR"/>
    <x v="13"/>
    <x v="15"/>
    <s v="Dulce de leche (manjar)"/>
    <m/>
    <m/>
    <m/>
    <n v="3000"/>
    <n v="900"/>
    <n v="0.3"/>
    <x v="1"/>
  </r>
  <r>
    <d v="2016-08-17T00:00:00"/>
    <x v="7"/>
    <m/>
    <m/>
    <m/>
    <x v="14"/>
    <s v="MANJAR"/>
    <x v="13"/>
    <x v="15"/>
    <s v="Dulce de leche (manjar)"/>
    <m/>
    <m/>
    <m/>
    <n v="8400"/>
    <n v="2100"/>
    <n v="0.25"/>
    <x v="1"/>
  </r>
  <r>
    <d v="2016-08-18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18T00:00:00"/>
    <x v="7"/>
    <m/>
    <m/>
    <m/>
    <x v="14"/>
    <s v="MANJAR"/>
    <x v="13"/>
    <x v="15"/>
    <s v="Dulce de leche (manjar)"/>
    <m/>
    <m/>
    <m/>
    <n v="412.8"/>
    <n v="129"/>
    <n v="0.3125"/>
    <x v="1"/>
  </r>
  <r>
    <d v="2016-08-18T00:00:00"/>
    <x v="7"/>
    <m/>
    <m/>
    <m/>
    <x v="14"/>
    <s v="MANJAR"/>
    <x v="13"/>
    <x v="15"/>
    <s v="Dulce de leche (manjar)"/>
    <m/>
    <m/>
    <m/>
    <n v="600"/>
    <n v="175"/>
    <n v="0.29166666666666669"/>
    <x v="1"/>
  </r>
  <r>
    <d v="2016-08-18T00:00:00"/>
    <x v="7"/>
    <m/>
    <m/>
    <m/>
    <x v="14"/>
    <s v="MANJAR"/>
    <x v="13"/>
    <x v="15"/>
    <s v="Dulce de leche (manjar)"/>
    <m/>
    <m/>
    <m/>
    <n v="460.8"/>
    <n v="144"/>
    <n v="0.3125"/>
    <x v="1"/>
  </r>
  <r>
    <d v="2016-08-18T00:00:00"/>
    <x v="7"/>
    <m/>
    <m/>
    <m/>
    <x v="14"/>
    <s v="MANJAR"/>
    <x v="13"/>
    <x v="15"/>
    <s v="Dulce de leche (manjar)"/>
    <m/>
    <m/>
    <m/>
    <n v="4200"/>
    <n v="1050"/>
    <n v="0.25"/>
    <x v="1"/>
  </r>
  <r>
    <d v="2016-08-18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18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22T00:00:00"/>
    <x v="7"/>
    <m/>
    <m/>
    <m/>
    <x v="14"/>
    <s v="MANJAR"/>
    <x v="13"/>
    <x v="15"/>
    <s v="Dulce de leche (manjar)"/>
    <m/>
    <m/>
    <m/>
    <n v="625"/>
    <n v="150"/>
    <n v="0.24"/>
    <x v="1"/>
  </r>
  <r>
    <d v="2016-08-22T00:00:00"/>
    <x v="7"/>
    <m/>
    <m/>
    <m/>
    <x v="14"/>
    <s v="MANJAR"/>
    <x v="13"/>
    <x v="15"/>
    <s v="Dulce de leche (manjar)"/>
    <m/>
    <m/>
    <m/>
    <n v="2880"/>
    <n v="720"/>
    <n v="0.25"/>
    <x v="1"/>
  </r>
  <r>
    <d v="2016-08-22T00:00:00"/>
    <x v="7"/>
    <m/>
    <m/>
    <m/>
    <x v="14"/>
    <s v="MANJAR"/>
    <x v="13"/>
    <x v="15"/>
    <s v="Dulce de leche (manjar)"/>
    <m/>
    <m/>
    <m/>
    <n v="2500"/>
    <n v="500"/>
    <n v="0.2"/>
    <x v="1"/>
  </r>
  <r>
    <d v="2016-08-23T00:00:00"/>
    <x v="7"/>
    <m/>
    <m/>
    <m/>
    <x v="14"/>
    <s v="MANJAR"/>
    <x v="13"/>
    <x v="15"/>
    <s v="Dulce de leche (manjar)"/>
    <m/>
    <m/>
    <m/>
    <n v="2376"/>
    <n v="3297"/>
    <n v="1.3876262626262625"/>
    <x v="1"/>
  </r>
  <r>
    <d v="2016-08-29T00:00:00"/>
    <x v="7"/>
    <m/>
    <m/>
    <m/>
    <x v="14"/>
    <s v="MANJAR"/>
    <x v="13"/>
    <x v="15"/>
    <s v="Dulce de leche (manjar)"/>
    <m/>
    <m/>
    <m/>
    <n v="1680"/>
    <n v="420"/>
    <n v="0.25"/>
    <x v="1"/>
  </r>
  <r>
    <d v="2016-08-29T00:00:00"/>
    <x v="7"/>
    <m/>
    <m/>
    <m/>
    <x v="14"/>
    <s v="MANJAR"/>
    <x v="13"/>
    <x v="15"/>
    <s v="Dulce de leche (manjar)"/>
    <m/>
    <m/>
    <m/>
    <n v="1416"/>
    <n v="236"/>
    <n v="0.16666666666666666"/>
    <x v="1"/>
  </r>
  <r>
    <d v="2016-08-29T00:00:00"/>
    <x v="7"/>
    <m/>
    <m/>
    <m/>
    <x v="14"/>
    <s v="MANJAR"/>
    <x v="13"/>
    <x v="15"/>
    <s v="Dulce de leche (manjar)"/>
    <m/>
    <m/>
    <m/>
    <n v="1440"/>
    <n v="300"/>
    <n v="0.20833333333333334"/>
    <x v="1"/>
  </r>
  <r>
    <d v="2016-08-29T00:00:00"/>
    <x v="7"/>
    <m/>
    <m/>
    <m/>
    <x v="14"/>
    <s v="MANJAR"/>
    <x v="13"/>
    <x v="15"/>
    <s v="Dulce de leche (manjar)"/>
    <m/>
    <m/>
    <m/>
    <n v="2000"/>
    <n v="400"/>
    <n v="0.2"/>
    <x v="1"/>
  </r>
  <r>
    <d v="2016-08-29T00:00:00"/>
    <x v="7"/>
    <m/>
    <m/>
    <m/>
    <x v="14"/>
    <s v="MANJAR"/>
    <x v="13"/>
    <x v="15"/>
    <s v="Dulce de leche (manjar)"/>
    <m/>
    <m/>
    <m/>
    <n v="1000"/>
    <n v="200"/>
    <n v="0.2"/>
    <x v="1"/>
  </r>
  <r>
    <d v="2016-08-29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29T00:00:00"/>
    <x v="7"/>
    <m/>
    <m/>
    <m/>
    <x v="14"/>
    <s v="MANJAR"/>
    <x v="13"/>
    <x v="15"/>
    <s v="Dulce de leche (manjar)"/>
    <m/>
    <m/>
    <m/>
    <n v="7440"/>
    <n v="1550"/>
    <n v="0.20833333333333334"/>
    <x v="1"/>
  </r>
  <r>
    <d v="2016-08-29T00:00:00"/>
    <x v="7"/>
    <m/>
    <m/>
    <m/>
    <x v="14"/>
    <s v="MANJAR"/>
    <x v="13"/>
    <x v="15"/>
    <s v="Dulce de leche (manjar)"/>
    <m/>
    <m/>
    <m/>
    <n v="3180"/>
    <n v="663"/>
    <n v="0.20849056603773586"/>
    <x v="1"/>
  </r>
  <r>
    <d v="2016-08-29T00:00:00"/>
    <x v="7"/>
    <m/>
    <m/>
    <m/>
    <x v="14"/>
    <s v="MANJAR"/>
    <x v="13"/>
    <x v="15"/>
    <s v="Dulce de leche (manjar)"/>
    <m/>
    <m/>
    <m/>
    <n v="4800"/>
    <n v="1200"/>
    <n v="0.25"/>
    <x v="1"/>
  </r>
  <r>
    <d v="2016-08-29T00:00:00"/>
    <x v="7"/>
    <m/>
    <m/>
    <m/>
    <x v="14"/>
    <s v="MANJAR"/>
    <x v="13"/>
    <x v="15"/>
    <s v="Dulce de leche (manjar)"/>
    <m/>
    <m/>
    <m/>
    <n v="1000"/>
    <n v="200"/>
    <n v="0.2"/>
    <x v="1"/>
  </r>
  <r>
    <d v="2016-08-30T00:00:00"/>
    <x v="7"/>
    <m/>
    <m/>
    <m/>
    <x v="14"/>
    <s v="MANJAR"/>
    <x v="13"/>
    <x v="15"/>
    <s v="Dulce de leche (manjar)"/>
    <m/>
    <m/>
    <m/>
    <n v="3000"/>
    <n v="750"/>
    <n v="0.25"/>
    <x v="1"/>
  </r>
  <r>
    <d v="2016-08-30T00:00:00"/>
    <x v="7"/>
    <m/>
    <m/>
    <m/>
    <x v="14"/>
    <s v="MANJAR"/>
    <x v="13"/>
    <x v="15"/>
    <s v="Dulce de leche (manjar)"/>
    <m/>
    <m/>
    <m/>
    <n v="192"/>
    <n v="70"/>
    <n v="0.36458333333333331"/>
    <x v="1"/>
  </r>
  <r>
    <d v="2016-08-30T00:00:00"/>
    <x v="7"/>
    <m/>
    <m/>
    <m/>
    <x v="14"/>
    <s v="MANJAR"/>
    <x v="13"/>
    <x v="15"/>
    <s v="Dulce de leche (manjar)"/>
    <m/>
    <m/>
    <m/>
    <n v="600"/>
    <n v="175"/>
    <n v="0.29166666666666669"/>
    <x v="1"/>
  </r>
  <r>
    <d v="2016-08-30T00:00:00"/>
    <x v="7"/>
    <m/>
    <m/>
    <m/>
    <x v="14"/>
    <s v="MANJAR"/>
    <x v="13"/>
    <x v="15"/>
    <s v="Dulce de leche (manjar)"/>
    <m/>
    <m/>
    <m/>
    <n v="5100"/>
    <n v="1488"/>
    <n v="0.29176470588235293"/>
    <x v="1"/>
  </r>
  <r>
    <d v="2016-08-31T00:00:00"/>
    <x v="7"/>
    <m/>
    <m/>
    <m/>
    <x v="14"/>
    <s v="MANJAR"/>
    <x v="13"/>
    <x v="15"/>
    <s v="Dulce de leche (manjar)"/>
    <m/>
    <m/>
    <m/>
    <n v="1800"/>
    <n v="600"/>
    <n v="0.33333333333333331"/>
    <x v="1"/>
  </r>
  <r>
    <d v="2016-08-31T00:00:00"/>
    <x v="7"/>
    <m/>
    <m/>
    <m/>
    <x v="14"/>
    <s v="MANJAR"/>
    <x v="13"/>
    <x v="15"/>
    <s v="Dulce de leche (manjar)"/>
    <m/>
    <m/>
    <m/>
    <n v="960"/>
    <n v="350"/>
    <n v="0.36458333333333331"/>
    <x v="1"/>
  </r>
  <r>
    <d v="2016-08-22T00:00:00"/>
    <x v="7"/>
    <m/>
    <m/>
    <m/>
    <x v="14"/>
    <s v="MANJAR"/>
    <x v="13"/>
    <x v="15"/>
    <s v="Dulce de leche (manjar)"/>
    <m/>
    <m/>
    <m/>
    <n v="234.98"/>
    <n v="974"/>
    <n v="4.1450336198825433"/>
    <x v="32"/>
  </r>
  <r>
    <d v="2016-08-22T00:00:00"/>
    <x v="7"/>
    <m/>
    <m/>
    <m/>
    <x v="14"/>
    <s v="MANJAR"/>
    <x v="13"/>
    <x v="15"/>
    <s v="Dulce de leche (manjar)"/>
    <m/>
    <m/>
    <m/>
    <n v="15000"/>
    <n v="36650"/>
    <n v="2.4433333333333334"/>
    <x v="16"/>
  </r>
  <r>
    <d v="2016-08-10T00:00:00"/>
    <x v="7"/>
    <m/>
    <m/>
    <m/>
    <x v="14"/>
    <s v="MANJAR"/>
    <x v="13"/>
    <x v="15"/>
    <s v="Dulce de leche (manjar)"/>
    <m/>
    <m/>
    <m/>
    <n v="20284.8"/>
    <n v="32679.599999999999"/>
    <n v="1.6110388073828679"/>
    <x v="10"/>
  </r>
  <r>
    <d v="2016-08-10T00:00:00"/>
    <x v="7"/>
    <m/>
    <m/>
    <m/>
    <x v="14"/>
    <s v="MANJAR"/>
    <x v="13"/>
    <x v="15"/>
    <s v="Dulce de leche (manjar)"/>
    <m/>
    <m/>
    <m/>
    <n v="10800"/>
    <n v="17766"/>
    <n v="1.645"/>
    <x v="10"/>
  </r>
  <r>
    <d v="2016-08-16T00:00:00"/>
    <x v="7"/>
    <m/>
    <m/>
    <m/>
    <x v="14"/>
    <s v="MANJAR"/>
    <x v="13"/>
    <x v="15"/>
    <s v="Dulce de leche (manjar)"/>
    <m/>
    <m/>
    <m/>
    <n v="28454.400000000001"/>
    <n v="44741"/>
    <n v="1.5723754498425551"/>
    <x v="10"/>
  </r>
  <r>
    <d v="2016-08-30T00:00:00"/>
    <x v="7"/>
    <m/>
    <m/>
    <m/>
    <x v="14"/>
    <s v="MANJAR"/>
    <x v="13"/>
    <x v="15"/>
    <s v="Dulce de leche (manjar)"/>
    <m/>
    <m/>
    <m/>
    <n v="10800"/>
    <n v="17766"/>
    <n v="1.645"/>
    <x v="10"/>
  </r>
  <r>
    <d v="2016-08-11T00:00:00"/>
    <x v="7"/>
    <m/>
    <m/>
    <m/>
    <x v="14"/>
    <s v="MANJAR"/>
    <x v="13"/>
    <x v="15"/>
    <s v="Dulce de leche (manjar)"/>
    <m/>
    <m/>
    <m/>
    <n v="9484.7999999999993"/>
    <n v="14913.6"/>
    <n v="1.5723684210526316"/>
    <x v="21"/>
  </r>
  <r>
    <d v="2016-08-01T00:00:00"/>
    <x v="7"/>
    <m/>
    <m/>
    <m/>
    <x v="14"/>
    <s v="MANJAR"/>
    <x v="13"/>
    <x v="15"/>
    <s v="Dulce de leche (manjar)"/>
    <m/>
    <m/>
    <m/>
    <n v="43200"/>
    <n v="69744"/>
    <n v="1.6144444444444443"/>
    <x v="11"/>
  </r>
  <r>
    <d v="2016-08-01T00:00:00"/>
    <x v="7"/>
    <m/>
    <m/>
    <m/>
    <x v="14"/>
    <s v="MANJAR"/>
    <x v="13"/>
    <x v="15"/>
    <s v="Dulce de leche (manjar)"/>
    <m/>
    <m/>
    <m/>
    <n v="21600"/>
    <n v="34872"/>
    <n v="1.6144444444444443"/>
    <x v="11"/>
  </r>
  <r>
    <d v="2016-08-10T00:00:00"/>
    <x v="7"/>
    <m/>
    <m/>
    <m/>
    <x v="14"/>
    <s v="MANJAR"/>
    <x v="13"/>
    <x v="15"/>
    <s v="Dulce de leche (manjar)"/>
    <m/>
    <m/>
    <m/>
    <n v="21600"/>
    <n v="35496"/>
    <n v="1.6433333333333333"/>
    <x v="11"/>
  </r>
  <r>
    <d v="2016-08-25T00:00:00"/>
    <x v="7"/>
    <m/>
    <m/>
    <m/>
    <x v="14"/>
    <s v="MANJAR"/>
    <x v="13"/>
    <x v="15"/>
    <s v="Dulce de leche (manjar)"/>
    <m/>
    <m/>
    <m/>
    <n v="21600"/>
    <n v="35496"/>
    <n v="1.6433333333333333"/>
    <x v="11"/>
  </r>
  <r>
    <d v="2016-08-25T00:00:00"/>
    <x v="7"/>
    <m/>
    <m/>
    <m/>
    <x v="14"/>
    <s v="MANJAR"/>
    <x v="13"/>
    <x v="15"/>
    <s v="Dulce de leche (manjar)"/>
    <m/>
    <m/>
    <m/>
    <n v="10800"/>
    <n v="17748"/>
    <n v="1.6433333333333333"/>
    <x v="11"/>
  </r>
  <r>
    <d v="2016-08-05T00:00:00"/>
    <x v="7"/>
    <m/>
    <m/>
    <m/>
    <x v="14"/>
    <s v="MANJAR"/>
    <x v="13"/>
    <x v="15"/>
    <s v="Dulce de leche (manjar)"/>
    <m/>
    <m/>
    <m/>
    <n v="84"/>
    <n v="70"/>
    <n v="0.83333333333333337"/>
    <x v="3"/>
  </r>
  <r>
    <d v="2016-08-09T00:00:00"/>
    <x v="7"/>
    <m/>
    <m/>
    <m/>
    <x v="14"/>
    <s v="MANJAR"/>
    <x v="13"/>
    <x v="15"/>
    <s v="Dulce de leche (manjar)"/>
    <m/>
    <m/>
    <m/>
    <n v="960"/>
    <n v="1510"/>
    <n v="1.5729166666666667"/>
    <x v="3"/>
  </r>
  <r>
    <d v="2016-08-09T00:00:00"/>
    <x v="7"/>
    <m/>
    <m/>
    <m/>
    <x v="14"/>
    <s v="MANJAR"/>
    <x v="13"/>
    <x v="15"/>
    <s v="Dulce de leche (manjar)"/>
    <m/>
    <m/>
    <m/>
    <n v="4800"/>
    <n v="6800"/>
    <n v="1.4166666666666667"/>
    <x v="3"/>
  </r>
  <r>
    <d v="2016-08-10T00:00:00"/>
    <x v="7"/>
    <m/>
    <m/>
    <m/>
    <x v="14"/>
    <s v="MANJAR"/>
    <x v="13"/>
    <x v="15"/>
    <s v="Dulce de leche (manjar)"/>
    <m/>
    <m/>
    <m/>
    <n v="48"/>
    <n v="50"/>
    <n v="1.0416666666666667"/>
    <x v="3"/>
  </r>
  <r>
    <d v="2016-08-10T00:00:00"/>
    <x v="7"/>
    <m/>
    <m/>
    <m/>
    <x v="14"/>
    <s v="MANJAR"/>
    <x v="13"/>
    <x v="15"/>
    <s v="Dulce de leche (manjar)"/>
    <m/>
    <m/>
    <m/>
    <n v="48"/>
    <n v="40"/>
    <n v="0.83333333333333337"/>
    <x v="3"/>
  </r>
  <r>
    <d v="2016-08-10T00:00:00"/>
    <x v="7"/>
    <m/>
    <m/>
    <m/>
    <x v="14"/>
    <s v="MANJAR"/>
    <x v="13"/>
    <x v="15"/>
    <s v="Dulce de leche (manjar)"/>
    <m/>
    <m/>
    <m/>
    <n v="57.6"/>
    <n v="54"/>
    <n v="0.9375"/>
    <x v="3"/>
  </r>
  <r>
    <d v="2016-08-11T00:00:00"/>
    <x v="7"/>
    <m/>
    <m/>
    <m/>
    <x v="14"/>
    <s v="MANJAR"/>
    <x v="13"/>
    <x v="15"/>
    <s v="Dulce de leche (manjar)"/>
    <m/>
    <m/>
    <m/>
    <n v="480"/>
    <n v="360"/>
    <n v="0.75"/>
    <x v="3"/>
  </r>
  <r>
    <d v="2016-08-11T00:00:00"/>
    <x v="7"/>
    <m/>
    <m/>
    <m/>
    <x v="14"/>
    <s v="MANJAR"/>
    <x v="13"/>
    <x v="15"/>
    <s v="Dulce de leche (manjar)"/>
    <m/>
    <m/>
    <m/>
    <n v="216"/>
    <n v="72"/>
    <n v="0.33333333333333331"/>
    <x v="3"/>
  </r>
  <r>
    <d v="2016-08-11T00:00:00"/>
    <x v="7"/>
    <m/>
    <m/>
    <m/>
    <x v="14"/>
    <s v="MANJAR"/>
    <x v="13"/>
    <x v="15"/>
    <s v="Dulce de leche (manjar)"/>
    <m/>
    <m/>
    <m/>
    <n v="144"/>
    <n v="150"/>
    <n v="1.0416666666666667"/>
    <x v="3"/>
  </r>
  <r>
    <d v="2016-08-11T00:00:00"/>
    <x v="7"/>
    <m/>
    <m/>
    <m/>
    <x v="14"/>
    <s v="MANJAR"/>
    <x v="13"/>
    <x v="15"/>
    <s v="Dulce de leche (manjar)"/>
    <m/>
    <m/>
    <m/>
    <n v="1200"/>
    <n v="900"/>
    <n v="0.75"/>
    <x v="3"/>
  </r>
  <r>
    <d v="2016-08-11T00:00:00"/>
    <x v="7"/>
    <m/>
    <m/>
    <m/>
    <x v="14"/>
    <s v="MANJAR"/>
    <x v="13"/>
    <x v="15"/>
    <s v="Dulce de leche (manjar)"/>
    <m/>
    <m/>
    <m/>
    <n v="60"/>
    <n v="50"/>
    <n v="0.83333333333333337"/>
    <x v="3"/>
  </r>
  <r>
    <d v="2016-08-11T00:00:00"/>
    <x v="7"/>
    <m/>
    <m/>
    <m/>
    <x v="14"/>
    <s v="MANJAR"/>
    <x v="13"/>
    <x v="15"/>
    <s v="Dulce de leche (manjar)"/>
    <m/>
    <m/>
    <m/>
    <n v="1200"/>
    <n v="900"/>
    <n v="0.75"/>
    <x v="3"/>
  </r>
  <r>
    <d v="2016-08-17T00:00:00"/>
    <x v="7"/>
    <m/>
    <m/>
    <m/>
    <x v="14"/>
    <s v="MANJAR"/>
    <x v="13"/>
    <x v="15"/>
    <s v="Dulce de leche (manjar)"/>
    <m/>
    <m/>
    <m/>
    <n v="25920"/>
    <n v="38941"/>
    <n v="1.5023533950617285"/>
    <x v="3"/>
  </r>
  <r>
    <d v="2016-08-17T00:00:00"/>
    <x v="7"/>
    <m/>
    <m/>
    <m/>
    <x v="14"/>
    <s v="MANJAR"/>
    <x v="13"/>
    <x v="15"/>
    <s v="Dulce de leche (manjar)"/>
    <m/>
    <m/>
    <m/>
    <n v="192"/>
    <n v="160"/>
    <n v="0.83333333333333337"/>
    <x v="3"/>
  </r>
  <r>
    <d v="2016-08-17T00:00:00"/>
    <x v="7"/>
    <m/>
    <m/>
    <m/>
    <x v="14"/>
    <s v="MANJAR"/>
    <x v="13"/>
    <x v="15"/>
    <s v="Dulce de leche (manjar)"/>
    <m/>
    <m/>
    <m/>
    <n v="96"/>
    <n v="100"/>
    <n v="1.0416666666666667"/>
    <x v="3"/>
  </r>
  <r>
    <d v="2016-08-18T00:00:00"/>
    <x v="7"/>
    <m/>
    <m/>
    <m/>
    <x v="14"/>
    <s v="MANJAR"/>
    <x v="13"/>
    <x v="15"/>
    <s v="Dulce de leche (manjar)"/>
    <m/>
    <m/>
    <m/>
    <n v="2520"/>
    <n v="3570"/>
    <n v="1.4166666666666667"/>
    <x v="3"/>
  </r>
  <r>
    <d v="2016-08-18T00:00:00"/>
    <x v="7"/>
    <m/>
    <m/>
    <m/>
    <x v="14"/>
    <s v="MANJAR"/>
    <x v="13"/>
    <x v="15"/>
    <s v="Dulce de leche (manjar)"/>
    <m/>
    <m/>
    <m/>
    <n v="360"/>
    <n v="510"/>
    <n v="1.4166666666666667"/>
    <x v="3"/>
  </r>
  <r>
    <d v="2016-08-18T00:00:00"/>
    <x v="7"/>
    <m/>
    <m/>
    <m/>
    <x v="14"/>
    <s v="MANJAR"/>
    <x v="13"/>
    <x v="15"/>
    <s v="Dulce de leche (manjar)"/>
    <m/>
    <m/>
    <m/>
    <n v="192"/>
    <n v="160"/>
    <n v="0.83333333333333337"/>
    <x v="3"/>
  </r>
  <r>
    <d v="2016-08-22T00:00:00"/>
    <x v="7"/>
    <m/>
    <m/>
    <m/>
    <x v="14"/>
    <s v="MANJAR"/>
    <x v="13"/>
    <x v="15"/>
    <s v="Dulce de leche (manjar)"/>
    <m/>
    <m/>
    <m/>
    <n v="120"/>
    <n v="100"/>
    <n v="0.83333333333333337"/>
    <x v="3"/>
  </r>
  <r>
    <d v="2016-08-23T00:00:00"/>
    <x v="7"/>
    <m/>
    <m/>
    <m/>
    <x v="14"/>
    <s v="MANJAR"/>
    <x v="13"/>
    <x v="15"/>
    <s v="Dulce de leche (manjar)"/>
    <m/>
    <m/>
    <m/>
    <n v="23760"/>
    <n v="34056"/>
    <n v="1.4333333333333333"/>
    <x v="3"/>
  </r>
  <r>
    <d v="2016-08-23T00:00:00"/>
    <x v="7"/>
    <m/>
    <m/>
    <m/>
    <x v="14"/>
    <s v="MANJAR"/>
    <x v="13"/>
    <x v="15"/>
    <s v="Dulce de leche (manjar)"/>
    <m/>
    <m/>
    <m/>
    <n v="120"/>
    <n v="100"/>
    <n v="0.83333333333333337"/>
    <x v="3"/>
  </r>
  <r>
    <d v="2016-08-23T00:00:00"/>
    <x v="7"/>
    <m/>
    <m/>
    <m/>
    <x v="14"/>
    <s v="MANJAR"/>
    <x v="13"/>
    <x v="15"/>
    <s v="Dulce de leche (manjar)"/>
    <m/>
    <m/>
    <m/>
    <n v="240"/>
    <n v="200"/>
    <n v="0.83333333333333337"/>
    <x v="3"/>
  </r>
  <r>
    <d v="2016-08-23T00:00:00"/>
    <x v="7"/>
    <m/>
    <m/>
    <m/>
    <x v="14"/>
    <s v="MANJAR"/>
    <x v="13"/>
    <x v="15"/>
    <s v="Dulce de leche (manjar)"/>
    <m/>
    <m/>
    <m/>
    <n v="96"/>
    <n v="100"/>
    <n v="1.0416666666666667"/>
    <x v="3"/>
  </r>
  <r>
    <d v="2016-08-23T00:00:00"/>
    <x v="7"/>
    <m/>
    <m/>
    <m/>
    <x v="14"/>
    <s v="MANJAR"/>
    <x v="13"/>
    <x v="15"/>
    <s v="Dulce de leche (manjar)"/>
    <m/>
    <m/>
    <m/>
    <n v="120"/>
    <n v="100"/>
    <n v="0.83333333333333337"/>
    <x v="3"/>
  </r>
  <r>
    <d v="2016-08-24T00:00:00"/>
    <x v="7"/>
    <m/>
    <m/>
    <m/>
    <x v="14"/>
    <s v="MANJAR"/>
    <x v="13"/>
    <x v="15"/>
    <s v="Dulce de leche (manjar)"/>
    <m/>
    <m/>
    <m/>
    <n v="3600"/>
    <n v="5100"/>
    <n v="1.4166666666666667"/>
    <x v="3"/>
  </r>
  <r>
    <d v="2016-08-24T00:00:00"/>
    <x v="7"/>
    <m/>
    <m/>
    <m/>
    <x v="14"/>
    <s v="MANJAR"/>
    <x v="13"/>
    <x v="15"/>
    <s v="Dulce de leche (manjar)"/>
    <m/>
    <m/>
    <m/>
    <n v="480"/>
    <n v="750"/>
    <n v="1.5625"/>
    <x v="3"/>
  </r>
  <r>
    <d v="2016-08-26T00:00:00"/>
    <x v="7"/>
    <m/>
    <m/>
    <m/>
    <x v="14"/>
    <s v="MANJAR"/>
    <x v="13"/>
    <x v="15"/>
    <s v="Dulce de leche (manjar)"/>
    <m/>
    <m/>
    <m/>
    <n v="600"/>
    <n v="450"/>
    <n v="0.75"/>
    <x v="3"/>
  </r>
  <r>
    <d v="2016-08-29T00:00:00"/>
    <x v="7"/>
    <m/>
    <m/>
    <m/>
    <x v="14"/>
    <s v="MANJAR"/>
    <x v="13"/>
    <x v="15"/>
    <s v="Dulce de leche (manjar)"/>
    <m/>
    <m/>
    <m/>
    <n v="48"/>
    <n v="50"/>
    <n v="1.0416666666666667"/>
    <x v="3"/>
  </r>
  <r>
    <d v="2016-08-29T00:00:00"/>
    <x v="7"/>
    <m/>
    <m/>
    <m/>
    <x v="14"/>
    <s v="MANJAR"/>
    <x v="13"/>
    <x v="15"/>
    <s v="Dulce de leche (manjar)"/>
    <m/>
    <m/>
    <m/>
    <n v="252"/>
    <n v="210"/>
    <n v="0.83333333333333337"/>
    <x v="3"/>
  </r>
  <r>
    <d v="2016-08-29T00:00:00"/>
    <x v="7"/>
    <m/>
    <m/>
    <m/>
    <x v="14"/>
    <s v="MANJAR"/>
    <x v="13"/>
    <x v="15"/>
    <s v="Dulce de leche (manjar)"/>
    <m/>
    <m/>
    <m/>
    <n v="120"/>
    <n v="50"/>
    <n v="0.41666666666666669"/>
    <x v="3"/>
  </r>
  <r>
    <d v="2016-08-29T00:00:00"/>
    <x v="7"/>
    <m/>
    <m/>
    <m/>
    <x v="14"/>
    <s v="MANJAR"/>
    <x v="13"/>
    <x v="15"/>
    <s v="Dulce de leche (manjar)"/>
    <m/>
    <m/>
    <m/>
    <n v="15120"/>
    <n v="21193"/>
    <n v="1.4016534391534392"/>
    <x v="3"/>
  </r>
  <r>
    <d v="2016-08-29T00:00:00"/>
    <x v="7"/>
    <m/>
    <m/>
    <m/>
    <x v="14"/>
    <s v="MANJAR"/>
    <x v="13"/>
    <x v="15"/>
    <s v="Dulce de leche (manjar)"/>
    <m/>
    <m/>
    <m/>
    <n v="14472"/>
    <n v="21605"/>
    <n v="1.4928828081813157"/>
    <x v="3"/>
  </r>
  <r>
    <d v="2016-08-30T00:00:00"/>
    <x v="7"/>
    <m/>
    <m/>
    <m/>
    <x v="14"/>
    <s v="MANJAR"/>
    <x v="13"/>
    <x v="15"/>
    <s v="Dulce de leche (manjar)"/>
    <m/>
    <m/>
    <m/>
    <n v="6600"/>
    <n v="9350"/>
    <n v="1.4166666666666667"/>
    <x v="3"/>
  </r>
  <r>
    <d v="2016-08-31T00:00:00"/>
    <x v="7"/>
    <m/>
    <m/>
    <m/>
    <x v="14"/>
    <s v="MANJAR"/>
    <x v="13"/>
    <x v="15"/>
    <s v="Dulce de leche (manjar)"/>
    <m/>
    <m/>
    <m/>
    <n v="1560"/>
    <n v="2210"/>
    <n v="1.4166666666666667"/>
    <x v="3"/>
  </r>
  <r>
    <d v="2016-08-31T00:00:00"/>
    <x v="7"/>
    <m/>
    <m/>
    <m/>
    <x v="14"/>
    <s v="MANJAR"/>
    <x v="13"/>
    <x v="15"/>
    <s v="Dulce de leche (manjar)"/>
    <m/>
    <m/>
    <m/>
    <n v="480"/>
    <n v="400"/>
    <n v="0.83333333333333337"/>
    <x v="3"/>
  </r>
  <r>
    <d v="2016-08-01T00:00:00"/>
    <x v="7"/>
    <m/>
    <m/>
    <m/>
    <x v="14"/>
    <s v="MANJAR"/>
    <x v="13"/>
    <x v="15"/>
    <s v="Dulce de leche (manjar)"/>
    <m/>
    <m/>
    <m/>
    <n v="21600"/>
    <n v="34908"/>
    <n v="1.6161111111111111"/>
    <x v="12"/>
  </r>
  <r>
    <d v="2016-08-26T00:00:00"/>
    <x v="7"/>
    <m/>
    <m/>
    <m/>
    <x v="14"/>
    <s v="MANJAR"/>
    <x v="13"/>
    <x v="15"/>
    <s v="Dulce de leche (manjar)"/>
    <m/>
    <m/>
    <m/>
    <n v="21600"/>
    <n v="35532"/>
    <n v="1.645"/>
    <x v="12"/>
  </r>
  <r>
    <d v="2016-08-13T00:00:00"/>
    <x v="7"/>
    <m/>
    <m/>
    <m/>
    <x v="14"/>
    <s v="MANJAR"/>
    <x v="13"/>
    <x v="15"/>
    <s v="Dulce de leche (manjar)"/>
    <m/>
    <m/>
    <m/>
    <n v="15759.36"/>
    <n v="24727.68"/>
    <n v="1.569078947368421"/>
    <x v="13"/>
  </r>
  <r>
    <d v="2016-08-16T00:00:00"/>
    <x v="7"/>
    <m/>
    <m/>
    <m/>
    <x v="14"/>
    <s v="MANJAR"/>
    <x v="13"/>
    <x v="15"/>
    <s v="Dulce de leche (manjar)"/>
    <m/>
    <m/>
    <m/>
    <n v="15759.36"/>
    <n v="24728"/>
    <n v="1.5690992527615335"/>
    <x v="13"/>
  </r>
  <r>
    <d v="2016-08-17T00:00:00"/>
    <x v="7"/>
    <m/>
    <m/>
    <m/>
    <x v="14"/>
    <s v="MANJAR"/>
    <x v="13"/>
    <x v="15"/>
    <s v="Dulce de leche (manjar)"/>
    <m/>
    <m/>
    <m/>
    <n v="17510.400000000001"/>
    <n v="27475"/>
    <n v="1.5690675255847952"/>
    <x v="13"/>
  </r>
  <r>
    <d v="2016-08-19T00:00:00"/>
    <x v="7"/>
    <m/>
    <m/>
    <m/>
    <x v="14"/>
    <s v="MANJAR"/>
    <x v="13"/>
    <x v="15"/>
    <s v="Dulce de leche (manjar)"/>
    <m/>
    <m/>
    <m/>
    <n v="17510.400000000001"/>
    <n v="27475"/>
    <n v="1.5690675255847952"/>
    <x v="13"/>
  </r>
  <r>
    <d v="2016-08-19T00:00:00"/>
    <x v="7"/>
    <m/>
    <m/>
    <m/>
    <x v="14"/>
    <s v="MANJAR"/>
    <x v="13"/>
    <x v="15"/>
    <s v="Dulce de leche (manjar)"/>
    <m/>
    <m/>
    <m/>
    <n v="7879.68"/>
    <n v="12364"/>
    <n v="1.5690992527615335"/>
    <x v="13"/>
  </r>
  <r>
    <d v="2016-08-22T00:00:00"/>
    <x v="7"/>
    <m/>
    <m/>
    <m/>
    <x v="14"/>
    <s v="MANJAR"/>
    <x v="13"/>
    <x v="15"/>
    <s v="Dulce de leche (manjar)"/>
    <m/>
    <m/>
    <m/>
    <n v="120"/>
    <n v="272"/>
    <n v="2.2666666666666666"/>
    <x v="13"/>
  </r>
  <r>
    <d v="2016-08-22T00:00:00"/>
    <x v="7"/>
    <m/>
    <m/>
    <m/>
    <x v="14"/>
    <s v="MANJAR"/>
    <x v="13"/>
    <x v="15"/>
    <s v="Dulce de leche (manjar)"/>
    <m/>
    <m/>
    <m/>
    <n v="72"/>
    <n v="190"/>
    <n v="2.6388888888888888"/>
    <x v="13"/>
  </r>
  <r>
    <d v="2016-08-22T00:00:00"/>
    <x v="7"/>
    <m/>
    <m/>
    <m/>
    <x v="14"/>
    <s v="MANJAR"/>
    <x v="27"/>
    <x v="15"/>
    <s v="Dulce de leche (manjar)"/>
    <m/>
    <m/>
    <m/>
    <n v="17510.400000000001"/>
    <n v="27475"/>
    <n v="1.5690675255847952"/>
    <x v="13"/>
  </r>
  <r>
    <d v="2016-08-27T00:00:00"/>
    <x v="7"/>
    <m/>
    <m/>
    <m/>
    <x v="14"/>
    <s v="MANJAR"/>
    <x v="13"/>
    <x v="15"/>
    <s v="Dulce de leche (manjar)"/>
    <m/>
    <m/>
    <m/>
    <n v="15741.12"/>
    <n v="24699"/>
    <n v="1.5690751356955539"/>
    <x v="13"/>
  </r>
  <r>
    <d v="2016-09-09T00:00:00"/>
    <x v="8"/>
    <m/>
    <m/>
    <m/>
    <x v="0"/>
    <s v="LL"/>
    <x v="0"/>
    <x v="0"/>
    <s v="Leche y nata, sin concentrar, ni edulcorar, mat grasa &gt; al 1% pero &lt;= al 6% en peso"/>
    <m/>
    <m/>
    <m/>
    <n v="48972"/>
    <n v="52231"/>
    <n v="1.0665482316425712"/>
    <x v="0"/>
  </r>
  <r>
    <d v="2016-09-01T00:00:00"/>
    <x v="8"/>
    <m/>
    <m/>
    <m/>
    <x v="1"/>
    <s v="OTROS"/>
    <x v="1"/>
    <x v="1"/>
    <s v="Leche en polvo, sin adición de azúcar ni edulcorante, mat grasa &gt; 24% pero &lt; al 26%"/>
    <m/>
    <m/>
    <m/>
    <n v="339.84"/>
    <n v="96"/>
    <n v="0.2824858757062147"/>
    <x v="1"/>
  </r>
  <r>
    <d v="2016-09-02T00:00:00"/>
    <x v="8"/>
    <m/>
    <m/>
    <m/>
    <x v="1"/>
    <s v="OTROS"/>
    <x v="1"/>
    <x v="1"/>
    <s v="Leche en polvo, sin adición de azúcar ni edulcorante, mat grasa &gt; 24% pero &lt; al 26%"/>
    <m/>
    <m/>
    <m/>
    <n v="566.4"/>
    <n v="150"/>
    <n v="0.26483050847457629"/>
    <x v="1"/>
  </r>
  <r>
    <d v="2016-09-08T00:00:00"/>
    <x v="8"/>
    <m/>
    <m/>
    <m/>
    <x v="1"/>
    <s v="OTROS"/>
    <x v="1"/>
    <x v="1"/>
    <s v="Leche en polvo, sin adición de azúcar ni edulcorante, mat grasa &gt; 24% pero &lt; al 26%"/>
    <m/>
    <m/>
    <m/>
    <n v="1132.8"/>
    <n v="300"/>
    <n v="0.26483050847457629"/>
    <x v="1"/>
  </r>
  <r>
    <d v="2016-09-08T00:00:00"/>
    <x v="8"/>
    <m/>
    <m/>
    <m/>
    <x v="1"/>
    <s v="OTROS"/>
    <x v="1"/>
    <x v="1"/>
    <s v="Leche en polvo, sin adición de azúcar ni edulcorante, mat grasa &gt; 24% pero &lt; al 26%"/>
    <m/>
    <m/>
    <m/>
    <n v="1800"/>
    <n v="450"/>
    <n v="0.25"/>
    <x v="1"/>
  </r>
  <r>
    <d v="2016-09-08T00:00:00"/>
    <x v="8"/>
    <m/>
    <m/>
    <m/>
    <x v="1"/>
    <s v="OTROS"/>
    <x v="1"/>
    <x v="1"/>
    <s v="Leche en polvo, sin adición de azúcar ni edulcorante, mat grasa &gt; 24% pero &lt; al 26%"/>
    <m/>
    <m/>
    <m/>
    <n v="1200"/>
    <n v="300"/>
    <n v="0.25"/>
    <x v="1"/>
  </r>
  <r>
    <d v="2016-09-12T00:00:00"/>
    <x v="8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9-21T00:00:00"/>
    <x v="8"/>
    <m/>
    <m/>
    <m/>
    <x v="1"/>
    <s v="OTROS"/>
    <x v="1"/>
    <x v="1"/>
    <s v="Leche en polvo, sin adición de azúcar ni edulcorante, mat grasa &gt; 24% pero &lt; al 26%"/>
    <m/>
    <m/>
    <m/>
    <n v="2265.6"/>
    <n v="640"/>
    <n v="0.2824858757062147"/>
    <x v="1"/>
  </r>
  <r>
    <d v="2016-09-27T00:00:00"/>
    <x v="8"/>
    <m/>
    <m/>
    <m/>
    <x v="1"/>
    <s v="OTROS"/>
    <x v="1"/>
    <x v="1"/>
    <s v="Leche en polvo, sin adición de azúcar ni edulcorante, mat grasa &gt; 24% pero &lt; al 26%"/>
    <m/>
    <m/>
    <m/>
    <n v="1132.8"/>
    <n v="400"/>
    <n v="0.35310734463276838"/>
    <x v="1"/>
  </r>
  <r>
    <d v="2016-09-27T00:00:00"/>
    <x v="8"/>
    <m/>
    <m/>
    <m/>
    <x v="1"/>
    <s v="OTROS"/>
    <x v="1"/>
    <x v="1"/>
    <s v="Leche en polvo, sin adición de azúcar ni edulcorante, mat grasa &gt; 24% pero &lt; al 26%"/>
    <m/>
    <m/>
    <m/>
    <n v="2832"/>
    <n v="1000"/>
    <n v="0.35310734463276838"/>
    <x v="1"/>
  </r>
  <r>
    <d v="2016-09-02T00:00:00"/>
    <x v="8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9-08T00:00:00"/>
    <x v="8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9-08T00:00:00"/>
    <x v="8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1200"/>
    <n v="320"/>
    <n v="0.26666666666666666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1200"/>
    <n v="320"/>
    <n v="0.26666666666666666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2088"/>
    <n v="348"/>
    <n v="0.16666666666666666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3600"/>
    <n v="960"/>
    <n v="0.26666666666666666"/>
    <x v="1"/>
  </r>
  <r>
    <d v="2016-09-20T00:00:00"/>
    <x v="8"/>
    <m/>
    <m/>
    <m/>
    <x v="2"/>
    <s v="LEP"/>
    <x v="2"/>
    <x v="2"/>
    <s v="Leche en polvo, sin adición de azúcar ni edulcorante, mat grasa &gt; al 26% "/>
    <m/>
    <m/>
    <m/>
    <n v="201.6"/>
    <n v="966"/>
    <n v="4.791666666666667"/>
    <x v="1"/>
  </r>
  <r>
    <d v="2016-09-21T00:00:00"/>
    <x v="8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9-21T00:00:00"/>
    <x v="8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9-27T00:00:00"/>
    <x v="8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9-28T00:00:00"/>
    <x v="8"/>
    <m/>
    <m/>
    <m/>
    <x v="2"/>
    <s v="LEP"/>
    <x v="2"/>
    <x v="2"/>
    <s v="Leche en polvo, sin adición de azúcar ni edulcorante, mat grasa &gt; al 26% "/>
    <m/>
    <m/>
    <m/>
    <n v="1920"/>
    <n v="1000"/>
    <n v="0.52083333333333337"/>
    <x v="1"/>
  </r>
  <r>
    <d v="2016-09-28T00:00:00"/>
    <x v="8"/>
    <m/>
    <m/>
    <m/>
    <x v="2"/>
    <s v="LEP"/>
    <x v="2"/>
    <x v="2"/>
    <s v="Leche en polvo, sin adición de azúcar ni edulcorante, mat grasa &gt; al 26% "/>
    <m/>
    <m/>
    <m/>
    <n v="8640"/>
    <n v="4500"/>
    <n v="0.52083333333333337"/>
    <x v="1"/>
  </r>
  <r>
    <d v="2016-09-06T00:00:00"/>
    <x v="8"/>
    <m/>
    <m/>
    <m/>
    <x v="2"/>
    <s v="LEP"/>
    <x v="2"/>
    <x v="2"/>
    <s v="Leche en polvo, sin adición de azúcar ni edulcorante, mat grasa &gt; al 26% "/>
    <m/>
    <m/>
    <m/>
    <n v="100000"/>
    <n v="315000"/>
    <n v="3.15"/>
    <x v="23"/>
  </r>
  <r>
    <d v="2016-09-16T00:00:00"/>
    <x v="8"/>
    <m/>
    <m/>
    <m/>
    <x v="2"/>
    <s v="LEP"/>
    <x v="2"/>
    <x v="2"/>
    <s v="Leche en polvo, sin adición de azúcar ni edulcorante, mat grasa &gt; al 26% "/>
    <m/>
    <m/>
    <m/>
    <n v="200000"/>
    <n v="627600"/>
    <n v="3.1379999999999999"/>
    <x v="23"/>
  </r>
  <r>
    <d v="2016-09-16T00:00:00"/>
    <x v="8"/>
    <m/>
    <m/>
    <m/>
    <x v="2"/>
    <s v="LEP"/>
    <x v="2"/>
    <x v="2"/>
    <s v="Leche en polvo, sin adición de azúcar ni edulcorante, mat grasa &gt; al 26% "/>
    <m/>
    <m/>
    <m/>
    <n v="200000"/>
    <n v="627600"/>
    <n v="3.1379999999999999"/>
    <x v="23"/>
  </r>
  <r>
    <d v="2016-09-20T00:00:00"/>
    <x v="8"/>
    <m/>
    <m/>
    <m/>
    <x v="2"/>
    <s v="LEP"/>
    <x v="2"/>
    <x v="2"/>
    <s v="Leche en polvo, sin adición de azúcar ni edulcorante, mat grasa &gt; al 26% "/>
    <m/>
    <m/>
    <m/>
    <n v="75000"/>
    <n v="255750"/>
    <n v="3.41"/>
    <x v="23"/>
  </r>
  <r>
    <d v="2016-09-09T00:00:00"/>
    <x v="8"/>
    <m/>
    <m/>
    <m/>
    <x v="2"/>
    <s v="LEP"/>
    <x v="2"/>
    <x v="2"/>
    <s v="Leche en polvo, sin adición de azúcar ni edulcorante, mat grasa &gt; al 26% "/>
    <m/>
    <m/>
    <m/>
    <n v="13000"/>
    <n v="40893"/>
    <n v="3.1456153846153847"/>
    <x v="4"/>
  </r>
  <r>
    <d v="2016-09-23T00:00:00"/>
    <x v="8"/>
    <m/>
    <m/>
    <m/>
    <x v="2"/>
    <s v="LEP"/>
    <x v="2"/>
    <x v="2"/>
    <s v="Leche en polvo, sin adición de azúcar ni edulcorante, mat grasa &gt; al 26% "/>
    <m/>
    <m/>
    <m/>
    <n v="25000"/>
    <n v="61261.32"/>
    <n v="2.4504527999999999"/>
    <x v="17"/>
  </r>
  <r>
    <d v="2016-09-01T00:00:00"/>
    <x v="8"/>
    <m/>
    <m/>
    <m/>
    <x v="2"/>
    <s v="LEP"/>
    <x v="2"/>
    <x v="2"/>
    <s v="Leche en polvo, sin adición de azúcar ni edulcorante, mat grasa &gt; al 26% "/>
    <m/>
    <m/>
    <m/>
    <n v="384"/>
    <n v="1000"/>
    <n v="2.6041666666666665"/>
    <x v="3"/>
  </r>
  <r>
    <d v="2016-09-01T00:00:00"/>
    <x v="8"/>
    <m/>
    <m/>
    <m/>
    <x v="2"/>
    <s v="LEP"/>
    <x v="2"/>
    <x v="2"/>
    <s v="Leche en polvo, sin adición de azúcar ni edulcorante, mat grasa &gt; al 26% "/>
    <m/>
    <m/>
    <m/>
    <n v="480"/>
    <n v="1250"/>
    <n v="2.6041666666666665"/>
    <x v="3"/>
  </r>
  <r>
    <d v="2016-09-01T00:00:00"/>
    <x v="8"/>
    <m/>
    <m/>
    <m/>
    <x v="2"/>
    <s v="LEP"/>
    <x v="2"/>
    <x v="2"/>
    <s v="Leche en polvo, sin adición de azúcar ni edulcorante, mat grasa &gt; al 26% "/>
    <m/>
    <m/>
    <m/>
    <n v="1920"/>
    <n v="5000"/>
    <n v="2.6041666666666665"/>
    <x v="3"/>
  </r>
  <r>
    <d v="2016-09-28T00:00:00"/>
    <x v="8"/>
    <m/>
    <m/>
    <m/>
    <x v="2"/>
    <s v="LEP"/>
    <x v="2"/>
    <x v="2"/>
    <s v="Leche en polvo, sin adición de azúcar ni edulcorante, mat grasa &gt; al 26% "/>
    <m/>
    <m/>
    <m/>
    <n v="1620"/>
    <n v="6000"/>
    <n v="3.7037037037037037"/>
    <x v="3"/>
  </r>
  <r>
    <d v="2016-09-28T00:00:00"/>
    <x v="8"/>
    <m/>
    <m/>
    <m/>
    <x v="2"/>
    <s v="LEP"/>
    <x v="2"/>
    <x v="2"/>
    <s v="Leche en polvo, sin adición de azúcar ni edulcorante, mat grasa &gt; al 26% "/>
    <m/>
    <m/>
    <m/>
    <n v="2400"/>
    <n v="10000"/>
    <n v="4.166666666666667"/>
    <x v="3"/>
  </r>
  <r>
    <d v="2016-09-28T00:00:00"/>
    <x v="8"/>
    <m/>
    <m/>
    <m/>
    <x v="2"/>
    <s v="LEP"/>
    <x v="2"/>
    <x v="2"/>
    <s v="Leche en polvo, sin adición de azúcar ni edulcorante, mat grasa &gt; al 26% "/>
    <m/>
    <m/>
    <m/>
    <n v="1620"/>
    <n v="6000"/>
    <n v="3.7037037037037037"/>
    <x v="3"/>
  </r>
  <r>
    <d v="2016-09-01T00:00:00"/>
    <x v="8"/>
    <m/>
    <m/>
    <m/>
    <x v="1"/>
    <s v="OTROS"/>
    <x v="1"/>
    <x v="23"/>
    <s v="Nata sin azúcar ni edulcorante "/>
    <m/>
    <m/>
    <m/>
    <n v="2964"/>
    <n v="741"/>
    <n v="0.25"/>
    <x v="1"/>
  </r>
  <r>
    <d v="2016-09-12T00:00:00"/>
    <x v="8"/>
    <m/>
    <m/>
    <m/>
    <x v="1"/>
    <s v="OTROS"/>
    <x v="1"/>
    <x v="23"/>
    <s v="Nata sin azúcar ni edulcorante "/>
    <m/>
    <m/>
    <m/>
    <n v="1132.8"/>
    <n v="400"/>
    <n v="0.35310734463276838"/>
    <x v="1"/>
  </r>
  <r>
    <d v="2016-09-09T00:00:00"/>
    <x v="8"/>
    <m/>
    <m/>
    <m/>
    <x v="3"/>
    <s v="LL"/>
    <x v="3"/>
    <x v="3"/>
    <s v="Leche en polvo, edulcorada, contenido materia grasa &gt; al 1.5% y &lt; al 6%"/>
    <m/>
    <m/>
    <m/>
    <n v="38.76"/>
    <n v="83"/>
    <n v="2.1413828689370487"/>
    <x v="4"/>
  </r>
  <r>
    <d v="2016-09-28T00:00:00"/>
    <x v="8"/>
    <m/>
    <m/>
    <m/>
    <x v="4"/>
    <s v="LEP"/>
    <x v="4"/>
    <x v="4"/>
    <s v="Leche en polvo, edulcorada, contenido materia grasa &gt;= al 26%"/>
    <m/>
    <m/>
    <m/>
    <n v="864"/>
    <n v="2250"/>
    <n v="2.6041666666666665"/>
    <x v="3"/>
  </r>
  <r>
    <d v="2016-09-28T00:00:00"/>
    <x v="8"/>
    <m/>
    <m/>
    <m/>
    <x v="4"/>
    <s v="LEP"/>
    <x v="4"/>
    <x v="4"/>
    <s v="Leche en polvo, edulcorada, contenido materia grasa &gt;= al 26%"/>
    <m/>
    <m/>
    <m/>
    <n v="672"/>
    <n v="2940"/>
    <n v="4.375"/>
    <x v="3"/>
  </r>
  <r>
    <d v="2016-09-28T00:00:00"/>
    <x v="8"/>
    <m/>
    <m/>
    <m/>
    <x v="4"/>
    <s v="LEP"/>
    <x v="4"/>
    <x v="4"/>
    <s v="Leche en polvo, edulcorada, contenido materia grasa &gt;= al 26%"/>
    <m/>
    <m/>
    <m/>
    <n v="324"/>
    <n v="1260"/>
    <n v="3.8888888888888888"/>
    <x v="3"/>
  </r>
  <r>
    <d v="2016-09-01T00:00:00"/>
    <x v="8"/>
    <m/>
    <m/>
    <m/>
    <x v="5"/>
    <s v="OTROS"/>
    <x v="5"/>
    <x v="6"/>
    <s v="Nata sin azucarar ni edulcorar "/>
    <m/>
    <m/>
    <m/>
    <n v="141"/>
    <n v="94"/>
    <n v="0.66666666666666663"/>
    <x v="1"/>
  </r>
  <r>
    <d v="2016-09-01T00:00:00"/>
    <x v="8"/>
    <m/>
    <m/>
    <m/>
    <x v="5"/>
    <s v="OTROS"/>
    <x v="5"/>
    <x v="6"/>
    <s v="Nata sin azucarar ni edulcorar "/>
    <m/>
    <m/>
    <m/>
    <n v="3600"/>
    <n v="900"/>
    <n v="0.25"/>
    <x v="1"/>
  </r>
  <r>
    <d v="2016-09-01T00:00:00"/>
    <x v="8"/>
    <m/>
    <m/>
    <m/>
    <x v="5"/>
    <s v="OTROS"/>
    <x v="5"/>
    <x v="6"/>
    <s v="Nata sin azucarar ni edulcorar "/>
    <m/>
    <m/>
    <m/>
    <n v="11418.63"/>
    <n v="21430"/>
    <n v="1.876757544468995"/>
    <x v="1"/>
  </r>
  <r>
    <d v="2016-09-01T00:00:00"/>
    <x v="8"/>
    <m/>
    <m/>
    <m/>
    <x v="5"/>
    <s v="OTROS"/>
    <x v="5"/>
    <x v="6"/>
    <s v="Nata sin azucarar ni edulcorar "/>
    <m/>
    <m/>
    <m/>
    <n v="2400"/>
    <n v="600"/>
    <n v="0.25"/>
    <x v="1"/>
  </r>
  <r>
    <d v="2016-09-01T00:00:00"/>
    <x v="8"/>
    <m/>
    <m/>
    <m/>
    <x v="5"/>
    <s v="OTROS"/>
    <x v="5"/>
    <x v="6"/>
    <s v="Nata sin azucarar ni edulcorar "/>
    <m/>
    <m/>
    <m/>
    <n v="5664"/>
    <n v="1500"/>
    <n v="0.26483050847457629"/>
    <x v="1"/>
  </r>
  <r>
    <d v="2016-09-28T00:00:00"/>
    <x v="8"/>
    <m/>
    <m/>
    <m/>
    <x v="5"/>
    <s v="OTROS"/>
    <x v="5"/>
    <x v="6"/>
    <s v="Nata sin azucarar ni edulcorar "/>
    <m/>
    <m/>
    <m/>
    <n v="6600"/>
    <n v="1650"/>
    <n v="0.25"/>
    <x v="1"/>
  </r>
  <r>
    <d v="2016-09-28T00:00:00"/>
    <x v="8"/>
    <m/>
    <m/>
    <m/>
    <x v="5"/>
    <s v="OTROS"/>
    <x v="5"/>
    <x v="6"/>
    <s v="Nata sin azucarar ni edulcorar "/>
    <m/>
    <m/>
    <m/>
    <n v="2492.16"/>
    <n v="3300"/>
    <n v="1.3241525423728815"/>
    <x v="3"/>
  </r>
  <r>
    <d v="2016-09-02T00:00:00"/>
    <x v="8"/>
    <m/>
    <m/>
    <m/>
    <x v="6"/>
    <s v="CONDENSADA"/>
    <x v="6"/>
    <x v="7"/>
    <s v="Leche condensada "/>
    <m/>
    <m/>
    <m/>
    <n v="18293.759999999998"/>
    <n v="25459"/>
    <n v="1.3916767247411139"/>
    <x v="9"/>
  </r>
  <r>
    <d v="2016-09-01T00:00:00"/>
    <x v="8"/>
    <m/>
    <m/>
    <m/>
    <x v="6"/>
    <s v="CONDENSADA"/>
    <x v="6"/>
    <x v="7"/>
    <s v="Leche condensada "/>
    <m/>
    <m/>
    <m/>
    <n v="11433.6"/>
    <n v="3000"/>
    <n v="0.26238455079764905"/>
    <x v="1"/>
  </r>
  <r>
    <d v="2016-09-01T00:00:00"/>
    <x v="8"/>
    <m/>
    <m/>
    <m/>
    <x v="6"/>
    <s v="CONDENSADA"/>
    <x v="6"/>
    <x v="7"/>
    <s v="Leche condensada "/>
    <m/>
    <m/>
    <m/>
    <n v="571.67999999999995"/>
    <n v="120"/>
    <n v="0.20990764063811926"/>
    <x v="1"/>
  </r>
  <r>
    <d v="2016-09-02T00:00:00"/>
    <x v="8"/>
    <m/>
    <m/>
    <m/>
    <x v="6"/>
    <s v="CONDENSADA"/>
    <x v="6"/>
    <x v="7"/>
    <s v="Leche condensada "/>
    <m/>
    <m/>
    <m/>
    <n v="5716.8"/>
    <n v="900"/>
    <n v="0.15743073047858941"/>
    <x v="1"/>
  </r>
  <r>
    <d v="2016-09-08T00:00:00"/>
    <x v="8"/>
    <m/>
    <m/>
    <m/>
    <x v="6"/>
    <s v="CONDENSADA"/>
    <x v="6"/>
    <x v="7"/>
    <s v="Leche condensada "/>
    <m/>
    <m/>
    <m/>
    <n v="1905.6"/>
    <n v="300"/>
    <n v="0.15743073047858944"/>
    <x v="1"/>
  </r>
  <r>
    <d v="2016-09-08T00:00:00"/>
    <x v="8"/>
    <m/>
    <m/>
    <m/>
    <x v="6"/>
    <s v="CONDENSADA"/>
    <x v="6"/>
    <x v="7"/>
    <s v="Leche condensada "/>
    <m/>
    <m/>
    <m/>
    <n v="1905.6"/>
    <n v="350"/>
    <n v="0.18366918555835432"/>
    <x v="1"/>
  </r>
  <r>
    <d v="2016-09-12T00:00:00"/>
    <x v="8"/>
    <m/>
    <m/>
    <m/>
    <x v="6"/>
    <s v="CONDENSADA"/>
    <x v="6"/>
    <x v="7"/>
    <s v="Leche condensada "/>
    <m/>
    <m/>
    <m/>
    <n v="3239.52"/>
    <n v="850"/>
    <n v="0.26238455079764905"/>
    <x v="1"/>
  </r>
  <r>
    <d v="2016-09-27T00:00:00"/>
    <x v="8"/>
    <m/>
    <m/>
    <m/>
    <x v="6"/>
    <s v="CONDENSADA"/>
    <x v="6"/>
    <x v="7"/>
    <s v="Leche condensada "/>
    <m/>
    <m/>
    <m/>
    <n v="1905.6"/>
    <n v="420"/>
    <n v="0.22040302267002521"/>
    <x v="1"/>
  </r>
  <r>
    <d v="2016-09-27T00:00:00"/>
    <x v="8"/>
    <m/>
    <m/>
    <m/>
    <x v="6"/>
    <s v="CONDENSADA"/>
    <x v="6"/>
    <x v="7"/>
    <s v="Leche condensada "/>
    <m/>
    <m/>
    <m/>
    <n v="952.8"/>
    <n v="200"/>
    <n v="0.20990764063811923"/>
    <x v="1"/>
  </r>
  <r>
    <d v="2016-09-27T00:00:00"/>
    <x v="8"/>
    <m/>
    <m/>
    <m/>
    <x v="6"/>
    <s v="CONDENSADA"/>
    <x v="6"/>
    <x v="7"/>
    <s v="Leche condensada "/>
    <m/>
    <m/>
    <m/>
    <n v="952.8"/>
    <n v="210"/>
    <n v="0.22040302267002521"/>
    <x v="1"/>
  </r>
  <r>
    <d v="2016-09-02T00:00:00"/>
    <x v="8"/>
    <m/>
    <m/>
    <m/>
    <x v="6"/>
    <s v="CONDENSADA"/>
    <x v="6"/>
    <x v="7"/>
    <s v="Leche condensada "/>
    <m/>
    <m/>
    <m/>
    <n v="90213.119999999995"/>
    <n v="130846"/>
    <n v="1.4504098738631366"/>
    <x v="10"/>
  </r>
  <r>
    <d v="2016-09-02T00:00:00"/>
    <x v="8"/>
    <m/>
    <m/>
    <m/>
    <x v="6"/>
    <s v="CONDENSADA"/>
    <x v="6"/>
    <x v="7"/>
    <s v="Leche condensada "/>
    <m/>
    <m/>
    <m/>
    <n v="91008"/>
    <n v="128064"/>
    <n v="1.4071729957805907"/>
    <x v="10"/>
  </r>
  <r>
    <d v="2016-09-07T00:00:00"/>
    <x v="8"/>
    <m/>
    <m/>
    <m/>
    <x v="6"/>
    <s v="CONDENSADA"/>
    <x v="6"/>
    <x v="7"/>
    <s v="Leche condensada "/>
    <m/>
    <m/>
    <m/>
    <n v="22195.32"/>
    <n v="35174"/>
    <n v="1.584748496529899"/>
    <x v="10"/>
  </r>
  <r>
    <d v="2016-09-30T00:00:00"/>
    <x v="8"/>
    <m/>
    <m/>
    <m/>
    <x v="6"/>
    <s v="CONDENSADA"/>
    <x v="6"/>
    <x v="7"/>
    <s v="Leche condensada "/>
    <m/>
    <m/>
    <m/>
    <n v="46414.080000000002"/>
    <n v="65312.639999999999"/>
    <n v="1.4071729957805907"/>
    <x v="10"/>
  </r>
  <r>
    <d v="2016-09-20T00:00:00"/>
    <x v="8"/>
    <m/>
    <m/>
    <m/>
    <x v="6"/>
    <s v="CONDENSADA"/>
    <x v="6"/>
    <x v="7"/>
    <s v="Leche condensada "/>
    <m/>
    <m/>
    <m/>
    <n v="14976"/>
    <n v="30654"/>
    <n v="2.046875"/>
    <x v="5"/>
  </r>
  <r>
    <d v="2016-09-26T00:00:00"/>
    <x v="8"/>
    <m/>
    <m/>
    <m/>
    <x v="6"/>
    <s v="CONDENSADA"/>
    <x v="6"/>
    <x v="7"/>
    <s v="Leche condensada "/>
    <m/>
    <m/>
    <m/>
    <n v="7632"/>
    <n v="16433.099999999999"/>
    <n v="2.1531839622641509"/>
    <x v="5"/>
  </r>
  <r>
    <d v="2016-09-26T00:00:00"/>
    <x v="8"/>
    <m/>
    <m/>
    <m/>
    <x v="6"/>
    <s v="CONDENSADA"/>
    <x v="6"/>
    <x v="7"/>
    <s v="Leche condensada "/>
    <m/>
    <m/>
    <m/>
    <n v="7776"/>
    <n v="17539.2"/>
    <n v="2.2555555555555555"/>
    <x v="5"/>
  </r>
  <r>
    <d v="2016-09-05T00:00:00"/>
    <x v="8"/>
    <m/>
    <m/>
    <m/>
    <x v="6"/>
    <s v="CONDENSADA"/>
    <x v="6"/>
    <x v="7"/>
    <s v="Leche condensada "/>
    <m/>
    <m/>
    <m/>
    <n v="36403.199999999997"/>
    <n v="51226"/>
    <n v="1.407183983825598"/>
    <x v="21"/>
  </r>
  <r>
    <d v="2016-09-08T00:00:00"/>
    <x v="8"/>
    <m/>
    <m/>
    <m/>
    <x v="6"/>
    <s v="CONDENSADA"/>
    <x v="6"/>
    <x v="7"/>
    <s v="Leche condensada "/>
    <m/>
    <m/>
    <m/>
    <n v="8190.72"/>
    <n v="11526"/>
    <n v="1.4072022972339429"/>
    <x v="21"/>
  </r>
  <r>
    <d v="2016-09-24T00:00:00"/>
    <x v="8"/>
    <m/>
    <m/>
    <m/>
    <x v="6"/>
    <s v="CONDENSADA"/>
    <x v="6"/>
    <x v="7"/>
    <s v="Leche condensada "/>
    <m/>
    <m/>
    <m/>
    <n v="18201.599999999999"/>
    <n v="25612.799999999999"/>
    <n v="1.4071729957805907"/>
    <x v="21"/>
  </r>
  <r>
    <d v="2016-09-24T00:00:00"/>
    <x v="8"/>
    <m/>
    <m/>
    <m/>
    <x v="6"/>
    <s v="CONDENSADA"/>
    <x v="6"/>
    <x v="7"/>
    <s v="Leche condensada "/>
    <m/>
    <m/>
    <m/>
    <n v="43627.199999999997"/>
    <n v="89435.76"/>
    <n v="2.0499999999999998"/>
    <x v="11"/>
  </r>
  <r>
    <d v="2016-09-30T00:00:00"/>
    <x v="8"/>
    <m/>
    <m/>
    <m/>
    <x v="6"/>
    <s v="CONDENSADA"/>
    <x v="6"/>
    <x v="7"/>
    <s v="Leche condensada "/>
    <m/>
    <m/>
    <m/>
    <n v="6383.76"/>
    <n v="10056.700000000001"/>
    <n v="1.575356842989085"/>
    <x v="25"/>
  </r>
  <r>
    <d v="2016-09-02T00:00:00"/>
    <x v="8"/>
    <m/>
    <m/>
    <m/>
    <x v="6"/>
    <s v="CONDENSADA"/>
    <x v="6"/>
    <x v="7"/>
    <s v="Leche condensada "/>
    <m/>
    <m/>
    <m/>
    <n v="39840.767999999996"/>
    <n v="58017"/>
    <n v="1.4562219282519857"/>
    <x v="3"/>
  </r>
  <r>
    <d v="2016-09-08T00:00:00"/>
    <x v="8"/>
    <m/>
    <m/>
    <m/>
    <x v="6"/>
    <s v="CONDENSADA"/>
    <x v="6"/>
    <x v="7"/>
    <s v="Leche condensada "/>
    <m/>
    <m/>
    <m/>
    <n v="8668.7999999999993"/>
    <n v="16324"/>
    <n v="1.883074935400517"/>
    <x v="3"/>
  </r>
  <r>
    <d v="2016-09-10T00:00:00"/>
    <x v="8"/>
    <m/>
    <m/>
    <m/>
    <x v="6"/>
    <s v="CONDENSADA"/>
    <x v="6"/>
    <x v="7"/>
    <s v="Leche condensada "/>
    <m/>
    <m/>
    <m/>
    <n v="19920.383999999998"/>
    <n v="29008"/>
    <n v="1.456196828334233"/>
    <x v="3"/>
  </r>
  <r>
    <d v="2016-09-10T00:00:00"/>
    <x v="8"/>
    <m/>
    <m/>
    <m/>
    <x v="6"/>
    <s v="CONDENSADA"/>
    <x v="6"/>
    <x v="7"/>
    <s v="Leche condensada "/>
    <m/>
    <m/>
    <m/>
    <n v="59761.152000000002"/>
    <n v="87025"/>
    <n v="1.4562135616127345"/>
    <x v="3"/>
  </r>
  <r>
    <d v="2016-09-15T00:00:00"/>
    <x v="8"/>
    <m/>
    <m/>
    <m/>
    <x v="6"/>
    <s v="CONDENSADA"/>
    <x v="6"/>
    <x v="7"/>
    <s v="Leche condensada "/>
    <m/>
    <m/>
    <m/>
    <n v="39840.767999999996"/>
    <n v="58017"/>
    <n v="1.4562219282519857"/>
    <x v="3"/>
  </r>
  <r>
    <d v="2016-09-20T00:00:00"/>
    <x v="8"/>
    <m/>
    <m/>
    <m/>
    <x v="6"/>
    <s v="CONDENSADA"/>
    <x v="6"/>
    <x v="7"/>
    <s v="Leche condensada "/>
    <m/>
    <m/>
    <m/>
    <n v="8236.7999999999993"/>
    <n v="16765.32"/>
    <n v="2.0354166666666669"/>
    <x v="3"/>
  </r>
  <r>
    <d v="2016-09-24T00:00:00"/>
    <x v="8"/>
    <m/>
    <m/>
    <m/>
    <x v="6"/>
    <s v="CONDENSADA"/>
    <x v="6"/>
    <x v="7"/>
    <s v="Leche condensada "/>
    <m/>
    <m/>
    <m/>
    <n v="21600"/>
    <n v="32316"/>
    <n v="1.4961111111111112"/>
    <x v="3"/>
  </r>
  <r>
    <d v="2016-09-29T00:00:00"/>
    <x v="8"/>
    <m/>
    <m/>
    <m/>
    <x v="6"/>
    <s v="CONDENSADA"/>
    <x v="6"/>
    <x v="7"/>
    <s v="Leche condensada "/>
    <m/>
    <m/>
    <m/>
    <n v="7243.7759999999998"/>
    <n v="10548.48"/>
    <n v="1.4562128922815945"/>
    <x v="3"/>
  </r>
  <r>
    <d v="2016-09-30T00:00:00"/>
    <x v="8"/>
    <m/>
    <m/>
    <m/>
    <x v="6"/>
    <s v="CONDENSADA"/>
    <x v="6"/>
    <x v="7"/>
    <s v="Leche condensada "/>
    <m/>
    <m/>
    <m/>
    <n v="38029.824000000001"/>
    <n v="55379.519999999997"/>
    <n v="1.4562128922815945"/>
    <x v="3"/>
  </r>
  <r>
    <d v="2016-09-02T00:00:00"/>
    <x v="8"/>
    <m/>
    <m/>
    <m/>
    <x v="6"/>
    <s v="CONDENSADA"/>
    <x v="6"/>
    <x v="7"/>
    <s v="Leche condensada "/>
    <m/>
    <m/>
    <m/>
    <n v="15840"/>
    <n v="29898"/>
    <n v="1.8875"/>
    <x v="13"/>
  </r>
  <r>
    <d v="2016-09-08T00:00:00"/>
    <x v="8"/>
    <m/>
    <m/>
    <m/>
    <x v="6"/>
    <s v="CONDENSADA"/>
    <x v="6"/>
    <x v="7"/>
    <s v="Leche condensada "/>
    <m/>
    <m/>
    <m/>
    <n v="10137.791999999999"/>
    <n v="14312"/>
    <n v="1.4117472522616366"/>
    <x v="13"/>
  </r>
  <r>
    <d v="2016-09-10T00:00:00"/>
    <x v="8"/>
    <m/>
    <m/>
    <m/>
    <x v="6"/>
    <s v="CONDENSADA"/>
    <x v="6"/>
    <x v="7"/>
    <s v="Leche condensada "/>
    <m/>
    <m/>
    <m/>
    <n v="15840"/>
    <n v="29898"/>
    <n v="1.8875"/>
    <x v="13"/>
  </r>
  <r>
    <d v="2016-09-15T00:00:00"/>
    <x v="8"/>
    <m/>
    <m/>
    <m/>
    <x v="6"/>
    <s v="CONDENSADA"/>
    <x v="6"/>
    <x v="7"/>
    <s v="Leche condensada "/>
    <m/>
    <m/>
    <m/>
    <n v="15840"/>
    <n v="29898"/>
    <n v="1.8875"/>
    <x v="13"/>
  </r>
  <r>
    <d v="2016-09-20T00:00:00"/>
    <x v="8"/>
    <m/>
    <m/>
    <m/>
    <x v="6"/>
    <s v="CONDENSADA"/>
    <x v="6"/>
    <x v="7"/>
    <s v="Leche condensada "/>
    <m/>
    <m/>
    <m/>
    <n v="7308"/>
    <n v="18777.5"/>
    <n v="2.5694444444444446"/>
    <x v="13"/>
  </r>
  <r>
    <d v="2016-09-26T00:00:00"/>
    <x v="8"/>
    <m/>
    <m/>
    <m/>
    <x v="6"/>
    <s v="CONDENSADA"/>
    <x v="6"/>
    <x v="7"/>
    <s v="Leche condensada "/>
    <m/>
    <m/>
    <m/>
    <n v="69516.288"/>
    <n v="98131.199999999997"/>
    <n v="1.4116288832913517"/>
    <x v="13"/>
  </r>
  <r>
    <d v="2016-09-26T00:00:00"/>
    <x v="8"/>
    <m/>
    <m/>
    <m/>
    <x v="6"/>
    <s v="CONDENSADA"/>
    <x v="6"/>
    <x v="7"/>
    <s v="Leche condensada "/>
    <m/>
    <m/>
    <m/>
    <n v="69516.288"/>
    <n v="98131.199999999997"/>
    <n v="1.4116288832913517"/>
    <x v="13"/>
  </r>
  <r>
    <d v="2016-09-28T00:00:00"/>
    <x v="8"/>
    <m/>
    <m/>
    <m/>
    <x v="7"/>
    <s v="CONDENSADA"/>
    <x v="6"/>
    <x v="8"/>
    <s v="Las demás leches y natas concentradas azucaradas o con edulcorantes"/>
    <m/>
    <m/>
    <m/>
    <n v="4"/>
    <n v="20"/>
    <n v="5"/>
    <x v="14"/>
  </r>
  <r>
    <d v="2016-09-16T00:00:00"/>
    <x v="8"/>
    <m/>
    <m/>
    <m/>
    <x v="17"/>
    <s v="OTROS"/>
    <x v="7"/>
    <x v="20"/>
    <s v="Yogur con frutas "/>
    <m/>
    <m/>
    <m/>
    <n v="3230.85"/>
    <n v="12679.05"/>
    <n v="3.9243697478991595"/>
    <x v="13"/>
  </r>
  <r>
    <d v="2016-09-16T00:00:00"/>
    <x v="8"/>
    <m/>
    <m/>
    <m/>
    <x v="17"/>
    <s v="OTROS"/>
    <x v="7"/>
    <x v="20"/>
    <s v="Yogur con frutas "/>
    <m/>
    <m/>
    <m/>
    <n v="16507.68"/>
    <n v="61452.959999999999"/>
    <n v="3.7226890756302522"/>
    <x v="13"/>
  </r>
  <r>
    <d v="2016-09-16T00:00:00"/>
    <x v="8"/>
    <m/>
    <m/>
    <m/>
    <x v="17"/>
    <s v="OTROS"/>
    <x v="7"/>
    <x v="20"/>
    <s v="Yogur con frutas "/>
    <m/>
    <m/>
    <m/>
    <n v="9028.5300000000007"/>
    <n v="35886.51"/>
    <n v="3.9747899159663866"/>
    <x v="13"/>
  </r>
  <r>
    <d v="2016-09-12T00:00:00"/>
    <x v="8"/>
    <m/>
    <m/>
    <m/>
    <x v="8"/>
    <s v="OTROS"/>
    <x v="7"/>
    <x v="9"/>
    <s v="Los demás yogures"/>
    <m/>
    <m/>
    <m/>
    <n v="1800"/>
    <n v="600"/>
    <n v="0.33333333333333331"/>
    <x v="1"/>
  </r>
  <r>
    <d v="2016-09-27T00:00:00"/>
    <x v="8"/>
    <m/>
    <m/>
    <m/>
    <x v="8"/>
    <s v="OTROS"/>
    <x v="7"/>
    <x v="9"/>
    <s v="Los demás yogures"/>
    <m/>
    <m/>
    <m/>
    <n v="1800"/>
    <n v="600"/>
    <n v="0.33333333333333331"/>
    <x v="1"/>
  </r>
  <r>
    <d v="2016-09-21T00:00:00"/>
    <x v="8"/>
    <m/>
    <m/>
    <m/>
    <x v="8"/>
    <s v="OTROS"/>
    <x v="7"/>
    <x v="9"/>
    <s v="Los demás yogures"/>
    <m/>
    <m/>
    <m/>
    <n v="28.8"/>
    <n v="36"/>
    <n v="1.25"/>
    <x v="3"/>
  </r>
  <r>
    <d v="2016-09-12T00:00:00"/>
    <x v="8"/>
    <m/>
    <m/>
    <m/>
    <x v="8"/>
    <s v="OTROS"/>
    <x v="7"/>
    <x v="9"/>
    <s v="Los demás yogures"/>
    <m/>
    <m/>
    <m/>
    <n v="70"/>
    <n v="189"/>
    <n v="2.7"/>
    <x v="14"/>
  </r>
  <r>
    <d v="2016-09-13T00:00:00"/>
    <x v="8"/>
    <m/>
    <m/>
    <m/>
    <x v="8"/>
    <s v="OTROS"/>
    <x v="7"/>
    <x v="9"/>
    <s v="Los demás yogures"/>
    <m/>
    <m/>
    <m/>
    <n v="54"/>
    <n v="108"/>
    <n v="2"/>
    <x v="14"/>
  </r>
  <r>
    <d v="2016-09-28T00:00:00"/>
    <x v="8"/>
    <m/>
    <m/>
    <m/>
    <x v="8"/>
    <s v="OTROS"/>
    <x v="7"/>
    <x v="9"/>
    <s v="Los demás yogures"/>
    <m/>
    <m/>
    <m/>
    <n v="65"/>
    <n v="130"/>
    <n v="2"/>
    <x v="14"/>
  </r>
  <r>
    <d v="2016-09-29T00:00:00"/>
    <x v="8"/>
    <m/>
    <m/>
    <m/>
    <x v="8"/>
    <s v="OTROS"/>
    <x v="7"/>
    <x v="9"/>
    <s v="Los demás yogures"/>
    <m/>
    <m/>
    <m/>
    <n v="70"/>
    <n v="189"/>
    <n v="2.7"/>
    <x v="14"/>
  </r>
  <r>
    <d v="2016-09-29T00:00:00"/>
    <x v="8"/>
    <m/>
    <m/>
    <m/>
    <x v="8"/>
    <s v="OTROS"/>
    <x v="7"/>
    <x v="9"/>
    <s v="Los demás yogures"/>
    <m/>
    <m/>
    <m/>
    <n v="54"/>
    <n v="108"/>
    <n v="2"/>
    <x v="14"/>
  </r>
  <r>
    <d v="2016-09-05T00:00:00"/>
    <x v="8"/>
    <m/>
    <m/>
    <m/>
    <x v="9"/>
    <s v="SUERO"/>
    <x v="8"/>
    <x v="10"/>
    <s v="Lactosuero, incluso concentrado, azucarado "/>
    <m/>
    <m/>
    <m/>
    <n v="22500"/>
    <n v="15940"/>
    <n v="0.70844444444444443"/>
    <x v="1"/>
  </r>
  <r>
    <d v="2016-09-12T00:00:00"/>
    <x v="8"/>
    <m/>
    <m/>
    <m/>
    <x v="9"/>
    <s v="SUERO"/>
    <x v="8"/>
    <x v="10"/>
    <s v="Lactosuero, incluso concentrado, azucarado "/>
    <m/>
    <m/>
    <m/>
    <n v="27000"/>
    <n v="13500"/>
    <n v="0.5"/>
    <x v="1"/>
  </r>
  <r>
    <d v="2016-09-23T00:00:00"/>
    <x v="8"/>
    <m/>
    <m/>
    <m/>
    <x v="9"/>
    <s v="SUERO"/>
    <x v="8"/>
    <x v="10"/>
    <s v="Lactosuero, incluso concentrado, azucarado "/>
    <m/>
    <m/>
    <m/>
    <n v="27000"/>
    <n v="13500"/>
    <n v="0.5"/>
    <x v="1"/>
  </r>
  <r>
    <d v="2016-09-05T00:00:00"/>
    <x v="8"/>
    <m/>
    <m/>
    <m/>
    <x v="9"/>
    <s v="SUERO"/>
    <x v="8"/>
    <x v="10"/>
    <s v="Lactosuero, incluso concentrado, azucarado "/>
    <m/>
    <m/>
    <m/>
    <n v="150000"/>
    <n v="89503"/>
    <n v="0.5966866666666667"/>
    <x v="0"/>
  </r>
  <r>
    <d v="2016-09-14T00:00:00"/>
    <x v="8"/>
    <m/>
    <m/>
    <m/>
    <x v="9"/>
    <s v="SUERO"/>
    <x v="8"/>
    <x v="10"/>
    <s v="Lactosuero, incluso concentrado, azucarado "/>
    <m/>
    <m/>
    <m/>
    <n v="100000"/>
    <n v="61496"/>
    <n v="0.61495999999999995"/>
    <x v="0"/>
  </r>
  <r>
    <d v="2016-09-15T00:00:00"/>
    <x v="8"/>
    <m/>
    <m/>
    <m/>
    <x v="9"/>
    <s v="SUERO"/>
    <x v="8"/>
    <x v="10"/>
    <s v="Lactosuero, incluso concentrado, azucarado "/>
    <m/>
    <m/>
    <m/>
    <n v="100000"/>
    <n v="61496"/>
    <n v="0.61495999999999995"/>
    <x v="0"/>
  </r>
  <r>
    <d v="2016-09-15T00:00:00"/>
    <x v="8"/>
    <m/>
    <m/>
    <m/>
    <x v="9"/>
    <s v="SUERO"/>
    <x v="8"/>
    <x v="10"/>
    <s v="Lactosuero, incluso concentrado, azucarado "/>
    <m/>
    <m/>
    <m/>
    <n v="100000"/>
    <n v="59333"/>
    <n v="0.59333000000000002"/>
    <x v="0"/>
  </r>
  <r>
    <d v="2016-09-15T00:00:00"/>
    <x v="8"/>
    <m/>
    <m/>
    <m/>
    <x v="9"/>
    <s v="SUERO"/>
    <x v="8"/>
    <x v="10"/>
    <s v="Lactosuero, incluso concentrado, azucarado "/>
    <m/>
    <m/>
    <m/>
    <n v="100000"/>
    <n v="61830"/>
    <n v="0.61829999999999996"/>
    <x v="0"/>
  </r>
  <r>
    <d v="2016-09-29T00:00:00"/>
    <x v="8"/>
    <m/>
    <m/>
    <m/>
    <x v="9"/>
    <s v="SUERO"/>
    <x v="8"/>
    <x v="10"/>
    <s v="Lactosuero, incluso concentrado, azucarado "/>
    <m/>
    <m/>
    <m/>
    <n v="100000"/>
    <n v="71156.25"/>
    <n v="0.71156249999999999"/>
    <x v="0"/>
  </r>
  <r>
    <d v="2016-09-29T00:00:00"/>
    <x v="8"/>
    <m/>
    <m/>
    <m/>
    <x v="9"/>
    <s v="SUERO"/>
    <x v="8"/>
    <x v="10"/>
    <s v="Lactosuero, incluso concentrado, azucarado "/>
    <m/>
    <m/>
    <m/>
    <n v="50000"/>
    <n v="34838.129999999997"/>
    <n v="0.6967625999999999"/>
    <x v="0"/>
  </r>
  <r>
    <d v="2016-09-30T00:00:00"/>
    <x v="8"/>
    <m/>
    <m/>
    <m/>
    <x v="9"/>
    <s v="SUERO"/>
    <x v="8"/>
    <x v="10"/>
    <s v="Lactosuero, incluso concentrado, azucarado "/>
    <m/>
    <m/>
    <m/>
    <n v="100000"/>
    <n v="61456"/>
    <n v="0.61456"/>
    <x v="0"/>
  </r>
  <r>
    <d v="2016-09-05T00:00:00"/>
    <x v="8"/>
    <m/>
    <m/>
    <m/>
    <x v="9"/>
    <s v="SUERO"/>
    <x v="8"/>
    <x v="10"/>
    <s v="Lactosuero, incluso concentrado, azucarado "/>
    <m/>
    <m/>
    <m/>
    <n v="75000"/>
    <n v="56625"/>
    <n v="0.755"/>
    <x v="4"/>
  </r>
  <r>
    <d v="2016-09-20T00:00:00"/>
    <x v="8"/>
    <m/>
    <m/>
    <m/>
    <x v="9"/>
    <s v="SUERO"/>
    <x v="8"/>
    <x v="10"/>
    <s v="Lactosuero, incluso concentrado, azucarado "/>
    <m/>
    <m/>
    <m/>
    <n v="50000"/>
    <n v="37000"/>
    <n v="0.74"/>
    <x v="4"/>
  </r>
  <r>
    <d v="2016-09-20T00:00:00"/>
    <x v="8"/>
    <m/>
    <m/>
    <m/>
    <x v="9"/>
    <s v="SUERO"/>
    <x v="8"/>
    <x v="10"/>
    <s v="Lactosuero, incluso concentrado, azucarado "/>
    <m/>
    <m/>
    <m/>
    <n v="50000"/>
    <n v="37690"/>
    <n v="0.75380000000000003"/>
    <x v="4"/>
  </r>
  <r>
    <d v="2016-09-30T00:00:00"/>
    <x v="8"/>
    <m/>
    <m/>
    <m/>
    <x v="9"/>
    <s v="SUERO"/>
    <x v="8"/>
    <x v="10"/>
    <s v="Lactosuero, incluso concentrado, azucarado "/>
    <m/>
    <m/>
    <m/>
    <n v="46000"/>
    <n v="32219.78"/>
    <n v="0.70043"/>
    <x v="16"/>
  </r>
  <r>
    <d v="2016-09-30T00:00:00"/>
    <x v="8"/>
    <m/>
    <m/>
    <m/>
    <x v="9"/>
    <s v="SUERO"/>
    <x v="8"/>
    <x v="10"/>
    <s v="Lactosuero, incluso concentrado, azucarado "/>
    <m/>
    <m/>
    <m/>
    <n v="54000"/>
    <n v="39690"/>
    <n v="0.73499999999999999"/>
    <x v="16"/>
  </r>
  <r>
    <d v="2016-09-21T00:00:00"/>
    <x v="8"/>
    <m/>
    <m/>
    <m/>
    <x v="9"/>
    <s v="SUERO"/>
    <x v="8"/>
    <x v="10"/>
    <s v="Lactosuero, incluso concentrado, azucarado "/>
    <m/>
    <m/>
    <m/>
    <n v="69000"/>
    <n v="45917.68"/>
    <n v="0.66547362318840575"/>
    <x v="2"/>
  </r>
  <r>
    <d v="2016-09-05T00:00:00"/>
    <x v="8"/>
    <m/>
    <m/>
    <m/>
    <x v="9"/>
    <s v="SUERO"/>
    <x v="8"/>
    <x v="10"/>
    <s v="Lactosuero, incluso concentrado, azucarado "/>
    <m/>
    <m/>
    <m/>
    <n v="23000"/>
    <n v="14375"/>
    <n v="0.625"/>
    <x v="17"/>
  </r>
  <r>
    <d v="2016-09-15T00:00:00"/>
    <x v="8"/>
    <m/>
    <m/>
    <m/>
    <x v="9"/>
    <s v="SUERO"/>
    <x v="8"/>
    <x v="10"/>
    <s v="Lactosuero, incluso concentrado, azucarado "/>
    <m/>
    <m/>
    <m/>
    <n v="150000"/>
    <n v="148500"/>
    <n v="0.99"/>
    <x v="3"/>
  </r>
  <r>
    <d v="2016-09-15T00:00:00"/>
    <x v="8"/>
    <m/>
    <m/>
    <m/>
    <x v="9"/>
    <s v="SUERO"/>
    <x v="8"/>
    <x v="10"/>
    <s v="Lactosuero, incluso concentrado, azucarado "/>
    <m/>
    <m/>
    <m/>
    <n v="125000"/>
    <n v="76214"/>
    <n v="0.60971200000000003"/>
    <x v="3"/>
  </r>
  <r>
    <d v="2016-09-20T00:00:00"/>
    <x v="8"/>
    <m/>
    <m/>
    <m/>
    <x v="9"/>
    <s v="SUERO"/>
    <x v="8"/>
    <x v="10"/>
    <s v="Lactosuero, incluso concentrado, azucarado "/>
    <m/>
    <m/>
    <m/>
    <n v="150000"/>
    <n v="148500"/>
    <n v="0.99"/>
    <x v="3"/>
  </r>
  <r>
    <d v="2016-09-22T00:00:00"/>
    <x v="8"/>
    <m/>
    <m/>
    <m/>
    <x v="9"/>
    <s v="SUERO"/>
    <x v="8"/>
    <x v="10"/>
    <s v="Lactosuero, incluso concentrado, azucarado "/>
    <m/>
    <m/>
    <m/>
    <n v="25000"/>
    <n v="17900"/>
    <n v="0.71599999999999997"/>
    <x v="3"/>
  </r>
  <r>
    <d v="2016-09-23T00:00:00"/>
    <x v="8"/>
    <m/>
    <m/>
    <m/>
    <x v="9"/>
    <s v="SUERO"/>
    <x v="8"/>
    <x v="10"/>
    <s v="Lactosuero, incluso concentrado, azucarado "/>
    <m/>
    <m/>
    <m/>
    <n v="25000"/>
    <n v="19661.57"/>
    <n v="0.78646280000000002"/>
    <x v="3"/>
  </r>
  <r>
    <d v="2016-09-30T00:00:00"/>
    <x v="8"/>
    <m/>
    <m/>
    <m/>
    <x v="9"/>
    <s v="SUERO"/>
    <x v="8"/>
    <x v="10"/>
    <s v="Lactosuero, incluso concentrado, azucarado "/>
    <m/>
    <m/>
    <m/>
    <n v="100000"/>
    <n v="68961.899999999994"/>
    <n v="0.68961899999999998"/>
    <x v="3"/>
  </r>
  <r>
    <d v="2016-09-27T00:00:00"/>
    <x v="8"/>
    <m/>
    <m/>
    <m/>
    <x v="9"/>
    <s v="SUERO"/>
    <x v="8"/>
    <x v="10"/>
    <s v="Lactosuero, incluso concentrado, azucarado "/>
    <m/>
    <m/>
    <m/>
    <n v="20000"/>
    <n v="7500"/>
    <n v="0.375"/>
    <x v="18"/>
  </r>
  <r>
    <d v="2016-09-27T00:00:00"/>
    <x v="8"/>
    <m/>
    <m/>
    <m/>
    <x v="9"/>
    <s v="SUERO"/>
    <x v="8"/>
    <x v="10"/>
    <s v="Lactosuero, incluso concentrado, azucarado "/>
    <m/>
    <m/>
    <m/>
    <n v="25000"/>
    <n v="7500"/>
    <n v="0.3"/>
    <x v="18"/>
  </r>
  <r>
    <d v="2016-09-13T00:00:00"/>
    <x v="8"/>
    <m/>
    <m/>
    <m/>
    <x v="10"/>
    <s v="MANTEQUILLA"/>
    <x v="9"/>
    <x v="11"/>
    <s v="Mantequilla (manteca)"/>
    <m/>
    <m/>
    <m/>
    <n v="24000"/>
    <n v="96576"/>
    <n v="4.024"/>
    <x v="2"/>
  </r>
  <r>
    <d v="2016-09-30T00:00:00"/>
    <x v="8"/>
    <m/>
    <m/>
    <m/>
    <x v="10"/>
    <s v="MANTEQUILLA"/>
    <x v="9"/>
    <x v="11"/>
    <s v="Mantequilla (manteca)"/>
    <m/>
    <m/>
    <m/>
    <n v="52500"/>
    <n v="178500"/>
    <n v="3.4"/>
    <x v="13"/>
  </r>
  <r>
    <d v="2016-09-14T00:00:00"/>
    <x v="8"/>
    <m/>
    <m/>
    <m/>
    <x v="18"/>
    <s v="GRASA BUTIRICA"/>
    <x v="16"/>
    <x v="21"/>
    <s v="Las demás materias grasas de la leche"/>
    <m/>
    <m/>
    <m/>
    <n v="108000"/>
    <n v="397499"/>
    <n v="3.6805462962962965"/>
    <x v="3"/>
  </r>
  <r>
    <d v="2016-09-13T00:00:00"/>
    <x v="8"/>
    <m/>
    <m/>
    <m/>
    <x v="11"/>
    <s v="QUESO"/>
    <x v="10"/>
    <x v="12"/>
    <s v="Mozarella"/>
    <m/>
    <m/>
    <m/>
    <n v="15415.94"/>
    <n v="56785"/>
    <n v="3.6835249747988121"/>
    <x v="3"/>
  </r>
  <r>
    <d v="2016-09-21T00:00:00"/>
    <x v="8"/>
    <m/>
    <m/>
    <m/>
    <x v="12"/>
    <s v="QUESO"/>
    <x v="11"/>
    <x v="13"/>
    <s v="Queso gouda y del tipo gouda "/>
    <m/>
    <m/>
    <m/>
    <n v="45377.85"/>
    <n v="141615.19"/>
    <n v="3.1207999056808555"/>
    <x v="16"/>
  </r>
  <r>
    <d v="2016-09-05T00:00:00"/>
    <x v="8"/>
    <m/>
    <m/>
    <m/>
    <x v="12"/>
    <s v="QUESO"/>
    <x v="11"/>
    <x v="13"/>
    <s v="Queso gouda y del tipo gouda "/>
    <m/>
    <m/>
    <m/>
    <n v="75017.91"/>
    <n v="232556"/>
    <n v="3.1000063851418944"/>
    <x v="11"/>
  </r>
  <r>
    <d v="2016-09-06T00:00:00"/>
    <x v="8"/>
    <m/>
    <m/>
    <m/>
    <x v="12"/>
    <s v="QUESO"/>
    <x v="11"/>
    <x v="13"/>
    <s v="Queso gouda y del tipo gouda "/>
    <m/>
    <m/>
    <m/>
    <n v="24430.7"/>
    <n v="90354"/>
    <n v="3.6983794979267888"/>
    <x v="11"/>
  </r>
  <r>
    <d v="2016-09-15T00:00:00"/>
    <x v="8"/>
    <m/>
    <m/>
    <m/>
    <x v="12"/>
    <s v="QUESO"/>
    <x v="11"/>
    <x v="13"/>
    <s v="Queso gouda y del tipo gouda "/>
    <m/>
    <m/>
    <m/>
    <n v="22026.21"/>
    <n v="70590"/>
    <n v="3.2048182597006023"/>
    <x v="11"/>
  </r>
  <r>
    <d v="2016-09-20T00:00:00"/>
    <x v="8"/>
    <m/>
    <m/>
    <m/>
    <x v="12"/>
    <s v="QUESO"/>
    <x v="11"/>
    <x v="13"/>
    <s v="Queso gouda y del tipo gouda "/>
    <m/>
    <m/>
    <m/>
    <n v="24421.599999999999"/>
    <n v="113562"/>
    <n v="4.6500638778785994"/>
    <x v="11"/>
  </r>
  <r>
    <d v="2016-09-28T00:00:00"/>
    <x v="8"/>
    <m/>
    <m/>
    <m/>
    <x v="12"/>
    <s v="QUESO"/>
    <x v="11"/>
    <x v="13"/>
    <s v="Queso gouda y del tipo gouda "/>
    <m/>
    <m/>
    <m/>
    <n v="20580"/>
    <n v="92743.91"/>
    <n v="4.5065068027210886"/>
    <x v="11"/>
  </r>
  <r>
    <d v="2016-09-30T00:00:00"/>
    <x v="8"/>
    <m/>
    <m/>
    <m/>
    <x v="12"/>
    <s v="QUESO"/>
    <x v="11"/>
    <x v="13"/>
    <s v="Queso gouda y del tipo gouda "/>
    <m/>
    <m/>
    <m/>
    <n v="23061.94"/>
    <n v="73908.91"/>
    <n v="3.2048002032786491"/>
    <x v="11"/>
  </r>
  <r>
    <d v="2016-09-30T00:00:00"/>
    <x v="8"/>
    <m/>
    <m/>
    <m/>
    <x v="12"/>
    <s v="QUESO"/>
    <x v="11"/>
    <x v="13"/>
    <s v="Queso gouda y del tipo gouda "/>
    <m/>
    <m/>
    <m/>
    <n v="22011.25"/>
    <n v="71734.22"/>
    <n v="3.2589798398546197"/>
    <x v="11"/>
  </r>
  <r>
    <d v="2016-09-30T00:00:00"/>
    <x v="8"/>
    <m/>
    <m/>
    <m/>
    <x v="12"/>
    <s v="QUESO"/>
    <x v="11"/>
    <x v="13"/>
    <s v="Queso gouda y del tipo gouda "/>
    <m/>
    <m/>
    <m/>
    <n v="124040.7"/>
    <n v="403132.27"/>
    <n v="3.2499999596906504"/>
    <x v="11"/>
  </r>
  <r>
    <d v="2016-09-30T00:00:00"/>
    <x v="8"/>
    <m/>
    <m/>
    <m/>
    <x v="12"/>
    <s v="QUESO"/>
    <x v="11"/>
    <x v="13"/>
    <s v="Queso gouda y del tipo gouda "/>
    <m/>
    <m/>
    <m/>
    <n v="21013.51"/>
    <n v="77067.05"/>
    <n v="3.6675000987459976"/>
    <x v="11"/>
  </r>
  <r>
    <d v="2016-09-13T00:00:00"/>
    <x v="8"/>
    <m/>
    <m/>
    <m/>
    <x v="12"/>
    <s v="QUESO"/>
    <x v="11"/>
    <x v="13"/>
    <s v="Queso gouda y del tipo gouda "/>
    <m/>
    <m/>
    <m/>
    <n v="8195.4500000000007"/>
    <n v="28392"/>
    <n v="3.4643613224411105"/>
    <x v="3"/>
  </r>
  <r>
    <d v="2016-09-27T00:00:00"/>
    <x v="8"/>
    <m/>
    <m/>
    <m/>
    <x v="12"/>
    <s v="QUESO"/>
    <x v="11"/>
    <x v="13"/>
    <s v="Queso gouda y del tipo gouda "/>
    <m/>
    <m/>
    <m/>
    <n v="23998.83"/>
    <n v="83739.25"/>
    <n v="3.4893055203107814"/>
    <x v="18"/>
  </r>
  <r>
    <d v="2016-09-14T00:00:00"/>
    <x v="8"/>
    <m/>
    <m/>
    <m/>
    <x v="28"/>
    <s v="QUESO"/>
    <x v="26"/>
    <x v="35"/>
    <s v="Queso cheddar y del tipo cheddar "/>
    <m/>
    <m/>
    <m/>
    <n v="7620.35"/>
    <n v="44749"/>
    <n v="5.8723024532993886"/>
    <x v="11"/>
  </r>
  <r>
    <d v="2016-09-15T00:00:00"/>
    <x v="8"/>
    <m/>
    <m/>
    <m/>
    <x v="13"/>
    <s v="QUESO"/>
    <x v="12"/>
    <x v="14"/>
    <s v="Quesos, los demás"/>
    <m/>
    <m/>
    <m/>
    <n v="1007.24"/>
    <n v="5645"/>
    <n v="5.6044239704539134"/>
    <x v="11"/>
  </r>
  <r>
    <d v="2016-09-30T00:00:00"/>
    <x v="8"/>
    <m/>
    <m/>
    <m/>
    <x v="13"/>
    <s v="QUESO"/>
    <x v="12"/>
    <x v="14"/>
    <s v="Quesos, los demás"/>
    <m/>
    <m/>
    <m/>
    <n v="1003.07"/>
    <n v="4888.21"/>
    <n v="4.87324912518568"/>
    <x v="11"/>
  </r>
  <r>
    <d v="2016-09-30T00:00:00"/>
    <x v="8"/>
    <m/>
    <m/>
    <m/>
    <x v="13"/>
    <s v="QUESO"/>
    <x v="12"/>
    <x v="14"/>
    <s v="Quesos, los demás"/>
    <m/>
    <m/>
    <m/>
    <n v="1006.55"/>
    <n v="5687.01"/>
    <n v="5.6500024837315586"/>
    <x v="11"/>
  </r>
  <r>
    <d v="2016-09-01T00:00:00"/>
    <x v="8"/>
    <m/>
    <m/>
    <m/>
    <x v="14"/>
    <s v="MANJAR"/>
    <x v="13"/>
    <x v="15"/>
    <s v="Dulce de leche (manjar)"/>
    <m/>
    <m/>
    <m/>
    <n v="2640"/>
    <n v="770"/>
    <n v="0.29166666666666669"/>
    <x v="1"/>
  </r>
  <r>
    <d v="2016-09-01T00:00:00"/>
    <x v="8"/>
    <m/>
    <m/>
    <m/>
    <x v="14"/>
    <s v="MANJAR"/>
    <x v="13"/>
    <x v="15"/>
    <s v="Dulce de leche (manjar)"/>
    <m/>
    <m/>
    <m/>
    <n v="1000"/>
    <n v="300"/>
    <n v="0.3"/>
    <x v="1"/>
  </r>
  <r>
    <d v="2016-09-01T00:00:00"/>
    <x v="8"/>
    <m/>
    <m/>
    <m/>
    <x v="14"/>
    <s v="MANJAR"/>
    <x v="13"/>
    <x v="15"/>
    <s v="Dulce de leche (manjar)"/>
    <m/>
    <m/>
    <m/>
    <n v="672"/>
    <n v="245"/>
    <n v="0.36458333333333331"/>
    <x v="1"/>
  </r>
  <r>
    <d v="2016-09-01T00:00:00"/>
    <x v="8"/>
    <m/>
    <m/>
    <m/>
    <x v="14"/>
    <s v="MANJAR"/>
    <x v="13"/>
    <x v="15"/>
    <s v="Dulce de leche (manjar)"/>
    <m/>
    <m/>
    <m/>
    <n v="1560"/>
    <n v="390"/>
    <n v="0.25"/>
    <x v="1"/>
  </r>
  <r>
    <d v="2016-09-02T00:00:00"/>
    <x v="8"/>
    <m/>
    <m/>
    <m/>
    <x v="14"/>
    <s v="MANJAR"/>
    <x v="13"/>
    <x v="15"/>
    <s v="Dulce de leche (manjar)"/>
    <m/>
    <m/>
    <m/>
    <n v="2040"/>
    <n v="425"/>
    <n v="0.20833333333333334"/>
    <x v="1"/>
  </r>
  <r>
    <d v="2016-09-08T00:00:00"/>
    <x v="8"/>
    <m/>
    <m/>
    <m/>
    <x v="14"/>
    <s v="MANJAR"/>
    <x v="13"/>
    <x v="15"/>
    <s v="Dulce de leche (manjar)"/>
    <m/>
    <m/>
    <m/>
    <n v="4800"/>
    <n v="1500"/>
    <n v="0.3125"/>
    <x v="1"/>
  </r>
  <r>
    <d v="2016-09-08T00:00:00"/>
    <x v="8"/>
    <m/>
    <m/>
    <m/>
    <x v="14"/>
    <s v="MANJAR"/>
    <x v="13"/>
    <x v="15"/>
    <s v="Dulce de leche (manjar)"/>
    <m/>
    <m/>
    <m/>
    <n v="1200"/>
    <n v="300"/>
    <n v="0.25"/>
    <x v="1"/>
  </r>
  <r>
    <d v="2016-09-08T00:00:00"/>
    <x v="8"/>
    <m/>
    <m/>
    <m/>
    <x v="14"/>
    <s v="MANJAR"/>
    <x v="13"/>
    <x v="15"/>
    <s v="Dulce de leche (manjar)"/>
    <m/>
    <m/>
    <m/>
    <n v="3240"/>
    <n v="810"/>
    <n v="0.25"/>
    <x v="1"/>
  </r>
  <r>
    <d v="2016-09-08T00:00:00"/>
    <x v="8"/>
    <m/>
    <m/>
    <m/>
    <x v="14"/>
    <s v="MANJAR"/>
    <x v="13"/>
    <x v="15"/>
    <s v="Dulce de leche (manjar)"/>
    <m/>
    <m/>
    <m/>
    <n v="2400"/>
    <n v="600"/>
    <n v="0.25"/>
    <x v="1"/>
  </r>
  <r>
    <d v="2016-09-08T00:00:00"/>
    <x v="8"/>
    <m/>
    <m/>
    <m/>
    <x v="14"/>
    <s v="MANJAR"/>
    <x v="13"/>
    <x v="15"/>
    <s v="Dulce de leche (manjar)"/>
    <m/>
    <m/>
    <m/>
    <n v="1440"/>
    <n v="450"/>
    <n v="0.3125"/>
    <x v="1"/>
  </r>
  <r>
    <d v="2016-09-08T00:00:00"/>
    <x v="8"/>
    <m/>
    <m/>
    <m/>
    <x v="14"/>
    <s v="MANJAR"/>
    <x v="13"/>
    <x v="15"/>
    <s v="Dulce de leche (manjar)"/>
    <m/>
    <m/>
    <m/>
    <n v="1200"/>
    <n v="300"/>
    <n v="0.25"/>
    <x v="1"/>
  </r>
  <r>
    <d v="2016-09-12T00:00:00"/>
    <x v="8"/>
    <m/>
    <m/>
    <m/>
    <x v="14"/>
    <s v="MANJAR"/>
    <x v="13"/>
    <x v="15"/>
    <s v="Dulce de leche (manjar)"/>
    <m/>
    <m/>
    <m/>
    <n v="2400"/>
    <n v="700"/>
    <n v="0.29166666666666669"/>
    <x v="1"/>
  </r>
  <r>
    <d v="2016-09-12T00:00:00"/>
    <x v="8"/>
    <m/>
    <m/>
    <m/>
    <x v="14"/>
    <s v="MANJAR"/>
    <x v="13"/>
    <x v="15"/>
    <s v="Dulce de leche (manjar)"/>
    <m/>
    <m/>
    <m/>
    <n v="3600"/>
    <n v="1050"/>
    <n v="0.29166666666666669"/>
    <x v="1"/>
  </r>
  <r>
    <d v="2016-09-12T00:00:00"/>
    <x v="8"/>
    <m/>
    <m/>
    <m/>
    <x v="14"/>
    <s v="MANJAR"/>
    <x v="13"/>
    <x v="15"/>
    <s v="Dulce de leche (manjar)"/>
    <m/>
    <m/>
    <m/>
    <n v="768"/>
    <n v="280"/>
    <n v="0.36458333333333331"/>
    <x v="1"/>
  </r>
  <r>
    <d v="2016-09-12T00:00:00"/>
    <x v="8"/>
    <m/>
    <m/>
    <m/>
    <x v="14"/>
    <s v="MANJAR"/>
    <x v="13"/>
    <x v="15"/>
    <s v="Dulce de leche (manjar)"/>
    <m/>
    <m/>
    <m/>
    <n v="1920"/>
    <n v="700"/>
    <n v="0.36458333333333331"/>
    <x v="1"/>
  </r>
  <r>
    <d v="2016-09-12T00:00:00"/>
    <x v="8"/>
    <m/>
    <m/>
    <m/>
    <x v="14"/>
    <s v="MANJAR"/>
    <x v="13"/>
    <x v="15"/>
    <s v="Dulce de leche (manjar)"/>
    <m/>
    <m/>
    <m/>
    <n v="600"/>
    <n v="175"/>
    <n v="0.29166666666666669"/>
    <x v="1"/>
  </r>
  <r>
    <d v="2016-09-12T00:00:00"/>
    <x v="8"/>
    <m/>
    <m/>
    <m/>
    <x v="14"/>
    <s v="MANJAR"/>
    <x v="13"/>
    <x v="15"/>
    <s v="Dulce de leche (manjar)"/>
    <m/>
    <m/>
    <m/>
    <n v="3600"/>
    <n v="750"/>
    <n v="0.20833333333333334"/>
    <x v="1"/>
  </r>
  <r>
    <d v="2016-09-12T00:00:00"/>
    <x v="8"/>
    <m/>
    <m/>
    <m/>
    <x v="14"/>
    <s v="MANJAR"/>
    <x v="13"/>
    <x v="15"/>
    <s v="Dulce de leche (manjar)"/>
    <m/>
    <m/>
    <m/>
    <n v="2880"/>
    <n v="750"/>
    <n v="0.26041666666666669"/>
    <x v="1"/>
  </r>
  <r>
    <d v="2016-09-12T00:00:00"/>
    <x v="8"/>
    <m/>
    <m/>
    <m/>
    <x v="14"/>
    <s v="MANJAR"/>
    <x v="13"/>
    <x v="15"/>
    <s v="Dulce de leche (manjar)"/>
    <m/>
    <m/>
    <m/>
    <n v="600"/>
    <n v="175"/>
    <n v="0.29166666666666669"/>
    <x v="1"/>
  </r>
  <r>
    <d v="2016-09-21T00:00:00"/>
    <x v="8"/>
    <m/>
    <m/>
    <m/>
    <x v="14"/>
    <s v="MANJAR"/>
    <x v="13"/>
    <x v="15"/>
    <s v="Dulce de leche (manjar)"/>
    <m/>
    <m/>
    <m/>
    <n v="1152"/>
    <n v="360"/>
    <n v="0.3125"/>
    <x v="1"/>
  </r>
  <r>
    <d v="2016-09-21T00:00:00"/>
    <x v="8"/>
    <m/>
    <m/>
    <m/>
    <x v="14"/>
    <s v="MANJAR"/>
    <x v="13"/>
    <x v="15"/>
    <s v="Dulce de leche (manjar)"/>
    <m/>
    <m/>
    <m/>
    <n v="3000"/>
    <n v="750"/>
    <n v="0.25"/>
    <x v="1"/>
  </r>
  <r>
    <d v="2016-09-21T00:00:00"/>
    <x v="8"/>
    <m/>
    <m/>
    <m/>
    <x v="14"/>
    <s v="MANJAR"/>
    <x v="13"/>
    <x v="15"/>
    <s v="Dulce de leche (manjar)"/>
    <m/>
    <m/>
    <m/>
    <n v="960"/>
    <n v="240"/>
    <n v="0.25"/>
    <x v="1"/>
  </r>
  <r>
    <d v="2016-09-27T00:00:00"/>
    <x v="8"/>
    <m/>
    <m/>
    <m/>
    <x v="14"/>
    <s v="MANJAR"/>
    <x v="13"/>
    <x v="15"/>
    <s v="Dulce de leche (manjar)"/>
    <m/>
    <m/>
    <m/>
    <n v="2880"/>
    <n v="900"/>
    <n v="0.3125"/>
    <x v="1"/>
  </r>
  <r>
    <d v="2016-09-27T00:00:00"/>
    <x v="8"/>
    <m/>
    <m/>
    <m/>
    <x v="14"/>
    <s v="MANJAR"/>
    <x v="13"/>
    <x v="15"/>
    <s v="Dulce de leche (manjar)"/>
    <m/>
    <m/>
    <m/>
    <n v="1200"/>
    <n v="300"/>
    <n v="0.25"/>
    <x v="1"/>
  </r>
  <r>
    <d v="2016-09-27T00:00:00"/>
    <x v="8"/>
    <m/>
    <m/>
    <m/>
    <x v="14"/>
    <s v="MANJAR"/>
    <x v="13"/>
    <x v="15"/>
    <s v="Dulce de leche (manjar)"/>
    <m/>
    <m/>
    <m/>
    <n v="1200"/>
    <n v="300"/>
    <n v="0.25"/>
    <x v="1"/>
  </r>
  <r>
    <d v="2016-09-28T00:00:00"/>
    <x v="8"/>
    <m/>
    <m/>
    <m/>
    <x v="14"/>
    <s v="MANJAR"/>
    <x v="13"/>
    <x v="15"/>
    <s v="Dulce de leche (manjar)"/>
    <m/>
    <m/>
    <m/>
    <n v="2040"/>
    <n v="595"/>
    <n v="0.29166666666666669"/>
    <x v="1"/>
  </r>
  <r>
    <d v="2016-09-28T00:00:00"/>
    <x v="8"/>
    <m/>
    <m/>
    <m/>
    <x v="14"/>
    <s v="MANJAR"/>
    <x v="13"/>
    <x v="15"/>
    <s v="Dulce de leche (manjar)"/>
    <m/>
    <m/>
    <m/>
    <n v="13680"/>
    <n v="3420"/>
    <n v="0.25"/>
    <x v="1"/>
  </r>
  <r>
    <d v="2016-09-28T00:00:00"/>
    <x v="8"/>
    <m/>
    <m/>
    <m/>
    <x v="14"/>
    <s v="MANJAR"/>
    <x v="13"/>
    <x v="15"/>
    <s v="Dulce de leche (manjar)"/>
    <m/>
    <m/>
    <m/>
    <n v="360"/>
    <n v="90"/>
    <n v="0.25"/>
    <x v="1"/>
  </r>
  <r>
    <d v="2016-09-28T00:00:00"/>
    <x v="8"/>
    <m/>
    <m/>
    <m/>
    <x v="14"/>
    <s v="MANJAR"/>
    <x v="13"/>
    <x v="15"/>
    <s v="Dulce de leche (manjar)"/>
    <m/>
    <m/>
    <m/>
    <n v="13788"/>
    <n v="3447"/>
    <n v="0.25"/>
    <x v="1"/>
  </r>
  <r>
    <d v="2016-09-28T00:00:00"/>
    <x v="8"/>
    <m/>
    <m/>
    <m/>
    <x v="14"/>
    <s v="MANJAR"/>
    <x v="13"/>
    <x v="15"/>
    <s v="Dulce de leche (manjar)"/>
    <m/>
    <m/>
    <m/>
    <n v="1200"/>
    <n v="350"/>
    <n v="0.29166666666666669"/>
    <x v="1"/>
  </r>
  <r>
    <d v="2016-09-28T00:00:00"/>
    <x v="8"/>
    <m/>
    <m/>
    <m/>
    <x v="14"/>
    <s v="MANJAR"/>
    <x v="13"/>
    <x v="15"/>
    <s v="Dulce de leche (manjar)"/>
    <m/>
    <m/>
    <m/>
    <n v="6720"/>
    <n v="2100"/>
    <n v="0.3125"/>
    <x v="1"/>
  </r>
  <r>
    <d v="2016-09-15T00:00:00"/>
    <x v="8"/>
    <m/>
    <m/>
    <m/>
    <x v="14"/>
    <s v="MANJAR"/>
    <x v="13"/>
    <x v="15"/>
    <s v="Dulce de leche (manjar)"/>
    <m/>
    <m/>
    <m/>
    <n v="15000"/>
    <n v="32694"/>
    <n v="2.1796000000000002"/>
    <x v="16"/>
  </r>
  <r>
    <d v="2016-09-30T00:00:00"/>
    <x v="8"/>
    <m/>
    <m/>
    <m/>
    <x v="14"/>
    <s v="MANJAR"/>
    <x v="13"/>
    <x v="15"/>
    <s v="Dulce de leche (manjar)"/>
    <m/>
    <m/>
    <m/>
    <n v="10000"/>
    <n v="24050"/>
    <n v="2.4049999999999998"/>
    <x v="16"/>
  </r>
  <r>
    <d v="2016-09-07T00:00:00"/>
    <x v="8"/>
    <m/>
    <m/>
    <m/>
    <x v="14"/>
    <s v="MANJAR"/>
    <x v="13"/>
    <x v="15"/>
    <s v="Dulce de leche (manjar)"/>
    <m/>
    <m/>
    <m/>
    <n v="10765.92"/>
    <n v="15976"/>
    <n v="1.4839419204303952"/>
    <x v="10"/>
  </r>
  <r>
    <d v="2016-09-24T00:00:00"/>
    <x v="8"/>
    <m/>
    <m/>
    <m/>
    <x v="14"/>
    <s v="MANJAR"/>
    <x v="13"/>
    <x v="15"/>
    <s v="Dulce de leche (manjar)"/>
    <m/>
    <m/>
    <m/>
    <n v="7587.84"/>
    <n v="11930.88"/>
    <n v="1.5723684210526314"/>
    <x v="10"/>
  </r>
  <r>
    <d v="2016-09-08T00:00:00"/>
    <x v="8"/>
    <m/>
    <m/>
    <m/>
    <x v="14"/>
    <s v="MANJAR"/>
    <x v="13"/>
    <x v="15"/>
    <s v="Dulce de leche (manjar)"/>
    <m/>
    <m/>
    <m/>
    <n v="346.56"/>
    <n v="545"/>
    <n v="1.5725992613111726"/>
    <x v="21"/>
  </r>
  <r>
    <d v="2016-09-24T00:00:00"/>
    <x v="8"/>
    <m/>
    <m/>
    <m/>
    <x v="14"/>
    <s v="MANJAR"/>
    <x v="13"/>
    <x v="15"/>
    <s v="Dulce de leche (manjar)"/>
    <m/>
    <m/>
    <m/>
    <n v="8125.92"/>
    <n v="12776.94"/>
    <n v="1.5723684210526316"/>
    <x v="21"/>
  </r>
  <r>
    <d v="2016-09-01T00:00:00"/>
    <x v="8"/>
    <m/>
    <m/>
    <m/>
    <x v="14"/>
    <s v="MANJAR"/>
    <x v="13"/>
    <x v="15"/>
    <s v="Dulce de leche (manjar)"/>
    <m/>
    <m/>
    <m/>
    <n v="360"/>
    <n v="270"/>
    <n v="0.75"/>
    <x v="3"/>
  </r>
  <r>
    <d v="2016-09-01T00:00:00"/>
    <x v="8"/>
    <m/>
    <m/>
    <m/>
    <x v="14"/>
    <s v="MANJAR"/>
    <x v="13"/>
    <x v="15"/>
    <s v="Dulce de leche (manjar)"/>
    <m/>
    <m/>
    <m/>
    <n v="240"/>
    <n v="200"/>
    <n v="0.83333333333333337"/>
    <x v="3"/>
  </r>
  <r>
    <d v="2016-09-02T00:00:00"/>
    <x v="8"/>
    <m/>
    <m/>
    <m/>
    <x v="14"/>
    <s v="MANJAR"/>
    <x v="13"/>
    <x v="15"/>
    <s v="Dulce de leche (manjar)"/>
    <m/>
    <m/>
    <m/>
    <n v="120"/>
    <n v="100"/>
    <n v="0.83333333333333337"/>
    <x v="3"/>
  </r>
  <r>
    <d v="2016-09-08T00:00:00"/>
    <x v="8"/>
    <m/>
    <m/>
    <m/>
    <x v="14"/>
    <s v="MANJAR"/>
    <x v="13"/>
    <x v="15"/>
    <s v="Dulce de leche (manjar)"/>
    <m/>
    <m/>
    <m/>
    <n v="1200"/>
    <n v="900"/>
    <n v="0.75"/>
    <x v="3"/>
  </r>
  <r>
    <d v="2016-09-08T00:00:00"/>
    <x v="8"/>
    <m/>
    <m/>
    <m/>
    <x v="14"/>
    <s v="MANJAR"/>
    <x v="13"/>
    <x v="15"/>
    <s v="Dulce de leche (manjar)"/>
    <m/>
    <m/>
    <m/>
    <n v="3283.2"/>
    <n v="5229"/>
    <n v="1.59265350877193"/>
    <x v="3"/>
  </r>
  <r>
    <d v="2016-09-08T00:00:00"/>
    <x v="8"/>
    <m/>
    <m/>
    <m/>
    <x v="14"/>
    <s v="MANJAR"/>
    <x v="13"/>
    <x v="15"/>
    <s v="Dulce de leche (manjar)"/>
    <m/>
    <m/>
    <m/>
    <n v="6912"/>
    <n v="11009"/>
    <n v="1.5927372685185186"/>
    <x v="3"/>
  </r>
  <r>
    <d v="2016-09-08T00:00:00"/>
    <x v="8"/>
    <m/>
    <m/>
    <m/>
    <x v="14"/>
    <s v="MANJAR"/>
    <x v="13"/>
    <x v="15"/>
    <s v="Dulce de leche (manjar)"/>
    <m/>
    <m/>
    <m/>
    <n v="600"/>
    <n v="450"/>
    <n v="0.75"/>
    <x v="3"/>
  </r>
  <r>
    <d v="2016-09-08T00:00:00"/>
    <x v="8"/>
    <m/>
    <m/>
    <m/>
    <x v="14"/>
    <s v="MANJAR"/>
    <x v="13"/>
    <x v="15"/>
    <s v="Dulce de leche (manjar)"/>
    <m/>
    <m/>
    <m/>
    <n v="240"/>
    <n v="200"/>
    <n v="0.83333333333333337"/>
    <x v="3"/>
  </r>
  <r>
    <d v="2016-09-08T00:00:00"/>
    <x v="8"/>
    <m/>
    <m/>
    <m/>
    <x v="14"/>
    <s v="MANJAR"/>
    <x v="13"/>
    <x v="15"/>
    <s v="Dulce de leche (manjar)"/>
    <m/>
    <m/>
    <m/>
    <n v="60"/>
    <n v="50"/>
    <n v="0.83333333333333337"/>
    <x v="3"/>
  </r>
  <r>
    <d v="2016-09-08T00:00:00"/>
    <x v="8"/>
    <m/>
    <m/>
    <m/>
    <x v="14"/>
    <s v="MANJAR"/>
    <x v="13"/>
    <x v="15"/>
    <s v="Dulce de leche (manjar)"/>
    <m/>
    <m/>
    <m/>
    <n v="144"/>
    <n v="150"/>
    <n v="1.0416666666666667"/>
    <x v="3"/>
  </r>
  <r>
    <d v="2016-09-08T00:00:00"/>
    <x v="8"/>
    <m/>
    <m/>
    <m/>
    <x v="14"/>
    <s v="MANJAR"/>
    <x v="13"/>
    <x v="15"/>
    <s v="Dulce de leche (manjar)"/>
    <m/>
    <m/>
    <m/>
    <n v="1128"/>
    <n v="846"/>
    <n v="0.75"/>
    <x v="3"/>
  </r>
  <r>
    <d v="2016-09-08T00:00:00"/>
    <x v="8"/>
    <m/>
    <m/>
    <m/>
    <x v="14"/>
    <s v="MANJAR"/>
    <x v="13"/>
    <x v="15"/>
    <s v="Dulce de leche (manjar)"/>
    <m/>
    <m/>
    <m/>
    <n v="72"/>
    <n v="54"/>
    <n v="0.75"/>
    <x v="3"/>
  </r>
  <r>
    <d v="2016-09-08T00:00:00"/>
    <x v="8"/>
    <m/>
    <m/>
    <m/>
    <x v="14"/>
    <s v="MANJAR"/>
    <x v="13"/>
    <x v="15"/>
    <s v="Dulce de leche (manjar)"/>
    <m/>
    <m/>
    <m/>
    <n v="1200"/>
    <n v="900"/>
    <n v="0.75"/>
    <x v="3"/>
  </r>
  <r>
    <d v="2016-09-12T00:00:00"/>
    <x v="8"/>
    <m/>
    <m/>
    <m/>
    <x v="14"/>
    <s v="MANJAR"/>
    <x v="13"/>
    <x v="15"/>
    <s v="Dulce de leche (manjar)"/>
    <m/>
    <m/>
    <m/>
    <n v="144"/>
    <n v="150"/>
    <n v="1.0416666666666667"/>
    <x v="3"/>
  </r>
  <r>
    <d v="2016-09-12T00:00:00"/>
    <x v="8"/>
    <m/>
    <m/>
    <m/>
    <x v="14"/>
    <s v="MANJAR"/>
    <x v="13"/>
    <x v="15"/>
    <s v="Dulce de leche (manjar)"/>
    <m/>
    <m/>
    <m/>
    <n v="24"/>
    <n v="2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480"/>
    <n v="40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60"/>
    <n v="5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240"/>
    <n v="250"/>
    <n v="1.0416666666666667"/>
    <x v="3"/>
  </r>
  <r>
    <d v="2016-09-12T00:00:00"/>
    <x v="8"/>
    <m/>
    <m/>
    <m/>
    <x v="14"/>
    <s v="MANJAR"/>
    <x v="13"/>
    <x v="15"/>
    <s v="Dulce de leche (manjar)"/>
    <m/>
    <m/>
    <m/>
    <n v="600"/>
    <n v="50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24"/>
    <n v="2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38.4"/>
    <n v="40"/>
    <n v="1.0416666666666667"/>
    <x v="3"/>
  </r>
  <r>
    <d v="2016-09-12T00:00:00"/>
    <x v="8"/>
    <m/>
    <m/>
    <m/>
    <x v="14"/>
    <s v="MANJAR"/>
    <x v="13"/>
    <x v="15"/>
    <s v="Dulce de leche (manjar)"/>
    <m/>
    <m/>
    <m/>
    <n v="720"/>
    <n v="60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1200"/>
    <n v="900"/>
    <n v="0.75"/>
    <x v="3"/>
  </r>
  <r>
    <d v="2016-09-14T00:00:00"/>
    <x v="8"/>
    <m/>
    <m/>
    <m/>
    <x v="14"/>
    <s v="MANJAR"/>
    <x v="13"/>
    <x v="15"/>
    <s v="Dulce de leche (manjar)"/>
    <m/>
    <m/>
    <m/>
    <n v="48"/>
    <n v="40"/>
    <n v="0.83333333333333337"/>
    <x v="3"/>
  </r>
  <r>
    <d v="2016-09-15T00:00:00"/>
    <x v="8"/>
    <m/>
    <m/>
    <m/>
    <x v="14"/>
    <s v="MANJAR"/>
    <x v="13"/>
    <x v="15"/>
    <s v="Dulce de leche (manjar)"/>
    <m/>
    <m/>
    <m/>
    <n v="144"/>
    <n v="90"/>
    <n v="0.625"/>
    <x v="3"/>
  </r>
  <r>
    <d v="2016-09-15T00:00:00"/>
    <x v="8"/>
    <m/>
    <m/>
    <m/>
    <x v="14"/>
    <s v="MANJAR"/>
    <x v="13"/>
    <x v="15"/>
    <s v="Dulce de leche (manjar)"/>
    <m/>
    <m/>
    <m/>
    <n v="192"/>
    <n v="180"/>
    <n v="0.9375"/>
    <x v="3"/>
  </r>
  <r>
    <d v="2016-09-15T00:00:00"/>
    <x v="8"/>
    <m/>
    <m/>
    <m/>
    <x v="14"/>
    <s v="MANJAR"/>
    <x v="13"/>
    <x v="15"/>
    <s v="Dulce de leche (manjar)"/>
    <m/>
    <m/>
    <m/>
    <n v="48"/>
    <n v="40"/>
    <n v="0.83333333333333337"/>
    <x v="3"/>
  </r>
  <r>
    <d v="2016-09-21T00:00:00"/>
    <x v="8"/>
    <m/>
    <m/>
    <m/>
    <x v="14"/>
    <s v="MANJAR"/>
    <x v="13"/>
    <x v="15"/>
    <s v="Dulce de leche (manjar)"/>
    <m/>
    <m/>
    <m/>
    <n v="264"/>
    <n v="176"/>
    <n v="0.66666666666666663"/>
    <x v="3"/>
  </r>
  <r>
    <d v="2016-09-21T00:00:00"/>
    <x v="8"/>
    <m/>
    <m/>
    <m/>
    <x v="14"/>
    <s v="MANJAR"/>
    <x v="13"/>
    <x v="15"/>
    <s v="Dulce de leche (manjar)"/>
    <m/>
    <m/>
    <m/>
    <n v="60"/>
    <n v="45"/>
    <n v="0.75"/>
    <x v="3"/>
  </r>
  <r>
    <d v="2016-09-21T00:00:00"/>
    <x v="8"/>
    <m/>
    <m/>
    <m/>
    <x v="14"/>
    <s v="MANJAR"/>
    <x v="13"/>
    <x v="15"/>
    <s v="Dulce de leche (manjar)"/>
    <m/>
    <m/>
    <m/>
    <n v="48"/>
    <n v="45"/>
    <n v="0.9375"/>
    <x v="3"/>
  </r>
  <r>
    <d v="2016-09-21T00:00:00"/>
    <x v="8"/>
    <m/>
    <m/>
    <m/>
    <x v="14"/>
    <s v="MANJAR"/>
    <x v="13"/>
    <x v="15"/>
    <s v="Dulce de leche (manjar)"/>
    <m/>
    <m/>
    <m/>
    <n v="1200"/>
    <n v="1700"/>
    <n v="1.4166666666666667"/>
    <x v="3"/>
  </r>
  <r>
    <d v="2016-09-21T00:00:00"/>
    <x v="8"/>
    <m/>
    <m/>
    <m/>
    <x v="14"/>
    <s v="MANJAR"/>
    <x v="13"/>
    <x v="15"/>
    <s v="Dulce de leche (manjar)"/>
    <m/>
    <m/>
    <m/>
    <n v="960"/>
    <n v="1520"/>
    <n v="1.5833333333333333"/>
    <x v="3"/>
  </r>
  <r>
    <d v="2016-09-24T00:00:00"/>
    <x v="8"/>
    <m/>
    <m/>
    <m/>
    <x v="14"/>
    <s v="MANJAR"/>
    <x v="13"/>
    <x v="15"/>
    <s v="Dulce de leche (manjar)"/>
    <m/>
    <m/>
    <m/>
    <n v="41472"/>
    <n v="66052.800000000003"/>
    <n v="1.5927083333333334"/>
    <x v="3"/>
  </r>
  <r>
    <d v="2016-09-27T00:00:00"/>
    <x v="8"/>
    <m/>
    <m/>
    <m/>
    <x v="14"/>
    <s v="MANJAR"/>
    <x v="13"/>
    <x v="15"/>
    <s v="Dulce de leche (manjar)"/>
    <m/>
    <m/>
    <m/>
    <n v="28.8"/>
    <n v="24"/>
    <n v="0.83333333333333326"/>
    <x v="3"/>
  </r>
  <r>
    <d v="2016-09-27T00:00:00"/>
    <x v="8"/>
    <m/>
    <m/>
    <m/>
    <x v="14"/>
    <s v="MANJAR"/>
    <x v="13"/>
    <x v="15"/>
    <s v="Dulce de leche (manjar)"/>
    <m/>
    <m/>
    <m/>
    <n v="480"/>
    <n v="500"/>
    <n v="1.0416666666666667"/>
    <x v="3"/>
  </r>
  <r>
    <d v="2016-09-27T00:00:00"/>
    <x v="8"/>
    <m/>
    <m/>
    <m/>
    <x v="14"/>
    <s v="MANJAR"/>
    <x v="13"/>
    <x v="15"/>
    <s v="Dulce de leche (manjar)"/>
    <m/>
    <m/>
    <m/>
    <n v="96"/>
    <n v="50"/>
    <n v="0.52083333333333337"/>
    <x v="3"/>
  </r>
  <r>
    <d v="2016-09-28T00:00:00"/>
    <x v="8"/>
    <m/>
    <m/>
    <m/>
    <x v="14"/>
    <s v="MANJAR"/>
    <x v="13"/>
    <x v="15"/>
    <s v="Dulce de leche (manjar)"/>
    <m/>
    <m/>
    <m/>
    <n v="300"/>
    <n v="200"/>
    <n v="0.66666666666666663"/>
    <x v="3"/>
  </r>
  <r>
    <d v="2016-09-28T00:00:00"/>
    <x v="8"/>
    <m/>
    <m/>
    <m/>
    <x v="14"/>
    <s v="MANJAR"/>
    <x v="13"/>
    <x v="15"/>
    <s v="Dulce de leche (manjar)"/>
    <m/>
    <m/>
    <m/>
    <n v="60"/>
    <n v="40"/>
    <n v="0.66666666666666663"/>
    <x v="3"/>
  </r>
  <r>
    <d v="2016-09-28T00:00:00"/>
    <x v="8"/>
    <m/>
    <m/>
    <m/>
    <x v="14"/>
    <s v="MANJAR"/>
    <x v="13"/>
    <x v="15"/>
    <s v="Dulce de leche (manjar)"/>
    <m/>
    <m/>
    <m/>
    <n v="3120"/>
    <n v="4420"/>
    <n v="1.4166666666666667"/>
    <x v="3"/>
  </r>
  <r>
    <d v="2016-09-28T00:00:00"/>
    <x v="8"/>
    <m/>
    <m/>
    <m/>
    <x v="14"/>
    <s v="MANJAR"/>
    <x v="13"/>
    <x v="15"/>
    <s v="Dulce de leche (manjar)"/>
    <m/>
    <m/>
    <m/>
    <n v="8160"/>
    <n v="11560"/>
    <n v="1.4166666666666667"/>
    <x v="3"/>
  </r>
  <r>
    <d v="2016-09-28T00:00:00"/>
    <x v="8"/>
    <m/>
    <m/>
    <m/>
    <x v="14"/>
    <s v="MANJAR"/>
    <x v="13"/>
    <x v="15"/>
    <s v="Dulce de leche (manjar)"/>
    <m/>
    <m/>
    <m/>
    <n v="960"/>
    <n v="1500"/>
    <n v="1.5625"/>
    <x v="3"/>
  </r>
  <r>
    <d v="2016-09-28T00:00:00"/>
    <x v="8"/>
    <m/>
    <m/>
    <m/>
    <x v="14"/>
    <s v="MANJAR"/>
    <x v="13"/>
    <x v="15"/>
    <s v="Dulce de leche (manjar)"/>
    <m/>
    <m/>
    <m/>
    <n v="240"/>
    <n v="340"/>
    <n v="1.4166666666666667"/>
    <x v="3"/>
  </r>
  <r>
    <d v="2016-09-28T00:00:00"/>
    <x v="8"/>
    <m/>
    <m/>
    <m/>
    <x v="14"/>
    <s v="MANJAR"/>
    <x v="13"/>
    <x v="15"/>
    <s v="Dulce de leche (manjar)"/>
    <m/>
    <m/>
    <m/>
    <n v="720"/>
    <n v="540"/>
    <n v="0.75"/>
    <x v="3"/>
  </r>
  <r>
    <d v="2016-09-28T00:00:00"/>
    <x v="8"/>
    <m/>
    <m/>
    <m/>
    <x v="14"/>
    <s v="MANJAR"/>
    <x v="13"/>
    <x v="15"/>
    <s v="Dulce de leche (manjar)"/>
    <m/>
    <m/>
    <m/>
    <n v="60"/>
    <n v="50"/>
    <n v="0.83333333333333337"/>
    <x v="3"/>
  </r>
  <r>
    <d v="2016-09-28T00:00:00"/>
    <x v="8"/>
    <m/>
    <m/>
    <m/>
    <x v="14"/>
    <s v="MANJAR"/>
    <x v="13"/>
    <x v="15"/>
    <s v="Dulce de leche (manjar)"/>
    <m/>
    <m/>
    <m/>
    <n v="48"/>
    <n v="40"/>
    <n v="0.83333333333333337"/>
    <x v="3"/>
  </r>
  <r>
    <d v="2016-09-28T00:00:00"/>
    <x v="8"/>
    <m/>
    <m/>
    <m/>
    <x v="14"/>
    <s v="MANJAR"/>
    <x v="13"/>
    <x v="15"/>
    <s v="Dulce de leche (manjar)"/>
    <m/>
    <m/>
    <m/>
    <n v="60"/>
    <n v="265.61"/>
    <n v="4.4268333333333336"/>
    <x v="13"/>
  </r>
  <r>
    <s v="10/17/2016 0:00:00"/>
    <x v="9"/>
    <m/>
    <m/>
    <m/>
    <x v="15"/>
    <s v="LL"/>
    <x v="14"/>
    <x v="16"/>
    <s v="Leche y nata, sin concentrar ni edulcorar, materia grasa &lt;= al 1% en peso"/>
    <m/>
    <m/>
    <m/>
    <n v="540"/>
    <n v="405"/>
    <n v="0.75"/>
    <x v="2"/>
  </r>
  <r>
    <s v="10/17/2016 0:00:00"/>
    <x v="9"/>
    <m/>
    <m/>
    <m/>
    <x v="15"/>
    <s v="LL"/>
    <x v="14"/>
    <x v="16"/>
    <s v="Leche y nata, sin concentrar ni edulcorar, materia grasa &lt;= al 1% en peso"/>
    <m/>
    <m/>
    <m/>
    <n v="2448"/>
    <n v="2244"/>
    <n v="0.91666666666666663"/>
    <x v="2"/>
  </r>
  <r>
    <s v="10/17/2016 0:00:00"/>
    <x v="9"/>
    <m/>
    <m/>
    <m/>
    <x v="15"/>
    <s v="LL"/>
    <x v="14"/>
    <x v="16"/>
    <s v="Leche y nata, sin concentrar ni edulcorar, materia grasa &lt;= al 1% en peso"/>
    <m/>
    <m/>
    <m/>
    <n v="1224"/>
    <n v="918"/>
    <n v="0.75"/>
    <x v="2"/>
  </r>
  <r>
    <s v="10/17/2016 0:00:00"/>
    <x v="9"/>
    <m/>
    <m/>
    <m/>
    <x v="15"/>
    <s v="LL"/>
    <x v="14"/>
    <x v="16"/>
    <s v="Leche y nata, sin concentrar ni edulcorar, materia grasa &lt;= al 1% en peso"/>
    <m/>
    <m/>
    <m/>
    <n v="1224"/>
    <n v="969"/>
    <n v="0.79166666666666663"/>
    <x v="2"/>
  </r>
  <r>
    <s v="10/17/2016 0:00:00"/>
    <x v="9"/>
    <m/>
    <m/>
    <m/>
    <x v="15"/>
    <s v="LL"/>
    <x v="14"/>
    <x v="16"/>
    <s v="Leche y nata, sin concentrar ni edulcorar, materia grasa &lt;= al 1% en peso"/>
    <m/>
    <m/>
    <m/>
    <n v="1080"/>
    <n v="765"/>
    <n v="0.70833333333333337"/>
    <x v="2"/>
  </r>
  <r>
    <d v="2016-03-10T00:00:00"/>
    <x v="9"/>
    <m/>
    <m/>
    <m/>
    <x v="0"/>
    <s v="LL"/>
    <x v="0"/>
    <x v="0"/>
    <s v="Leche y nata, sin concentrar, ni edulcorar, mat grasa &gt; al 1% pero &lt;= al 6% en peso"/>
    <m/>
    <m/>
    <m/>
    <n v="48492"/>
    <n v="51411"/>
    <n v="1.0601954961643159"/>
    <x v="0"/>
  </r>
  <r>
    <d v="2016-03-10T00:00:00"/>
    <x v="9"/>
    <m/>
    <m/>
    <m/>
    <x v="0"/>
    <s v="LL"/>
    <x v="0"/>
    <x v="0"/>
    <s v="Leche y nata, sin concentrar, ni edulcorar, mat grasa &gt; al 1% pero &lt;= al 6% en peso"/>
    <m/>
    <m/>
    <m/>
    <n v="24180"/>
    <n v="17478"/>
    <n v="0.72282878411910667"/>
    <x v="0"/>
  </r>
  <r>
    <d v="2016-04-10T00:00:00"/>
    <x v="9"/>
    <m/>
    <m/>
    <m/>
    <x v="0"/>
    <s v="LL"/>
    <x v="0"/>
    <x v="0"/>
    <s v="Leche y nata, sin concentrar, ni edulcorar, mat grasa &gt; al 1% pero &lt;= al 6% en peso"/>
    <m/>
    <m/>
    <m/>
    <n v="47058"/>
    <n v="49659"/>
    <n v="1.055272217263802"/>
    <x v="0"/>
  </r>
  <r>
    <s v="10/25/2016 0:00:00"/>
    <x v="9"/>
    <m/>
    <m/>
    <m/>
    <x v="0"/>
    <s v="LL"/>
    <x v="0"/>
    <x v="0"/>
    <s v="Leche y nata, sin concentrar, ni edulcorar, mat grasa &gt; al 1% pero &lt;= al 6% en peso"/>
    <m/>
    <m/>
    <m/>
    <n v="48384"/>
    <n v="51694.22"/>
    <n v="1.068415591931217"/>
    <x v="0"/>
  </r>
  <r>
    <s v="10/27/2016 0:00:00"/>
    <x v="9"/>
    <m/>
    <m/>
    <m/>
    <x v="0"/>
    <s v="LL"/>
    <x v="0"/>
    <x v="0"/>
    <s v="Leche y nata, sin concentrar, ni edulcorar, mat grasa &gt; al 1% pero &lt;= al 6% en peso"/>
    <m/>
    <m/>
    <m/>
    <n v="24180"/>
    <n v="17477.64"/>
    <n v="0.72281389578163768"/>
    <x v="0"/>
  </r>
  <r>
    <s v="10/18/2016 0:00:00"/>
    <x v="9"/>
    <m/>
    <m/>
    <m/>
    <x v="0"/>
    <s v="LL"/>
    <x v="0"/>
    <x v="0"/>
    <s v="Leche y nata, sin concentrar, ni edulcorar, mat grasa &gt; al 1% pero &lt;= al 6% en peso"/>
    <m/>
    <m/>
    <m/>
    <n v="480"/>
    <n v="2880"/>
    <n v="6"/>
    <x v="25"/>
  </r>
  <r>
    <s v="10/18/2016 0:00:00"/>
    <x v="9"/>
    <m/>
    <m/>
    <m/>
    <x v="0"/>
    <s v="LL"/>
    <x v="0"/>
    <x v="0"/>
    <s v="Leche y nata, sin concentrar, ni edulcorar, mat grasa &gt; al 1% pero &lt;= al 6% en peso"/>
    <m/>
    <m/>
    <m/>
    <n v="490"/>
    <n v="3000"/>
    <n v="6.1224489795918364"/>
    <x v="25"/>
  </r>
  <r>
    <s v="10/19/2016 0:00:00"/>
    <x v="9"/>
    <m/>
    <m/>
    <m/>
    <x v="26"/>
    <s v="LEP"/>
    <x v="24"/>
    <x v="32"/>
    <s v="Leche en polvo, sin adición de azúcar ni edulcorante, mat grasa &gt; 18% pero &lt; al 24%"/>
    <m/>
    <m/>
    <m/>
    <n v="12000"/>
    <n v="55080"/>
    <n v="4.59"/>
    <x v="3"/>
  </r>
  <r>
    <d v="2016-05-10T00:00:00"/>
    <x v="9"/>
    <m/>
    <m/>
    <m/>
    <x v="1"/>
    <s v="OTROS"/>
    <x v="1"/>
    <x v="1"/>
    <s v="Leche en polvo, sin adición de azúcar ni edulcorante, mat grasa &gt; 24% pero &lt; al 26%"/>
    <m/>
    <m/>
    <m/>
    <n v="1019.52"/>
    <n v="288"/>
    <n v="0.2824858757062147"/>
    <x v="1"/>
  </r>
  <r>
    <d v="2016-12-10T00:00:00"/>
    <x v="9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12-10T00:00:00"/>
    <x v="9"/>
    <m/>
    <m/>
    <m/>
    <x v="1"/>
    <s v="OTROS"/>
    <x v="1"/>
    <x v="1"/>
    <s v="Leche en polvo, sin adición de azúcar ni edulcorante, mat grasa &gt; 24% pero &lt; al 26%"/>
    <m/>
    <m/>
    <m/>
    <n v="566.4"/>
    <n v="180"/>
    <n v="0.31779661016949151"/>
    <x v="1"/>
  </r>
  <r>
    <s v="10/13/2016 0:00:00"/>
    <x v="9"/>
    <m/>
    <m/>
    <m/>
    <x v="1"/>
    <s v="OTROS"/>
    <x v="1"/>
    <x v="1"/>
    <s v="Leche en polvo, sin adición de azúcar ni edulcorante, mat grasa &gt; 24% pero &lt; al 26%"/>
    <m/>
    <m/>
    <m/>
    <n v="1132.8"/>
    <n v="320"/>
    <n v="0.2824858757062147"/>
    <x v="1"/>
  </r>
  <r>
    <s v="10/27/2016 0:00:00"/>
    <x v="9"/>
    <m/>
    <m/>
    <m/>
    <x v="1"/>
    <s v="OTROS"/>
    <x v="1"/>
    <x v="1"/>
    <s v="Leche en polvo, sin adición de azúcar ni edulcorante, mat grasa &gt; 24% pero &lt; al 26%"/>
    <m/>
    <m/>
    <m/>
    <n v="1925.76"/>
    <n v="544"/>
    <n v="0.2824858757062147"/>
    <x v="1"/>
  </r>
  <r>
    <d v="2016-03-10T00:00:00"/>
    <x v="9"/>
    <m/>
    <m/>
    <m/>
    <x v="2"/>
    <s v="LEP"/>
    <x v="2"/>
    <x v="2"/>
    <s v="Leche en polvo, sin adición de azúcar ni edulcorante, mat grasa &gt; al 26% "/>
    <m/>
    <m/>
    <m/>
    <n v="2400"/>
    <n v="600"/>
    <n v="0.25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3072"/>
    <n v="1280"/>
    <n v="0.41666666666666669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2400"/>
    <n v="400"/>
    <n v="0.16666666666666666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3542.4"/>
    <n v="1402"/>
    <n v="0.39577687443541099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900.8"/>
    <n v="752"/>
    <n v="0.39562289562289565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209.5999999999999"/>
    <n v="504"/>
    <n v="0.41666666666666669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248"/>
    <n v="520"/>
    <n v="0.41666666666666669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25000"/>
    <n v="63000"/>
    <n v="2.52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480"/>
    <n v="200"/>
    <n v="0.41666666666666669"/>
    <x v="1"/>
  </r>
  <r>
    <d v="2016-12-10T00:00:00"/>
    <x v="9"/>
    <m/>
    <m/>
    <m/>
    <x v="2"/>
    <s v="LEP"/>
    <x v="2"/>
    <x v="2"/>
    <s v="Leche en polvo, sin adición de azúcar ni edulcorante, mat grasa &gt; al 26% "/>
    <m/>
    <m/>
    <m/>
    <n v="4800"/>
    <n v="1200"/>
    <n v="0.25"/>
    <x v="1"/>
  </r>
  <r>
    <d v="2016-12-10T00:00:00"/>
    <x v="9"/>
    <m/>
    <m/>
    <m/>
    <x v="2"/>
    <s v="LEP"/>
    <x v="2"/>
    <x v="2"/>
    <s v="Leche en polvo, sin adición de azúcar ni edulcorante, mat grasa &gt; al 26% "/>
    <m/>
    <m/>
    <m/>
    <n v="2400"/>
    <n v="600"/>
    <n v="0.25"/>
    <x v="1"/>
  </r>
  <r>
    <d v="2016-12-10T00:00:00"/>
    <x v="9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12-10T00:00:00"/>
    <x v="9"/>
    <m/>
    <m/>
    <m/>
    <x v="2"/>
    <s v="LEP"/>
    <x v="2"/>
    <x v="2"/>
    <s v="Leche en polvo, sin adición de azúcar ni edulcorante, mat grasa &gt; al 26% "/>
    <m/>
    <m/>
    <m/>
    <n v="2400"/>
    <n v="600"/>
    <n v="0.25"/>
    <x v="1"/>
  </r>
  <r>
    <s v="10/13/2016 0:00:00"/>
    <x v="9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s v="10/13/2016 0:00:00"/>
    <x v="9"/>
    <m/>
    <m/>
    <m/>
    <x v="2"/>
    <s v="LEP"/>
    <x v="2"/>
    <x v="2"/>
    <s v="Leche en polvo, sin adición de azúcar ni edulcorante, mat grasa &gt; al 26% "/>
    <m/>
    <m/>
    <m/>
    <n v="600"/>
    <n v="100"/>
    <n v="0.16666666666666666"/>
    <x v="1"/>
  </r>
  <r>
    <s v="10/27/2016 0:00:00"/>
    <x v="9"/>
    <m/>
    <m/>
    <m/>
    <x v="2"/>
    <s v="LEP"/>
    <x v="2"/>
    <x v="2"/>
    <s v="Leche en polvo, sin adición de azúcar ni edulcorante, mat grasa &gt; al 26% "/>
    <m/>
    <m/>
    <m/>
    <n v="1440"/>
    <n v="300"/>
    <n v="0.20833333333333334"/>
    <x v="1"/>
  </r>
  <r>
    <s v="10/27/2016 0:00:00"/>
    <x v="9"/>
    <m/>
    <m/>
    <m/>
    <x v="2"/>
    <s v="LEP"/>
    <x v="2"/>
    <x v="2"/>
    <s v="Leche en polvo, sin adición de azúcar ni edulcorante, mat grasa &gt; al 26% "/>
    <m/>
    <m/>
    <m/>
    <n v="3600"/>
    <n v="750"/>
    <n v="0.20833333333333334"/>
    <x v="1"/>
  </r>
  <r>
    <s v="10/27/2016 0:00:00"/>
    <x v="9"/>
    <m/>
    <m/>
    <m/>
    <x v="2"/>
    <s v="LEP"/>
    <x v="2"/>
    <x v="2"/>
    <s v="Leche en polvo, sin adición de azúcar ni edulcorante, mat grasa &gt; al 26% "/>
    <m/>
    <m/>
    <m/>
    <n v="3600"/>
    <n v="600"/>
    <n v="0.16666666666666666"/>
    <x v="1"/>
  </r>
  <r>
    <s v="10/21/2016 0:00:00"/>
    <x v="9"/>
    <m/>
    <m/>
    <m/>
    <x v="2"/>
    <s v="LEP"/>
    <x v="2"/>
    <x v="2"/>
    <s v="Leche en polvo, sin adición de azúcar ni edulcorante, mat grasa &gt; al 26% "/>
    <m/>
    <m/>
    <m/>
    <n v="50000"/>
    <n v="172500"/>
    <n v="3.45"/>
    <x v="23"/>
  </r>
  <r>
    <s v="10/19/2016 0:00:00"/>
    <x v="9"/>
    <m/>
    <m/>
    <m/>
    <x v="2"/>
    <s v="LEP"/>
    <x v="2"/>
    <x v="2"/>
    <s v="Leche en polvo, sin adición de azúcar ni edulcorante, mat grasa &gt; al 26% "/>
    <m/>
    <m/>
    <m/>
    <n v="540"/>
    <n v="4800"/>
    <n v="8.8888888888888893"/>
    <x v="3"/>
  </r>
  <r>
    <s v="10/29/2016 0:00:00"/>
    <x v="9"/>
    <m/>
    <m/>
    <m/>
    <x v="1"/>
    <s v="OTROS"/>
    <x v="1"/>
    <x v="23"/>
    <s v="Nata sin azúcar ni edulcorante "/>
    <m/>
    <m/>
    <m/>
    <n v="1092"/>
    <n v="273"/>
    <n v="0.25"/>
    <x v="1"/>
  </r>
  <r>
    <s v="10/24/2016 0:00:00"/>
    <x v="9"/>
    <m/>
    <m/>
    <m/>
    <x v="1"/>
    <s v="OTROS"/>
    <x v="1"/>
    <x v="23"/>
    <s v="Nata sin azúcar ni edulcorante "/>
    <m/>
    <m/>
    <m/>
    <n v="679.68"/>
    <n v="888"/>
    <n v="1.3064971751412431"/>
    <x v="3"/>
  </r>
  <r>
    <s v="10/19/2016 0:00:00"/>
    <x v="9"/>
    <m/>
    <m/>
    <m/>
    <x v="3"/>
    <s v="LL"/>
    <x v="3"/>
    <x v="3"/>
    <s v="Leche en polvo, edulcorada, contenido materia grasa &gt; al 1.5% y &lt; al 6%"/>
    <m/>
    <m/>
    <m/>
    <n v="268.72000000000003"/>
    <n v="609.84"/>
    <n v="2.2694254242334027"/>
    <x v="9"/>
  </r>
  <r>
    <d v="2016-07-10T00:00:00"/>
    <x v="9"/>
    <m/>
    <m/>
    <m/>
    <x v="3"/>
    <s v="LL"/>
    <x v="3"/>
    <x v="3"/>
    <s v="Leche en polvo, edulcorada, contenido materia grasa &gt; al 1.5% y &lt; al 6%"/>
    <m/>
    <m/>
    <m/>
    <n v="93.87"/>
    <n v="166"/>
    <n v="1.7684031106849898"/>
    <x v="4"/>
  </r>
  <r>
    <s v="10/14/2016 0:00:00"/>
    <x v="9"/>
    <m/>
    <m/>
    <m/>
    <x v="3"/>
    <s v="LL"/>
    <x v="3"/>
    <x v="3"/>
    <s v="Leche en polvo, edulcorada, contenido materia grasa &gt; al 1.5% y &lt; al 6%"/>
    <m/>
    <m/>
    <m/>
    <n v="60.105800000000002"/>
    <n v="263"/>
    <n v="4.37561766085802"/>
    <x v="5"/>
  </r>
  <r>
    <s v="10/20/2016 0:00:00"/>
    <x v="9"/>
    <m/>
    <m/>
    <m/>
    <x v="3"/>
    <s v="LL"/>
    <x v="3"/>
    <x v="3"/>
    <s v="Leche en polvo, edulcorada, contenido materia grasa &gt; al 1.5% y &lt; al 6%"/>
    <m/>
    <m/>
    <m/>
    <n v="166.74"/>
    <n v="291.06"/>
    <n v="1.7455919395465995"/>
    <x v="5"/>
  </r>
  <r>
    <d v="2016-07-10T00:00:00"/>
    <x v="9"/>
    <m/>
    <m/>
    <m/>
    <x v="3"/>
    <s v="LL"/>
    <x v="3"/>
    <x v="3"/>
    <s v="Leche en polvo, edulcorada, contenido materia grasa &gt; al 1.5% y &lt; al 6%"/>
    <m/>
    <m/>
    <m/>
    <n v="1108.71"/>
    <n v="2342"/>
    <n v="2.1123648203768344"/>
    <x v="3"/>
  </r>
  <r>
    <s v="10/21/2016 0:00:00"/>
    <x v="9"/>
    <m/>
    <m/>
    <m/>
    <x v="3"/>
    <s v="LL"/>
    <x v="3"/>
    <x v="3"/>
    <s v="Leche en polvo, edulcorada, contenido materia grasa &gt; al 1.5% y &lt; al 6%"/>
    <m/>
    <m/>
    <m/>
    <n v="1128.3900000000001"/>
    <n v="2383.92"/>
    <n v="2.1126738095871107"/>
    <x v="3"/>
  </r>
  <r>
    <d v="2016-11-10T00:00:00"/>
    <x v="9"/>
    <m/>
    <m/>
    <m/>
    <x v="5"/>
    <s v="OTROS"/>
    <x v="5"/>
    <x v="5"/>
    <s v="Leche en estado líquido o semi sólido sin azúcar ni edulcorante"/>
    <m/>
    <m/>
    <m/>
    <n v="48600"/>
    <n v="30018"/>
    <n v="0.61765432098765427"/>
    <x v="0"/>
  </r>
  <r>
    <d v="2016-04-10T00:00:00"/>
    <x v="9"/>
    <m/>
    <m/>
    <m/>
    <x v="5"/>
    <s v="OTROS"/>
    <x v="5"/>
    <x v="6"/>
    <s v="Nata sin azucarar ni edulcorar "/>
    <m/>
    <m/>
    <m/>
    <n v="4800"/>
    <n v="800"/>
    <n v="0.16666666666666666"/>
    <x v="1"/>
  </r>
  <r>
    <d v="2016-04-10T00:00:00"/>
    <x v="9"/>
    <m/>
    <m/>
    <m/>
    <x v="5"/>
    <s v="OTROS"/>
    <x v="5"/>
    <x v="6"/>
    <s v="Nata sin azucarar ni edulcorar "/>
    <m/>
    <m/>
    <m/>
    <n v="6000"/>
    <n v="1500"/>
    <n v="0.25"/>
    <x v="1"/>
  </r>
  <r>
    <s v="10/19/2016 0:00:00"/>
    <x v="9"/>
    <m/>
    <m/>
    <m/>
    <x v="5"/>
    <s v="OTROS"/>
    <x v="5"/>
    <x v="6"/>
    <s v="Nata sin azucarar ni edulcorar "/>
    <m/>
    <m/>
    <m/>
    <n v="2400"/>
    <n v="600"/>
    <n v="0.25"/>
    <x v="1"/>
  </r>
  <r>
    <s v="10/25/2016 0:00:00"/>
    <x v="9"/>
    <m/>
    <m/>
    <m/>
    <x v="5"/>
    <s v="OTROS"/>
    <x v="5"/>
    <x v="6"/>
    <s v="Nata sin azucarar ni edulcorar "/>
    <m/>
    <m/>
    <m/>
    <n v="5709.31"/>
    <n v="10715.04"/>
    <n v="1.876766194163568"/>
    <x v="1"/>
  </r>
  <r>
    <d v="2016-07-10T00:00:00"/>
    <x v="9"/>
    <m/>
    <m/>
    <m/>
    <x v="6"/>
    <s v="CONDENSADA"/>
    <x v="6"/>
    <x v="7"/>
    <s v="Leche condensada "/>
    <m/>
    <m/>
    <m/>
    <n v="18293.759999999998"/>
    <n v="25459"/>
    <n v="1.3916767247411139"/>
    <x v="9"/>
  </r>
  <r>
    <d v="2016-12-10T00:00:00"/>
    <x v="9"/>
    <m/>
    <m/>
    <m/>
    <x v="6"/>
    <s v="CONDENSADA"/>
    <x v="6"/>
    <x v="7"/>
    <s v="Leche condensada "/>
    <m/>
    <m/>
    <m/>
    <n v="20123.135999999999"/>
    <n v="28005"/>
    <n v="1.3916816941454853"/>
    <x v="9"/>
  </r>
  <r>
    <s v="10/19/2016 0:00:00"/>
    <x v="9"/>
    <m/>
    <m/>
    <m/>
    <x v="6"/>
    <s v="CONDENSADA"/>
    <x v="6"/>
    <x v="7"/>
    <s v="Leche condensada "/>
    <m/>
    <m/>
    <m/>
    <n v="18201.599999999999"/>
    <n v="27340.799999999999"/>
    <n v="1.5021097046413503"/>
    <x v="9"/>
  </r>
  <r>
    <s v="10/19/2016 0:00:00"/>
    <x v="9"/>
    <m/>
    <m/>
    <m/>
    <x v="6"/>
    <s v="CONDENSADA"/>
    <x v="6"/>
    <x v="7"/>
    <s v="Leche condensada "/>
    <m/>
    <m/>
    <m/>
    <n v="20123.135999999999"/>
    <n v="28005.119999999999"/>
    <n v="1.3916876574307304"/>
    <x v="9"/>
  </r>
  <r>
    <s v="10/19/2016 0:00:00"/>
    <x v="9"/>
    <m/>
    <m/>
    <m/>
    <x v="6"/>
    <s v="CONDENSADA"/>
    <x v="6"/>
    <x v="7"/>
    <s v="Leche condensada "/>
    <m/>
    <m/>
    <m/>
    <n v="18293.759999999998"/>
    <n v="25459.200000000001"/>
    <n v="1.3916876574307306"/>
    <x v="9"/>
  </r>
  <r>
    <d v="2016-07-10T00:00:00"/>
    <x v="9"/>
    <m/>
    <m/>
    <m/>
    <x v="6"/>
    <s v="CONDENSADA"/>
    <x v="6"/>
    <x v="7"/>
    <s v="Leche condensada "/>
    <m/>
    <m/>
    <m/>
    <n v="20123.135999999999"/>
    <n v="27847"/>
    <n v="1.3838300352390405"/>
    <x v="20"/>
  </r>
  <r>
    <d v="2016-05-10T00:00:00"/>
    <x v="9"/>
    <m/>
    <m/>
    <m/>
    <x v="6"/>
    <s v="CONDENSADA"/>
    <x v="6"/>
    <x v="7"/>
    <s v="Leche condensada "/>
    <m/>
    <m/>
    <m/>
    <n v="5716.8"/>
    <n v="1050"/>
    <n v="0.18366918555835432"/>
    <x v="1"/>
  </r>
  <r>
    <d v="2016-11-10T00:00:00"/>
    <x v="9"/>
    <m/>
    <m/>
    <m/>
    <x v="6"/>
    <s v="CONDENSADA"/>
    <x v="6"/>
    <x v="7"/>
    <s v="Leche condensada "/>
    <m/>
    <m/>
    <m/>
    <n v="20123.135999999999"/>
    <n v="27065"/>
    <n v="1.3449692930565098"/>
    <x v="1"/>
  </r>
  <r>
    <d v="2016-11-10T00:00:00"/>
    <x v="9"/>
    <m/>
    <m/>
    <m/>
    <x v="6"/>
    <s v="CONDENSADA"/>
    <x v="6"/>
    <x v="7"/>
    <s v="Leche condensada "/>
    <m/>
    <m/>
    <m/>
    <n v="20123.135999999999"/>
    <n v="27065"/>
    <n v="1.3449692930565098"/>
    <x v="1"/>
  </r>
  <r>
    <d v="2016-12-10T00:00:00"/>
    <x v="9"/>
    <m/>
    <m/>
    <m/>
    <x v="6"/>
    <s v="CONDENSADA"/>
    <x v="6"/>
    <x v="7"/>
    <s v="Leche condensada "/>
    <m/>
    <m/>
    <m/>
    <n v="952.8"/>
    <n v="200"/>
    <n v="0.20990764063811923"/>
    <x v="1"/>
  </r>
  <r>
    <s v="10/13/2016 0:00:00"/>
    <x v="9"/>
    <m/>
    <m/>
    <m/>
    <x v="6"/>
    <s v="CONDENSADA"/>
    <x v="6"/>
    <x v="7"/>
    <s v="Leche condensada "/>
    <m/>
    <m/>
    <m/>
    <n v="952.8"/>
    <n v="175"/>
    <n v="0.18366918555835432"/>
    <x v="1"/>
  </r>
  <r>
    <s v="10/17/2016 0:00:00"/>
    <x v="9"/>
    <m/>
    <m/>
    <m/>
    <x v="6"/>
    <s v="CONDENSADA"/>
    <x v="6"/>
    <x v="7"/>
    <s v="Leche condensada "/>
    <m/>
    <m/>
    <m/>
    <n v="1905.6"/>
    <n v="400"/>
    <n v="0.20990764063811923"/>
    <x v="1"/>
  </r>
  <r>
    <s v="10/28/2016 0:00:00"/>
    <x v="9"/>
    <m/>
    <m/>
    <m/>
    <x v="6"/>
    <s v="CONDENSADA"/>
    <x v="6"/>
    <x v="7"/>
    <s v="Leche condensada "/>
    <m/>
    <m/>
    <m/>
    <n v="1905.6"/>
    <n v="400"/>
    <n v="0.20990764063811923"/>
    <x v="1"/>
  </r>
  <r>
    <s v="10/17/2016 0:00:00"/>
    <x v="9"/>
    <m/>
    <m/>
    <m/>
    <x v="6"/>
    <s v="CONDENSADA"/>
    <x v="6"/>
    <x v="7"/>
    <s v="Leche condensada "/>
    <m/>
    <m/>
    <m/>
    <n v="18201.599999999999"/>
    <n v="25612.799999999999"/>
    <n v="1.4071729957805907"/>
    <x v="10"/>
  </r>
  <r>
    <s v="10/17/2016 0:00:00"/>
    <x v="9"/>
    <m/>
    <m/>
    <m/>
    <x v="6"/>
    <s v="CONDENSADA"/>
    <x v="6"/>
    <x v="7"/>
    <s v="Leche condensada "/>
    <m/>
    <m/>
    <m/>
    <n v="91008"/>
    <n v="128064"/>
    <n v="1.4071729957805907"/>
    <x v="10"/>
  </r>
  <r>
    <s v="10/21/2016 0:00:00"/>
    <x v="9"/>
    <m/>
    <m/>
    <m/>
    <x v="6"/>
    <s v="CONDENSADA"/>
    <x v="6"/>
    <x v="7"/>
    <s v="Leche condensada "/>
    <m/>
    <m/>
    <m/>
    <n v="47203.199999999997"/>
    <n v="67401.600000000006"/>
    <n v="1.4279031930038644"/>
    <x v="10"/>
  </r>
  <r>
    <s v="10/26/2016 0:00:00"/>
    <x v="9"/>
    <m/>
    <m/>
    <m/>
    <x v="6"/>
    <s v="CONDENSADA"/>
    <x v="6"/>
    <x v="7"/>
    <s v="Leche condensada "/>
    <m/>
    <m/>
    <m/>
    <n v="10800"/>
    <n v="16176"/>
    <n v="1.4977777777777779"/>
    <x v="10"/>
  </r>
  <r>
    <d v="2016-12-10T00:00:00"/>
    <x v="9"/>
    <m/>
    <m/>
    <m/>
    <x v="6"/>
    <s v="CONDENSADA"/>
    <x v="6"/>
    <x v="7"/>
    <s v="Leche condensada "/>
    <m/>
    <m/>
    <m/>
    <n v="14976"/>
    <n v="30654"/>
    <n v="2.046875"/>
    <x v="5"/>
  </r>
  <r>
    <s v="10/13/2016 0:00:00"/>
    <x v="9"/>
    <m/>
    <m/>
    <m/>
    <x v="6"/>
    <s v="CONDENSADA"/>
    <x v="6"/>
    <x v="7"/>
    <s v="Leche condensada "/>
    <m/>
    <m/>
    <m/>
    <n v="14976"/>
    <n v="30654"/>
    <n v="2.046875"/>
    <x v="5"/>
  </r>
  <r>
    <s v="10/18/2016 0:00:00"/>
    <x v="9"/>
    <m/>
    <m/>
    <m/>
    <x v="6"/>
    <s v="CONDENSADA"/>
    <x v="6"/>
    <x v="7"/>
    <s v="Leche condensada "/>
    <m/>
    <m/>
    <m/>
    <n v="7488"/>
    <n v="15327"/>
    <n v="2.046875"/>
    <x v="5"/>
  </r>
  <r>
    <s v="10/26/2016 0:00:00"/>
    <x v="9"/>
    <m/>
    <m/>
    <m/>
    <x v="6"/>
    <s v="CONDENSADA"/>
    <x v="6"/>
    <x v="7"/>
    <s v="Leche condensada "/>
    <m/>
    <m/>
    <m/>
    <n v="18293.759999999998"/>
    <n v="25372.799999999999"/>
    <n v="1.3869647355163728"/>
    <x v="5"/>
  </r>
  <r>
    <s v="10/21/2016 0:00:00"/>
    <x v="9"/>
    <m/>
    <m/>
    <m/>
    <x v="6"/>
    <s v="CONDENSADA"/>
    <x v="6"/>
    <x v="7"/>
    <s v="Leche condensada "/>
    <m/>
    <m/>
    <m/>
    <n v="18201.599999999999"/>
    <n v="25612.799999999999"/>
    <n v="1.4071729957805907"/>
    <x v="21"/>
  </r>
  <r>
    <s v="10/14/2016 0:00:00"/>
    <x v="9"/>
    <m/>
    <m/>
    <m/>
    <x v="6"/>
    <s v="CONDENSADA"/>
    <x v="6"/>
    <x v="7"/>
    <s v="Leche condensada "/>
    <m/>
    <m/>
    <m/>
    <n v="14976"/>
    <n v="30701"/>
    <n v="2.0500133547008548"/>
    <x v="11"/>
  </r>
  <r>
    <s v="10/19/2016 0:00:00"/>
    <x v="9"/>
    <m/>
    <m/>
    <m/>
    <x v="6"/>
    <s v="CONDENSADA"/>
    <x v="6"/>
    <x v="7"/>
    <s v="Leche condensada "/>
    <m/>
    <m/>
    <m/>
    <n v="14976"/>
    <n v="30700.799999999999"/>
    <n v="2.0499999999999998"/>
    <x v="11"/>
  </r>
  <r>
    <s v="10/21/2016 0:00:00"/>
    <x v="9"/>
    <m/>
    <m/>
    <m/>
    <x v="6"/>
    <s v="CONDENSADA"/>
    <x v="6"/>
    <x v="7"/>
    <s v="Leche condensada "/>
    <m/>
    <m/>
    <m/>
    <n v="54662.400000000001"/>
    <n v="112057.92"/>
    <n v="2.0499999999999998"/>
    <x v="11"/>
  </r>
  <r>
    <s v="10/28/2016 0:00:00"/>
    <x v="9"/>
    <m/>
    <m/>
    <m/>
    <x v="6"/>
    <s v="CONDENSADA"/>
    <x v="6"/>
    <x v="7"/>
    <s v="Leche condensada "/>
    <m/>
    <m/>
    <m/>
    <n v="29952"/>
    <n v="61401.599999999999"/>
    <n v="2.0499999999999998"/>
    <x v="11"/>
  </r>
  <r>
    <s v="10/14/2016 0:00:00"/>
    <x v="9"/>
    <m/>
    <m/>
    <m/>
    <x v="6"/>
    <s v="CONDENSADA"/>
    <x v="6"/>
    <x v="7"/>
    <s v="Leche condensada "/>
    <m/>
    <m/>
    <m/>
    <n v="5488.13"/>
    <n v="8646"/>
    <n v="1.5753999996355772"/>
    <x v="25"/>
  </r>
  <r>
    <d v="2016-07-10T00:00:00"/>
    <x v="9"/>
    <m/>
    <m/>
    <m/>
    <x v="6"/>
    <s v="CONDENSADA"/>
    <x v="6"/>
    <x v="7"/>
    <s v="Leche condensada "/>
    <m/>
    <m/>
    <m/>
    <n v="58109.184000000001"/>
    <n v="106738"/>
    <n v="1.8368525016630761"/>
    <x v="3"/>
  </r>
  <r>
    <d v="2016-11-10T00:00:00"/>
    <x v="9"/>
    <m/>
    <m/>
    <m/>
    <x v="6"/>
    <s v="CONDENSADA"/>
    <x v="6"/>
    <x v="7"/>
    <s v="Leche condensada "/>
    <m/>
    <m/>
    <m/>
    <n v="74992.895999999993"/>
    <n v="115980"/>
    <n v="1.5465464888834273"/>
    <x v="3"/>
  </r>
  <r>
    <s v="10/17/2016 0:00:00"/>
    <x v="9"/>
    <m/>
    <m/>
    <m/>
    <x v="6"/>
    <s v="CONDENSADA"/>
    <x v="6"/>
    <x v="7"/>
    <s v="Leche condensada "/>
    <m/>
    <m/>
    <m/>
    <n v="60369.408000000003"/>
    <n v="83571.839999999997"/>
    <n v="1.3843408900083962"/>
    <x v="3"/>
  </r>
  <r>
    <s v="10/18/2016 0:00:00"/>
    <x v="9"/>
    <m/>
    <m/>
    <m/>
    <x v="6"/>
    <s v="CONDENSADA"/>
    <x v="6"/>
    <x v="7"/>
    <s v="Leche condensada "/>
    <m/>
    <m/>
    <m/>
    <n v="40246.271999999997"/>
    <n v="55714.559999999998"/>
    <n v="1.3843408900083964"/>
    <x v="3"/>
  </r>
  <r>
    <s v="10/19/2016 0:00:00"/>
    <x v="9"/>
    <m/>
    <m/>
    <m/>
    <x v="6"/>
    <s v="CONDENSADA"/>
    <x v="6"/>
    <x v="7"/>
    <s v="Leche condensada "/>
    <m/>
    <m/>
    <m/>
    <n v="19920.383999999998"/>
    <n v="29008.32"/>
    <n v="1.4562128922815947"/>
    <x v="3"/>
  </r>
  <r>
    <s v="10/21/2016 0:00:00"/>
    <x v="9"/>
    <m/>
    <m/>
    <m/>
    <x v="6"/>
    <s v="CONDENSADA"/>
    <x v="6"/>
    <x v="7"/>
    <s v="Leche condensada "/>
    <m/>
    <m/>
    <m/>
    <n v="40246.271999999997"/>
    <n v="55714.559999999998"/>
    <n v="1.3843408900083964"/>
    <x v="3"/>
  </r>
  <r>
    <s v="10/21/2016 0:00:00"/>
    <x v="9"/>
    <m/>
    <m/>
    <m/>
    <x v="6"/>
    <s v="CONDENSADA"/>
    <x v="6"/>
    <x v="7"/>
    <s v="Leche condensada "/>
    <m/>
    <m/>
    <m/>
    <n v="32400"/>
    <n v="48474"/>
    <n v="1.4961111111111112"/>
    <x v="3"/>
  </r>
  <r>
    <s v="10/27/2016 0:00:00"/>
    <x v="9"/>
    <m/>
    <m/>
    <m/>
    <x v="6"/>
    <s v="CONDENSADA"/>
    <x v="6"/>
    <x v="7"/>
    <s v="Leche condensada "/>
    <m/>
    <m/>
    <m/>
    <n v="59761.152000000002"/>
    <n v="87024.960000000006"/>
    <n v="1.4562128922815947"/>
    <x v="3"/>
  </r>
  <r>
    <s v="10/28/2016 0:00:00"/>
    <x v="9"/>
    <m/>
    <m/>
    <m/>
    <x v="6"/>
    <s v="CONDENSADA"/>
    <x v="6"/>
    <x v="7"/>
    <s v="Leche condensada "/>
    <m/>
    <m/>
    <m/>
    <n v="83040.767999999996"/>
    <n v="122648.64"/>
    <n v="1.4769689991306438"/>
    <x v="3"/>
  </r>
  <r>
    <d v="2016-11-10T00:00:00"/>
    <x v="9"/>
    <m/>
    <m/>
    <m/>
    <x v="6"/>
    <s v="CONDENSADA"/>
    <x v="6"/>
    <x v="7"/>
    <s v="Leche condensada "/>
    <m/>
    <m/>
    <m/>
    <n v="10800"/>
    <n v="16176"/>
    <n v="1.4977777777777779"/>
    <x v="12"/>
  </r>
  <r>
    <s v="10/26/2016 0:00:00"/>
    <x v="9"/>
    <m/>
    <m/>
    <m/>
    <x v="6"/>
    <s v="CONDENSADA"/>
    <x v="6"/>
    <x v="7"/>
    <s v="Leche condensada "/>
    <m/>
    <m/>
    <m/>
    <n v="10800"/>
    <n v="16176"/>
    <n v="1.4977777777777779"/>
    <x v="12"/>
  </r>
  <r>
    <d v="2016-06-10T00:00:00"/>
    <x v="9"/>
    <m/>
    <m/>
    <m/>
    <x v="6"/>
    <s v="CONDENSADA"/>
    <x v="6"/>
    <x v="7"/>
    <s v="Leche condensada "/>
    <m/>
    <m/>
    <m/>
    <n v="17379.072"/>
    <n v="24533"/>
    <n v="1.411640391385685"/>
    <x v="13"/>
  </r>
  <r>
    <d v="2016-06-10T00:00:00"/>
    <x v="9"/>
    <m/>
    <m/>
    <m/>
    <x v="6"/>
    <s v="CONDENSADA"/>
    <x v="6"/>
    <x v="7"/>
    <s v="Leche condensada "/>
    <m/>
    <m/>
    <m/>
    <n v="34753.328999999998"/>
    <n v="49266"/>
    <n v="1.417590815544606"/>
    <x v="13"/>
  </r>
  <r>
    <d v="2016-06-10T00:00:00"/>
    <x v="9"/>
    <m/>
    <m/>
    <m/>
    <x v="6"/>
    <s v="CONDENSADA"/>
    <x v="6"/>
    <x v="7"/>
    <s v="Leche condensada "/>
    <m/>
    <m/>
    <m/>
    <n v="69516.288"/>
    <n v="98131"/>
    <n v="1.4116260062677686"/>
    <x v="13"/>
  </r>
  <r>
    <d v="2016-06-10T00:00:00"/>
    <x v="9"/>
    <m/>
    <m/>
    <m/>
    <x v="6"/>
    <s v="CONDENSADA"/>
    <x v="6"/>
    <x v="7"/>
    <s v="Leche condensada "/>
    <m/>
    <m/>
    <m/>
    <n v="69516.288"/>
    <n v="98131"/>
    <n v="1.4116260062677686"/>
    <x v="13"/>
  </r>
  <r>
    <d v="2016-06-10T00:00:00"/>
    <x v="9"/>
    <m/>
    <m/>
    <m/>
    <x v="6"/>
    <s v="CONDENSADA"/>
    <x v="6"/>
    <x v="7"/>
    <s v="Leche condensada "/>
    <m/>
    <m/>
    <m/>
    <n v="69516.288"/>
    <n v="98131"/>
    <n v="1.4116260062677686"/>
    <x v="13"/>
  </r>
  <r>
    <d v="2016-06-10T00:00:00"/>
    <x v="9"/>
    <m/>
    <m/>
    <m/>
    <x v="6"/>
    <s v="CONDENSADA"/>
    <x v="6"/>
    <x v="7"/>
    <s v="Leche condensada "/>
    <m/>
    <m/>
    <m/>
    <n v="52137.216"/>
    <n v="73817"/>
    <n v="1.4158216656600919"/>
    <x v="13"/>
  </r>
  <r>
    <d v="2016-06-10T00:00:00"/>
    <x v="9"/>
    <m/>
    <m/>
    <m/>
    <x v="6"/>
    <s v="CONDENSADA"/>
    <x v="6"/>
    <x v="7"/>
    <s v="Leche condensada "/>
    <m/>
    <m/>
    <m/>
    <n v="34753.328999999998"/>
    <n v="49376"/>
    <n v="1.4207559799523091"/>
    <x v="13"/>
  </r>
  <r>
    <d v="2016-07-10T00:00:00"/>
    <x v="9"/>
    <m/>
    <m/>
    <m/>
    <x v="6"/>
    <s v="CONDENSADA"/>
    <x v="6"/>
    <x v="7"/>
    <s v="Leche condensada "/>
    <m/>
    <m/>
    <m/>
    <n v="52137.216"/>
    <n v="73598"/>
    <n v="1.411621211228463"/>
    <x v="13"/>
  </r>
  <r>
    <d v="2016-12-10T00:00:00"/>
    <x v="9"/>
    <m/>
    <m/>
    <m/>
    <x v="6"/>
    <s v="CONDENSADA"/>
    <x v="6"/>
    <x v="7"/>
    <s v="Leche condensada "/>
    <m/>
    <m/>
    <m/>
    <n v="17364.732"/>
    <n v="24720"/>
    <n v="1.4235750946228252"/>
    <x v="13"/>
  </r>
  <r>
    <s v="10/14/2016 0:00:00"/>
    <x v="9"/>
    <m/>
    <m/>
    <m/>
    <x v="6"/>
    <s v="CONDENSADA"/>
    <x v="6"/>
    <x v="7"/>
    <s v="Leche condensada "/>
    <m/>
    <m/>
    <m/>
    <n v="86895.360000000001"/>
    <n v="122664"/>
    <n v="1.4116288832913517"/>
    <x v="13"/>
  </r>
  <r>
    <s v="10/14/2016 0:00:00"/>
    <x v="9"/>
    <m/>
    <m/>
    <m/>
    <x v="6"/>
    <s v="CONDENSADA"/>
    <x v="6"/>
    <x v="7"/>
    <s v="Leche condensada "/>
    <m/>
    <m/>
    <m/>
    <n v="69516.288"/>
    <n v="98131"/>
    <n v="1.4116260062677686"/>
    <x v="13"/>
  </r>
  <r>
    <s v="10/18/2016 0:00:00"/>
    <x v="9"/>
    <m/>
    <m/>
    <m/>
    <x v="6"/>
    <s v="CONDENSADA"/>
    <x v="6"/>
    <x v="7"/>
    <s v="Leche condensada "/>
    <m/>
    <m/>
    <m/>
    <n v="17379.072"/>
    <n v="24532.799999999999"/>
    <n v="1.4116288832913517"/>
    <x v="13"/>
  </r>
  <r>
    <s v="10/18/2016 0:00:00"/>
    <x v="9"/>
    <m/>
    <m/>
    <m/>
    <x v="6"/>
    <s v="CONDENSADA"/>
    <x v="6"/>
    <x v="7"/>
    <s v="Leche condensada "/>
    <m/>
    <m/>
    <m/>
    <n v="86895.360000000001"/>
    <n v="122664"/>
    <n v="1.4116288832913517"/>
    <x v="13"/>
  </r>
  <r>
    <s v="10/21/2016 0:00:00"/>
    <x v="9"/>
    <m/>
    <m/>
    <m/>
    <x v="6"/>
    <s v="CONDENSADA"/>
    <x v="6"/>
    <x v="7"/>
    <s v="Leche condensada "/>
    <m/>
    <m/>
    <m/>
    <n v="34758.144"/>
    <n v="49065.599999999999"/>
    <n v="1.4116288832913517"/>
    <x v="13"/>
  </r>
  <r>
    <s v="10/21/2016 0:00:00"/>
    <x v="9"/>
    <m/>
    <m/>
    <m/>
    <x v="6"/>
    <s v="CONDENSADA"/>
    <x v="6"/>
    <x v="7"/>
    <s v="Leche condensada "/>
    <m/>
    <m/>
    <m/>
    <n v="33219.072"/>
    <n v="54430.8"/>
    <n v="1.6385406551995192"/>
    <x v="13"/>
  </r>
  <r>
    <s v="10/21/2016 0:00:00"/>
    <x v="9"/>
    <m/>
    <m/>
    <m/>
    <x v="6"/>
    <s v="CONDENSADA"/>
    <x v="6"/>
    <x v="7"/>
    <s v="Leche condensada "/>
    <m/>
    <m/>
    <m/>
    <n v="17374.257000000001"/>
    <n v="24733.439999999999"/>
    <n v="1.4235682135932488"/>
    <x v="13"/>
  </r>
  <r>
    <s v="10/21/2016 0:00:00"/>
    <x v="9"/>
    <m/>
    <m/>
    <m/>
    <x v="6"/>
    <s v="CONDENSADA"/>
    <x v="6"/>
    <x v="7"/>
    <s v="Leche condensada "/>
    <m/>
    <m/>
    <m/>
    <n v="34749.387999999999"/>
    <n v="49503.360000000001"/>
    <n v="1.4245822113471467"/>
    <x v="13"/>
  </r>
  <r>
    <s v="10/21/2016 0:00:00"/>
    <x v="9"/>
    <m/>
    <m/>
    <m/>
    <x v="6"/>
    <s v="CONDENSADA"/>
    <x v="6"/>
    <x v="7"/>
    <s v="Leche condensada "/>
    <m/>
    <m/>
    <m/>
    <n v="34758.14"/>
    <n v="49065.599999999999"/>
    <n v="1.4116290457429541"/>
    <x v="13"/>
  </r>
  <r>
    <s v="10/21/2016 0:00:00"/>
    <x v="9"/>
    <m/>
    <m/>
    <m/>
    <x v="6"/>
    <s v="CONDENSADA"/>
    <x v="6"/>
    <x v="7"/>
    <s v="Leche condensada "/>
    <m/>
    <m/>
    <m/>
    <n v="69516.288"/>
    <n v="98131.199999999997"/>
    <n v="1.4116288832913517"/>
    <x v="13"/>
  </r>
  <r>
    <s v="10/21/2016 0:00:00"/>
    <x v="9"/>
    <m/>
    <m/>
    <m/>
    <x v="6"/>
    <s v="CONDENSADA"/>
    <x v="6"/>
    <x v="7"/>
    <s v="Leche condensada "/>
    <m/>
    <m/>
    <m/>
    <n v="69516.288"/>
    <n v="98131.199999999997"/>
    <n v="1.4116288832913517"/>
    <x v="13"/>
  </r>
  <r>
    <s v="10/26/2016 0:00:00"/>
    <x v="9"/>
    <m/>
    <m/>
    <m/>
    <x v="6"/>
    <s v="CONDENSADA"/>
    <x v="6"/>
    <x v="7"/>
    <s v="Leche condensada "/>
    <m/>
    <m/>
    <m/>
    <n v="7308"/>
    <n v="18777.5"/>
    <n v="2.5694444444444446"/>
    <x v="13"/>
  </r>
  <r>
    <s v="10/26/2016 0:00:00"/>
    <x v="9"/>
    <m/>
    <m/>
    <m/>
    <x v="6"/>
    <s v="CONDENSADA"/>
    <x v="6"/>
    <x v="7"/>
    <s v="Leche condensada "/>
    <m/>
    <m/>
    <m/>
    <n v="34758.144"/>
    <n v="49065.599999999999"/>
    <n v="1.4116288832913517"/>
    <x v="13"/>
  </r>
  <r>
    <s v="10/26/2016 0:00:00"/>
    <x v="9"/>
    <m/>
    <m/>
    <m/>
    <x v="6"/>
    <s v="CONDENSADA"/>
    <x v="6"/>
    <x v="7"/>
    <s v="Leche condensada "/>
    <m/>
    <m/>
    <m/>
    <n v="52137.216"/>
    <n v="73598.399999999994"/>
    <n v="1.4116288832913517"/>
    <x v="13"/>
  </r>
  <r>
    <s v="10/27/2016 0:00:00"/>
    <x v="9"/>
    <m/>
    <m/>
    <m/>
    <x v="6"/>
    <s v="CONDENSADA"/>
    <x v="6"/>
    <x v="7"/>
    <s v="Leche condensada "/>
    <m/>
    <m/>
    <m/>
    <n v="15840"/>
    <n v="29898"/>
    <n v="1.8875"/>
    <x v="13"/>
  </r>
  <r>
    <s v="10/28/2016 0:00:00"/>
    <x v="9"/>
    <m/>
    <m/>
    <m/>
    <x v="6"/>
    <s v="CONDENSADA"/>
    <x v="6"/>
    <x v="7"/>
    <s v="Leche condensada "/>
    <m/>
    <m/>
    <m/>
    <n v="15840"/>
    <n v="29898"/>
    <n v="1.8875"/>
    <x v="13"/>
  </r>
  <r>
    <s v="10/28/2016 0:00:00"/>
    <x v="9"/>
    <m/>
    <m/>
    <m/>
    <x v="6"/>
    <s v="CONDENSADA"/>
    <x v="6"/>
    <x v="7"/>
    <s v="Leche condensada "/>
    <m/>
    <m/>
    <m/>
    <n v="17379.072"/>
    <n v="24696.959999999999"/>
    <n v="1.4210747271200672"/>
    <x v="13"/>
  </r>
  <r>
    <s v="10/17/2016 0:00:00"/>
    <x v="9"/>
    <m/>
    <m/>
    <m/>
    <x v="7"/>
    <s v="CONDENSADA"/>
    <x v="6"/>
    <x v="8"/>
    <s v="Las demás leches y natas concentradas azucaradas o con edulcorantes"/>
    <m/>
    <m/>
    <m/>
    <n v="4044"/>
    <n v="8088"/>
    <n v="2"/>
    <x v="2"/>
  </r>
  <r>
    <d v="2016-07-10T00:00:00"/>
    <x v="9"/>
    <m/>
    <m/>
    <m/>
    <x v="7"/>
    <s v="CONDENSADA"/>
    <x v="6"/>
    <x v="8"/>
    <s v="Las demás leches y natas concentradas azucaradas o con edulcorantes"/>
    <m/>
    <m/>
    <m/>
    <n v="3.5"/>
    <n v="42"/>
    <n v="12"/>
    <x v="3"/>
  </r>
  <r>
    <s v="10/18/2016 0:00:00"/>
    <x v="9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3"/>
  </r>
  <r>
    <s v="10/21/2016 0:00:00"/>
    <x v="9"/>
    <m/>
    <m/>
    <m/>
    <x v="7"/>
    <s v="CONDENSADA"/>
    <x v="6"/>
    <x v="8"/>
    <s v="Las demás leches y natas concentradas azucaradas o con edulcorantes"/>
    <m/>
    <m/>
    <m/>
    <n v="7"/>
    <n v="83.53"/>
    <n v="11.932857142857143"/>
    <x v="3"/>
  </r>
  <r>
    <s v="10/26/2016 0:00:00"/>
    <x v="9"/>
    <m/>
    <m/>
    <m/>
    <x v="7"/>
    <s v="CONDENSADA"/>
    <x v="6"/>
    <x v="8"/>
    <s v="Las demás leches y natas concentradas azucaradas o con edulcorantes"/>
    <m/>
    <m/>
    <m/>
    <n v="4"/>
    <n v="20"/>
    <n v="5"/>
    <x v="14"/>
  </r>
  <r>
    <d v="2016-05-10T00:00:00"/>
    <x v="9"/>
    <m/>
    <m/>
    <m/>
    <x v="7"/>
    <s v="CONDENSADA"/>
    <x v="6"/>
    <x v="8"/>
    <s v="Las demás leches y natas concentradas azucaradas o con edulcorantes"/>
    <m/>
    <m/>
    <m/>
    <n v="12"/>
    <n v="60"/>
    <n v="5"/>
    <x v="7"/>
  </r>
  <r>
    <s v="10/28/2016 0:00:00"/>
    <x v="9"/>
    <m/>
    <m/>
    <m/>
    <x v="7"/>
    <s v="CONDENSADA"/>
    <x v="6"/>
    <x v="8"/>
    <s v="Las demás leches y natas concentradas azucaradas o con edulcorantes"/>
    <m/>
    <m/>
    <m/>
    <n v="12"/>
    <n v="60"/>
    <n v="5"/>
    <x v="7"/>
  </r>
  <r>
    <s v="10/17/2016 0:00:00"/>
    <x v="9"/>
    <m/>
    <m/>
    <m/>
    <x v="7"/>
    <s v="CONDENSADA"/>
    <x v="6"/>
    <x v="8"/>
    <s v="Las demás leches y natas concentradas azucaradas o con edulcorantes"/>
    <m/>
    <m/>
    <m/>
    <n v="17.5"/>
    <n v="208.83"/>
    <n v="11.933142857142858"/>
    <x v="13"/>
  </r>
  <r>
    <s v="10/27/2016 0:00:00"/>
    <x v="9"/>
    <m/>
    <m/>
    <m/>
    <x v="7"/>
    <s v="CONDENSADA"/>
    <x v="6"/>
    <x v="8"/>
    <s v="Las demás leches y natas concentradas azucaradas o con edulcorantes"/>
    <m/>
    <m/>
    <m/>
    <n v="56"/>
    <n v="668.27"/>
    <n v="11.933392857142858"/>
    <x v="13"/>
  </r>
  <r>
    <s v="10/18/2016 0:00:00"/>
    <x v="9"/>
    <m/>
    <m/>
    <m/>
    <x v="17"/>
    <s v="OTROS"/>
    <x v="7"/>
    <x v="20"/>
    <s v="Yogur con frutas "/>
    <m/>
    <m/>
    <m/>
    <n v="810"/>
    <n v="2500"/>
    <n v="3.0864197530864197"/>
    <x v="12"/>
  </r>
  <r>
    <d v="2016-11-10T00:00:00"/>
    <x v="9"/>
    <m/>
    <m/>
    <m/>
    <x v="17"/>
    <s v="OTROS"/>
    <x v="7"/>
    <x v="20"/>
    <s v="Yogur con frutas "/>
    <m/>
    <m/>
    <m/>
    <n v="8979.74"/>
    <n v="35240"/>
    <n v="3.9243897930229608"/>
    <x v="13"/>
  </r>
  <r>
    <s v="10/28/2016 0:00:00"/>
    <x v="9"/>
    <m/>
    <m/>
    <m/>
    <x v="17"/>
    <s v="OTROS"/>
    <x v="7"/>
    <x v="20"/>
    <s v="Yogur con frutas "/>
    <m/>
    <m/>
    <m/>
    <n v="18667.53"/>
    <n v="69493.41"/>
    <n v="3.7226890756302526"/>
    <x v="13"/>
  </r>
  <r>
    <s v="10/28/2016 0:00:00"/>
    <x v="9"/>
    <m/>
    <m/>
    <m/>
    <x v="17"/>
    <s v="OTROS"/>
    <x v="7"/>
    <x v="20"/>
    <s v="Yogur con frutas "/>
    <m/>
    <m/>
    <m/>
    <n v="16803.990000000002"/>
    <n v="66792.33"/>
    <n v="3.9747899159663862"/>
    <x v="13"/>
  </r>
  <r>
    <d v="2016-12-10T00:00:00"/>
    <x v="9"/>
    <m/>
    <m/>
    <m/>
    <x v="8"/>
    <s v="OTROS"/>
    <x v="7"/>
    <x v="9"/>
    <s v="Los demás yogures"/>
    <m/>
    <m/>
    <m/>
    <n v="876"/>
    <n v="183"/>
    <n v="0.2089041095890411"/>
    <x v="1"/>
  </r>
  <r>
    <s v="10/17/2016 0:00:00"/>
    <x v="9"/>
    <m/>
    <m/>
    <m/>
    <x v="8"/>
    <s v="OTROS"/>
    <x v="7"/>
    <x v="9"/>
    <s v="Los demás yogures"/>
    <m/>
    <m/>
    <m/>
    <n v="693.6"/>
    <n v="1020"/>
    <n v="1.4705882352941175"/>
    <x v="2"/>
  </r>
  <r>
    <s v="10/17/2016 0:00:00"/>
    <x v="9"/>
    <m/>
    <m/>
    <m/>
    <x v="8"/>
    <s v="OTROS"/>
    <x v="7"/>
    <x v="9"/>
    <s v="Los demás yogures"/>
    <m/>
    <m/>
    <m/>
    <n v="2448"/>
    <n v="3060"/>
    <n v="1.25"/>
    <x v="2"/>
  </r>
  <r>
    <s v="10/17/2016 0:00:00"/>
    <x v="9"/>
    <m/>
    <m/>
    <m/>
    <x v="8"/>
    <s v="OTROS"/>
    <x v="7"/>
    <x v="9"/>
    <s v="Los demás yogures"/>
    <m/>
    <m/>
    <m/>
    <n v="1224"/>
    <n v="1530"/>
    <n v="1.25"/>
    <x v="2"/>
  </r>
  <r>
    <s v="10/17/2016 0:00:00"/>
    <x v="9"/>
    <m/>
    <m/>
    <m/>
    <x v="8"/>
    <s v="OTROS"/>
    <x v="7"/>
    <x v="9"/>
    <s v="Los demás yogures"/>
    <m/>
    <m/>
    <m/>
    <n v="1224"/>
    <n v="1530"/>
    <n v="1.25"/>
    <x v="2"/>
  </r>
  <r>
    <s v="10/17/2016 0:00:00"/>
    <x v="9"/>
    <m/>
    <m/>
    <m/>
    <x v="8"/>
    <s v="OTROS"/>
    <x v="7"/>
    <x v="9"/>
    <s v="Los demás yogures"/>
    <m/>
    <m/>
    <m/>
    <n v="1224"/>
    <n v="1530"/>
    <n v="1.25"/>
    <x v="2"/>
  </r>
  <r>
    <s v="10/17/2016 0:00:00"/>
    <x v="9"/>
    <m/>
    <m/>
    <m/>
    <x v="8"/>
    <s v="OTROS"/>
    <x v="7"/>
    <x v="9"/>
    <s v="Los demás yogures"/>
    <m/>
    <m/>
    <m/>
    <n v="1224"/>
    <n v="1530"/>
    <n v="1.25"/>
    <x v="2"/>
  </r>
  <r>
    <s v="10/17/2016 0:00:00"/>
    <x v="9"/>
    <m/>
    <m/>
    <m/>
    <x v="8"/>
    <s v="OTROS"/>
    <x v="7"/>
    <x v="9"/>
    <s v="Los demás yogures"/>
    <m/>
    <m/>
    <m/>
    <n v="693.6"/>
    <n v="1020"/>
    <n v="1.4705882352941175"/>
    <x v="2"/>
  </r>
  <r>
    <d v="2016-05-10T00:00:00"/>
    <x v="9"/>
    <m/>
    <m/>
    <m/>
    <x v="8"/>
    <s v="OTROS"/>
    <x v="7"/>
    <x v="9"/>
    <s v="Los demás yogures"/>
    <m/>
    <m/>
    <m/>
    <n v="14.4"/>
    <n v="16"/>
    <n v="1.1111111111111112"/>
    <x v="3"/>
  </r>
  <r>
    <d v="2016-05-10T00:00:00"/>
    <x v="9"/>
    <m/>
    <m/>
    <m/>
    <x v="8"/>
    <s v="OTROS"/>
    <x v="7"/>
    <x v="9"/>
    <s v="Los demás yogures"/>
    <m/>
    <m/>
    <m/>
    <n v="43.2"/>
    <n v="48"/>
    <n v="1.1111111111111109"/>
    <x v="3"/>
  </r>
  <r>
    <d v="2016-05-10T00:00:00"/>
    <x v="9"/>
    <m/>
    <m/>
    <m/>
    <x v="8"/>
    <s v="OTROS"/>
    <x v="7"/>
    <x v="9"/>
    <s v="Los demás yogures"/>
    <m/>
    <m/>
    <m/>
    <n v="14.4"/>
    <n v="16"/>
    <n v="1.1111111111111112"/>
    <x v="3"/>
  </r>
  <r>
    <d v="2016-05-10T00:00:00"/>
    <x v="9"/>
    <m/>
    <m/>
    <m/>
    <x v="8"/>
    <s v="OTROS"/>
    <x v="7"/>
    <x v="9"/>
    <s v="Los demás yogures"/>
    <m/>
    <m/>
    <m/>
    <n v="54"/>
    <n v="108"/>
    <n v="2"/>
    <x v="14"/>
  </r>
  <r>
    <d v="2016-05-10T00:00:00"/>
    <x v="9"/>
    <m/>
    <m/>
    <m/>
    <x v="8"/>
    <s v="OTROS"/>
    <x v="7"/>
    <x v="9"/>
    <s v="Los demás yogures"/>
    <m/>
    <m/>
    <m/>
    <n v="70"/>
    <n v="189"/>
    <n v="2.7"/>
    <x v="14"/>
  </r>
  <r>
    <s v="10/26/2016 0:00:00"/>
    <x v="9"/>
    <m/>
    <m/>
    <m/>
    <x v="8"/>
    <s v="OTROS"/>
    <x v="7"/>
    <x v="9"/>
    <s v="Los demás yogures"/>
    <m/>
    <m/>
    <m/>
    <n v="65"/>
    <n v="130"/>
    <n v="2"/>
    <x v="14"/>
  </r>
  <r>
    <s v="10/28/2016 0:00:00"/>
    <x v="9"/>
    <m/>
    <m/>
    <m/>
    <x v="8"/>
    <s v="OTROS"/>
    <x v="7"/>
    <x v="9"/>
    <s v="Los demás yogures"/>
    <m/>
    <m/>
    <m/>
    <n v="70"/>
    <n v="189"/>
    <n v="2.7"/>
    <x v="14"/>
  </r>
  <r>
    <s v="10/28/2016 0:00:00"/>
    <x v="9"/>
    <m/>
    <m/>
    <m/>
    <x v="8"/>
    <s v="OTROS"/>
    <x v="7"/>
    <x v="9"/>
    <s v="Los demás yogures"/>
    <m/>
    <m/>
    <m/>
    <n v="54"/>
    <n v="108"/>
    <n v="2"/>
    <x v="14"/>
  </r>
  <r>
    <d v="2016-05-10T00:00:00"/>
    <x v="9"/>
    <m/>
    <m/>
    <m/>
    <x v="8"/>
    <s v="OTROS"/>
    <x v="7"/>
    <x v="9"/>
    <s v="Los demás yogures"/>
    <m/>
    <m/>
    <m/>
    <n v="66"/>
    <n v="132"/>
    <n v="2"/>
    <x v="7"/>
  </r>
  <r>
    <s v="10/28/2016 0:00:00"/>
    <x v="9"/>
    <m/>
    <m/>
    <m/>
    <x v="8"/>
    <s v="OTROS"/>
    <x v="7"/>
    <x v="9"/>
    <s v="Los demás yogures"/>
    <m/>
    <m/>
    <m/>
    <n v="66"/>
    <n v="132"/>
    <n v="2"/>
    <x v="7"/>
  </r>
  <r>
    <d v="2016-11-10T00:00:00"/>
    <x v="9"/>
    <m/>
    <m/>
    <m/>
    <x v="9"/>
    <s v="SUERO"/>
    <x v="8"/>
    <x v="10"/>
    <s v="Lactosuero, incluso concentrado, azucarado "/>
    <m/>
    <m/>
    <m/>
    <n v="100000"/>
    <n v="69756"/>
    <n v="0.69755999999999996"/>
    <x v="0"/>
  </r>
  <r>
    <d v="2016-03-10T00:00:00"/>
    <x v="9"/>
    <m/>
    <m/>
    <m/>
    <x v="9"/>
    <s v="SUERO"/>
    <x v="8"/>
    <x v="10"/>
    <s v="Lactosuero, incluso concentrado, azucarado "/>
    <m/>
    <m/>
    <m/>
    <n v="50000"/>
    <n v="37550"/>
    <n v="0.751"/>
    <x v="4"/>
  </r>
  <r>
    <s v="10/18/2016 0:00:00"/>
    <x v="9"/>
    <m/>
    <m/>
    <m/>
    <x v="9"/>
    <s v="SUERO"/>
    <x v="8"/>
    <x v="10"/>
    <s v="Lactosuero, incluso concentrado, azucarado "/>
    <m/>
    <m/>
    <m/>
    <n v="50000"/>
    <n v="37750"/>
    <n v="0.755"/>
    <x v="4"/>
  </r>
  <r>
    <s v="10/18/2016 0:00:00"/>
    <x v="9"/>
    <m/>
    <m/>
    <m/>
    <x v="9"/>
    <s v="SUERO"/>
    <x v="8"/>
    <x v="10"/>
    <s v="Lactosuero, incluso concentrado, azucarado "/>
    <m/>
    <m/>
    <m/>
    <n v="25000"/>
    <n v="18875"/>
    <n v="0.755"/>
    <x v="4"/>
  </r>
  <r>
    <s v="10/18/2016 0:00:00"/>
    <x v="9"/>
    <m/>
    <m/>
    <m/>
    <x v="9"/>
    <s v="SUERO"/>
    <x v="8"/>
    <x v="10"/>
    <s v="Lactosuero, incluso concentrado, azucarado "/>
    <m/>
    <m/>
    <m/>
    <n v="75000"/>
    <n v="61875"/>
    <n v="0.82499999999999996"/>
    <x v="4"/>
  </r>
  <r>
    <s v="10/26/2016 0:00:00"/>
    <x v="9"/>
    <m/>
    <m/>
    <m/>
    <x v="9"/>
    <s v="SUERO"/>
    <x v="8"/>
    <x v="10"/>
    <s v="Lactosuero, incluso concentrado, azucarado "/>
    <m/>
    <m/>
    <m/>
    <n v="50000"/>
    <n v="41250"/>
    <n v="0.82499999999999996"/>
    <x v="4"/>
  </r>
  <r>
    <d v="2016-11-10T00:00:00"/>
    <x v="9"/>
    <m/>
    <m/>
    <m/>
    <x v="9"/>
    <s v="SUERO"/>
    <x v="8"/>
    <x v="10"/>
    <s v="Lactosuero, incluso concentrado, azucarado "/>
    <m/>
    <m/>
    <m/>
    <n v="23000"/>
    <n v="18410"/>
    <n v="0.80043478260869561"/>
    <x v="16"/>
  </r>
  <r>
    <d v="2016-11-10T00:00:00"/>
    <x v="9"/>
    <m/>
    <m/>
    <m/>
    <x v="9"/>
    <s v="SUERO"/>
    <x v="8"/>
    <x v="10"/>
    <s v="Lactosuero, incluso concentrado, azucarado "/>
    <m/>
    <m/>
    <m/>
    <n v="46000"/>
    <n v="36820"/>
    <n v="0.80043478260869561"/>
    <x v="16"/>
  </r>
  <r>
    <s v="10/18/2016 0:00:00"/>
    <x v="9"/>
    <m/>
    <m/>
    <m/>
    <x v="9"/>
    <s v="SUERO"/>
    <x v="8"/>
    <x v="10"/>
    <s v="Lactosuero, incluso concentrado, azucarado "/>
    <m/>
    <m/>
    <m/>
    <n v="46000"/>
    <n v="34040"/>
    <n v="0.74"/>
    <x v="15"/>
  </r>
  <r>
    <s v="10/18/2016 0:00:00"/>
    <x v="9"/>
    <m/>
    <m/>
    <m/>
    <x v="9"/>
    <s v="SUERO"/>
    <x v="8"/>
    <x v="10"/>
    <s v="Lactosuero, incluso concentrado, azucarado "/>
    <m/>
    <m/>
    <m/>
    <n v="22000"/>
    <n v="16720"/>
    <n v="0.76"/>
    <x v="15"/>
  </r>
  <r>
    <s v="10/18/2016 0:00:00"/>
    <x v="9"/>
    <m/>
    <m/>
    <m/>
    <x v="9"/>
    <s v="SUERO"/>
    <x v="8"/>
    <x v="10"/>
    <s v="Lactosuero, incluso concentrado, azucarado "/>
    <m/>
    <m/>
    <m/>
    <n v="23000"/>
    <n v="13800"/>
    <n v="0.6"/>
    <x v="15"/>
  </r>
  <r>
    <s v="10/18/2016 0:00:00"/>
    <x v="9"/>
    <m/>
    <m/>
    <m/>
    <x v="9"/>
    <s v="SUERO"/>
    <x v="8"/>
    <x v="10"/>
    <s v="Lactosuero, incluso concentrado, azucarado "/>
    <m/>
    <m/>
    <m/>
    <n v="23000"/>
    <n v="14375"/>
    <n v="0.625"/>
    <x v="17"/>
  </r>
  <r>
    <d v="2016-11-10T00:00:00"/>
    <x v="9"/>
    <m/>
    <m/>
    <m/>
    <x v="9"/>
    <s v="SUERO"/>
    <x v="8"/>
    <x v="10"/>
    <s v="Lactosuero, incluso concentrado, azucarado "/>
    <m/>
    <m/>
    <m/>
    <n v="75000"/>
    <n v="51721"/>
    <n v="0.6896133333333333"/>
    <x v="3"/>
  </r>
  <r>
    <d v="2016-11-10T00:00:00"/>
    <x v="9"/>
    <m/>
    <m/>
    <m/>
    <x v="9"/>
    <s v="SUERO"/>
    <x v="8"/>
    <x v="10"/>
    <s v="Lactosuero, incluso concentrado, azucarado "/>
    <m/>
    <m/>
    <m/>
    <n v="150000"/>
    <n v="148500"/>
    <n v="0.99"/>
    <x v="3"/>
  </r>
  <r>
    <s v="10/17/2016 0:00:00"/>
    <x v="9"/>
    <m/>
    <m/>
    <m/>
    <x v="9"/>
    <s v="SUERO"/>
    <x v="8"/>
    <x v="10"/>
    <s v="Lactosuero, incluso concentrado, azucarado "/>
    <m/>
    <m/>
    <m/>
    <n v="150000"/>
    <n v="148500"/>
    <n v="0.99"/>
    <x v="3"/>
  </r>
  <r>
    <s v="10/18/2016 0:00:00"/>
    <x v="9"/>
    <m/>
    <m/>
    <m/>
    <x v="9"/>
    <s v="SUERO"/>
    <x v="8"/>
    <x v="10"/>
    <s v="Lactosuero, incluso concentrado, azucarado "/>
    <m/>
    <m/>
    <m/>
    <n v="125000"/>
    <n v="98938.38"/>
    <n v="0.79150704000000005"/>
    <x v="3"/>
  </r>
  <r>
    <s v="10/20/2016 0:00:00"/>
    <x v="9"/>
    <m/>
    <m/>
    <m/>
    <x v="9"/>
    <s v="SUERO"/>
    <x v="8"/>
    <x v="10"/>
    <s v="Lactosuero, incluso concentrado, azucarado "/>
    <m/>
    <m/>
    <m/>
    <n v="25000"/>
    <n v="21930"/>
    <n v="0.87719999999999998"/>
    <x v="3"/>
  </r>
  <r>
    <s v="10/24/2016 0:00:00"/>
    <x v="9"/>
    <m/>
    <m/>
    <m/>
    <x v="9"/>
    <s v="SUERO"/>
    <x v="8"/>
    <x v="10"/>
    <s v="Lactosuero, incluso concentrado, azucarado "/>
    <m/>
    <m/>
    <m/>
    <n v="25000"/>
    <n v="20660"/>
    <n v="0.82640000000000002"/>
    <x v="3"/>
  </r>
  <r>
    <s v="10/25/2016 0:00:00"/>
    <x v="9"/>
    <m/>
    <m/>
    <m/>
    <x v="9"/>
    <s v="SUERO"/>
    <x v="8"/>
    <x v="10"/>
    <s v="Lactosuero, incluso concentrado, azucarado "/>
    <m/>
    <m/>
    <m/>
    <n v="50000"/>
    <n v="35260"/>
    <n v="0.70520000000000005"/>
    <x v="3"/>
  </r>
  <r>
    <s v="10/28/2016 0:00:00"/>
    <x v="9"/>
    <m/>
    <m/>
    <m/>
    <x v="9"/>
    <s v="SUERO"/>
    <x v="8"/>
    <x v="10"/>
    <s v="Lactosuero, incluso concentrado, azucarado "/>
    <m/>
    <m/>
    <m/>
    <n v="25000"/>
    <n v="17680"/>
    <n v="0.70720000000000005"/>
    <x v="3"/>
  </r>
  <r>
    <s v="10/18/2016 0:00:00"/>
    <x v="9"/>
    <m/>
    <m/>
    <m/>
    <x v="9"/>
    <s v="SUERO"/>
    <x v="8"/>
    <x v="10"/>
    <s v="Lactosuero, incluso concentrado, azucarado "/>
    <m/>
    <m/>
    <m/>
    <n v="25000"/>
    <n v="7500"/>
    <n v="0.3"/>
    <x v="18"/>
  </r>
  <r>
    <d v="2016-05-10T00:00:00"/>
    <x v="9"/>
    <m/>
    <m/>
    <m/>
    <x v="9"/>
    <s v="SUERO"/>
    <x v="8"/>
    <x v="10"/>
    <s v="Lactosuero, incluso concentrado, azucarado "/>
    <m/>
    <m/>
    <m/>
    <n v="25000"/>
    <n v="23250"/>
    <n v="0.93"/>
    <x v="31"/>
  </r>
  <r>
    <d v="2016-11-10T00:00:00"/>
    <x v="9"/>
    <m/>
    <m/>
    <m/>
    <x v="9"/>
    <s v="SUERO"/>
    <x v="8"/>
    <x v="10"/>
    <s v="Lactosuero, incluso concentrado, azucarado "/>
    <m/>
    <m/>
    <m/>
    <n v="25000"/>
    <n v="26250"/>
    <n v="1.05"/>
    <x v="31"/>
  </r>
  <r>
    <s v="10/17/2016 0:00:00"/>
    <x v="9"/>
    <m/>
    <m/>
    <m/>
    <x v="9"/>
    <s v="SUERO"/>
    <x v="8"/>
    <x v="10"/>
    <s v="Lactosuero, incluso concentrado, azucarado "/>
    <m/>
    <m/>
    <m/>
    <n v="25000"/>
    <n v="23315.24"/>
    <n v="0.93260960000000004"/>
    <x v="31"/>
  </r>
  <r>
    <s v="10/20/2016 0:00:00"/>
    <x v="9"/>
    <m/>
    <m/>
    <m/>
    <x v="9"/>
    <s v="SUERO"/>
    <x v="8"/>
    <x v="10"/>
    <s v="Lactosuero, incluso concentrado, azucarado "/>
    <m/>
    <m/>
    <m/>
    <n v="25000"/>
    <n v="21900"/>
    <n v="0.876"/>
    <x v="31"/>
  </r>
  <r>
    <s v="10/25/2016 0:00:00"/>
    <x v="9"/>
    <m/>
    <m/>
    <m/>
    <x v="9"/>
    <s v="SUERO"/>
    <x v="8"/>
    <x v="10"/>
    <s v="Lactosuero, incluso concentrado, azucarado "/>
    <m/>
    <m/>
    <m/>
    <n v="25000"/>
    <n v="21900"/>
    <n v="0.876"/>
    <x v="31"/>
  </r>
  <r>
    <s v="10/20/2016 0:00:00"/>
    <x v="9"/>
    <m/>
    <m/>
    <m/>
    <x v="10"/>
    <s v="MANTEQUILLA"/>
    <x v="9"/>
    <x v="11"/>
    <s v="Mantequilla (manteca)"/>
    <m/>
    <m/>
    <m/>
    <n v="24000"/>
    <n v="96578.55"/>
    <n v="4.02410625"/>
    <x v="2"/>
  </r>
  <r>
    <s v="10/21/2016 0:00:00"/>
    <x v="9"/>
    <m/>
    <m/>
    <m/>
    <x v="18"/>
    <s v="GRASA BUTIRICA"/>
    <x v="16"/>
    <x v="21"/>
    <s v="Las demás materias grasas de la leche"/>
    <m/>
    <m/>
    <m/>
    <n v="64800"/>
    <n v="239760"/>
    <n v="3.7"/>
    <x v="11"/>
  </r>
  <r>
    <d v="2016-07-10T00:00:00"/>
    <x v="9"/>
    <m/>
    <m/>
    <m/>
    <x v="18"/>
    <s v="GRASA BUTIRICA"/>
    <x v="16"/>
    <x v="21"/>
    <s v="Las demás materias grasas de la leche"/>
    <m/>
    <m/>
    <m/>
    <n v="108000"/>
    <n v="392099"/>
    <n v="3.6305462962962962"/>
    <x v="3"/>
  </r>
  <r>
    <d v="2016-05-10T00:00:00"/>
    <x v="9"/>
    <m/>
    <m/>
    <m/>
    <x v="20"/>
    <s v="QUESO"/>
    <x v="18"/>
    <x v="24"/>
    <s v="Quesos frescos "/>
    <m/>
    <m/>
    <m/>
    <n v="8"/>
    <n v="60"/>
    <n v="7.5"/>
    <x v="7"/>
  </r>
  <r>
    <s v="10/28/2016 0:00:00"/>
    <x v="9"/>
    <m/>
    <m/>
    <m/>
    <x v="20"/>
    <s v="QUESO"/>
    <x v="18"/>
    <x v="24"/>
    <s v="Quesos frescos "/>
    <m/>
    <m/>
    <m/>
    <n v="8"/>
    <n v="60"/>
    <n v="7.5"/>
    <x v="7"/>
  </r>
  <r>
    <d v="2016-11-10T00:00:00"/>
    <x v="9"/>
    <m/>
    <m/>
    <m/>
    <x v="12"/>
    <s v="QUESO"/>
    <x v="11"/>
    <x v="13"/>
    <s v="Queso gouda y del tipo gouda "/>
    <m/>
    <m/>
    <m/>
    <n v="45418.93"/>
    <n v="141748"/>
    <n v="3.1209013510445973"/>
    <x v="16"/>
  </r>
  <r>
    <s v="10/18/2016 0:00:00"/>
    <x v="9"/>
    <m/>
    <m/>
    <m/>
    <x v="12"/>
    <s v="QUESO"/>
    <x v="11"/>
    <x v="13"/>
    <s v="Queso gouda y del tipo gouda "/>
    <m/>
    <m/>
    <m/>
    <n v="22708.26"/>
    <n v="74957.7"/>
    <n v="3.3009002010722091"/>
    <x v="16"/>
  </r>
  <r>
    <d v="2016-04-10T00:00:00"/>
    <x v="9"/>
    <m/>
    <m/>
    <m/>
    <x v="12"/>
    <s v="QUESO"/>
    <x v="11"/>
    <x v="13"/>
    <s v="Queso gouda y del tipo gouda "/>
    <m/>
    <m/>
    <m/>
    <n v="24268.240000000002"/>
    <n v="92170"/>
    <n v="3.7979680438301249"/>
    <x v="11"/>
  </r>
  <r>
    <d v="2016-11-10T00:00:00"/>
    <x v="9"/>
    <m/>
    <m/>
    <m/>
    <x v="12"/>
    <s v="QUESO"/>
    <x v="11"/>
    <x v="13"/>
    <s v="Queso gouda y del tipo gouda "/>
    <m/>
    <m/>
    <m/>
    <n v="23012.71"/>
    <n v="74212"/>
    <n v="3.2248266284153408"/>
    <x v="11"/>
  </r>
  <r>
    <s v="10/18/2016 0:00:00"/>
    <x v="9"/>
    <m/>
    <m/>
    <m/>
    <x v="12"/>
    <s v="QUESO"/>
    <x v="11"/>
    <x v="13"/>
    <s v="Queso gouda y del tipo gouda "/>
    <m/>
    <m/>
    <m/>
    <n v="22997.65"/>
    <n v="88522.57"/>
    <n v="3.8492006791998312"/>
    <x v="11"/>
  </r>
  <r>
    <s v="10/28/2016 0:00:00"/>
    <x v="9"/>
    <m/>
    <m/>
    <m/>
    <x v="12"/>
    <s v="QUESO"/>
    <x v="11"/>
    <x v="13"/>
    <s v="Queso gouda y del tipo gouda "/>
    <m/>
    <m/>
    <m/>
    <n v="23999.69"/>
    <n v="102266.28"/>
    <n v="4.261150039854682"/>
    <x v="11"/>
  </r>
  <r>
    <s v="10/18/2016 0:00:00"/>
    <x v="9"/>
    <m/>
    <m/>
    <m/>
    <x v="12"/>
    <s v="QUESO"/>
    <x v="11"/>
    <x v="13"/>
    <s v="Queso gouda y del tipo gouda "/>
    <m/>
    <m/>
    <m/>
    <n v="264"/>
    <n v="1485"/>
    <n v="5.625"/>
    <x v="25"/>
  </r>
  <r>
    <s v="10/18/2016 0:00:00"/>
    <x v="9"/>
    <m/>
    <m/>
    <m/>
    <x v="12"/>
    <s v="QUESO"/>
    <x v="11"/>
    <x v="13"/>
    <s v="Queso gouda y del tipo gouda "/>
    <m/>
    <m/>
    <m/>
    <n v="645"/>
    <n v="3225"/>
    <n v="5"/>
    <x v="25"/>
  </r>
  <r>
    <s v="10/18/2016 0:00:00"/>
    <x v="9"/>
    <m/>
    <m/>
    <m/>
    <x v="12"/>
    <s v="QUESO"/>
    <x v="11"/>
    <x v="13"/>
    <s v="Queso gouda y del tipo gouda "/>
    <m/>
    <m/>
    <m/>
    <n v="1260"/>
    <n v="6048"/>
    <n v="4.8"/>
    <x v="25"/>
  </r>
  <r>
    <s v="10/18/2016 0:00:00"/>
    <x v="9"/>
    <m/>
    <m/>
    <m/>
    <x v="12"/>
    <s v="QUESO"/>
    <x v="11"/>
    <x v="13"/>
    <s v="Queso gouda y del tipo gouda "/>
    <m/>
    <m/>
    <m/>
    <n v="14897.49"/>
    <n v="60270"/>
    <n v="4.0456479581459694"/>
    <x v="25"/>
  </r>
  <r>
    <d v="2016-03-10T00:00:00"/>
    <x v="9"/>
    <m/>
    <m/>
    <m/>
    <x v="14"/>
    <s v="MANJAR"/>
    <x v="13"/>
    <x v="15"/>
    <s v="Dulce de leche (manjar)"/>
    <m/>
    <m/>
    <m/>
    <n v="1000"/>
    <n v="200"/>
    <n v="0.2"/>
    <x v="1"/>
  </r>
  <r>
    <d v="2016-03-10T00:00:00"/>
    <x v="9"/>
    <m/>
    <m/>
    <m/>
    <x v="14"/>
    <s v="MANJAR"/>
    <x v="13"/>
    <x v="15"/>
    <s v="Dulce de leche (manjar)"/>
    <m/>
    <m/>
    <m/>
    <n v="1320"/>
    <n v="330"/>
    <n v="0.25"/>
    <x v="1"/>
  </r>
  <r>
    <d v="2016-03-10T00:00:00"/>
    <x v="9"/>
    <m/>
    <m/>
    <m/>
    <x v="14"/>
    <s v="MANJAR"/>
    <x v="13"/>
    <x v="15"/>
    <s v="Dulce de leche (manjar)"/>
    <m/>
    <m/>
    <m/>
    <n v="1200"/>
    <n v="300"/>
    <n v="0.25"/>
    <x v="1"/>
  </r>
  <r>
    <d v="2016-03-10T00:00:00"/>
    <x v="9"/>
    <m/>
    <m/>
    <m/>
    <x v="14"/>
    <s v="MANJAR"/>
    <x v="13"/>
    <x v="15"/>
    <s v="Dulce de leche (manjar)"/>
    <m/>
    <m/>
    <m/>
    <n v="960"/>
    <n v="300"/>
    <n v="0.3125"/>
    <x v="1"/>
  </r>
  <r>
    <d v="2016-04-10T00:00:00"/>
    <x v="9"/>
    <m/>
    <m/>
    <m/>
    <x v="14"/>
    <s v="MANJAR"/>
    <x v="13"/>
    <x v="15"/>
    <s v="Dulce de leche (manjar)"/>
    <m/>
    <m/>
    <m/>
    <n v="1500"/>
    <n v="300"/>
    <n v="0.2"/>
    <x v="1"/>
  </r>
  <r>
    <d v="2016-04-10T00:00:00"/>
    <x v="9"/>
    <m/>
    <m/>
    <m/>
    <x v="14"/>
    <s v="MANJAR"/>
    <x v="13"/>
    <x v="15"/>
    <s v="Dulce de leche (manjar)"/>
    <m/>
    <m/>
    <m/>
    <n v="3360"/>
    <n v="560"/>
    <n v="0.16666666666666666"/>
    <x v="1"/>
  </r>
  <r>
    <d v="2016-04-10T00:00:00"/>
    <x v="9"/>
    <m/>
    <m/>
    <m/>
    <x v="14"/>
    <s v="MANJAR"/>
    <x v="13"/>
    <x v="15"/>
    <s v="Dulce de leche (manjar)"/>
    <m/>
    <m/>
    <m/>
    <n v="5000"/>
    <n v="1500"/>
    <n v="0.3"/>
    <x v="1"/>
  </r>
  <r>
    <d v="2016-05-10T00:00:00"/>
    <x v="9"/>
    <m/>
    <m/>
    <m/>
    <x v="14"/>
    <s v="MANJAR"/>
    <x v="13"/>
    <x v="15"/>
    <s v="Dulce de leche (manjar)"/>
    <m/>
    <m/>
    <m/>
    <n v="4800"/>
    <n v="1200"/>
    <n v="0.25"/>
    <x v="1"/>
  </r>
  <r>
    <d v="2016-05-10T00:00:00"/>
    <x v="9"/>
    <m/>
    <m/>
    <m/>
    <x v="14"/>
    <s v="MANJAR"/>
    <x v="13"/>
    <x v="15"/>
    <s v="Dulce de leche (manjar)"/>
    <m/>
    <m/>
    <m/>
    <n v="1440"/>
    <n v="450"/>
    <n v="0.3125"/>
    <x v="1"/>
  </r>
  <r>
    <d v="2016-05-10T00:00:00"/>
    <x v="9"/>
    <m/>
    <m/>
    <m/>
    <x v="14"/>
    <s v="MANJAR"/>
    <x v="13"/>
    <x v="15"/>
    <s v="Dulce de leche (manjar)"/>
    <m/>
    <m/>
    <m/>
    <n v="3000"/>
    <n v="625"/>
    <n v="0.20833333333333334"/>
    <x v="1"/>
  </r>
  <r>
    <d v="2016-05-10T00:00:00"/>
    <x v="9"/>
    <m/>
    <m/>
    <m/>
    <x v="14"/>
    <s v="MANJAR"/>
    <x v="13"/>
    <x v="15"/>
    <s v="Dulce de leche (manjar)"/>
    <m/>
    <m/>
    <m/>
    <n v="1200"/>
    <n v="300"/>
    <n v="0.25"/>
    <x v="1"/>
  </r>
  <r>
    <d v="2016-05-10T00:00:00"/>
    <x v="9"/>
    <m/>
    <m/>
    <m/>
    <x v="14"/>
    <s v="MANJAR"/>
    <x v="13"/>
    <x v="15"/>
    <s v="Dulce de leche (manjar)"/>
    <m/>
    <m/>
    <m/>
    <n v="7200"/>
    <n v="1500"/>
    <n v="0.20833333333333334"/>
    <x v="1"/>
  </r>
  <r>
    <d v="2016-05-10T00:00:00"/>
    <x v="9"/>
    <m/>
    <m/>
    <m/>
    <x v="14"/>
    <s v="MANJAR"/>
    <x v="13"/>
    <x v="15"/>
    <s v="Dulce de leche (manjar)"/>
    <m/>
    <m/>
    <m/>
    <n v="1200"/>
    <n v="240"/>
    <n v="0.2"/>
    <x v="1"/>
  </r>
  <r>
    <d v="2016-11-10T00:00:00"/>
    <x v="9"/>
    <m/>
    <m/>
    <m/>
    <x v="14"/>
    <s v="MANJAR"/>
    <x v="13"/>
    <x v="15"/>
    <s v="Dulce de leche (manjar)"/>
    <m/>
    <m/>
    <m/>
    <n v="7560"/>
    <n v="10231"/>
    <n v="1.3533068783068782"/>
    <x v="1"/>
  </r>
  <r>
    <d v="2016-12-10T00:00:00"/>
    <x v="9"/>
    <m/>
    <m/>
    <m/>
    <x v="14"/>
    <s v="MANJAR"/>
    <x v="13"/>
    <x v="15"/>
    <s v="Dulce de leche (manjar)"/>
    <m/>
    <m/>
    <m/>
    <n v="2400"/>
    <n v="625"/>
    <n v="0.26041666666666669"/>
    <x v="1"/>
  </r>
  <r>
    <d v="2016-12-10T00:00:00"/>
    <x v="9"/>
    <m/>
    <m/>
    <m/>
    <x v="14"/>
    <s v="MANJAR"/>
    <x v="13"/>
    <x v="15"/>
    <s v="Dulce de leche (manjar)"/>
    <m/>
    <m/>
    <m/>
    <n v="600"/>
    <n v="125"/>
    <n v="0.20833333333333334"/>
    <x v="1"/>
  </r>
  <r>
    <d v="2016-12-10T00:00:00"/>
    <x v="9"/>
    <m/>
    <m/>
    <m/>
    <x v="14"/>
    <s v="MANJAR"/>
    <x v="13"/>
    <x v="15"/>
    <s v="Dulce de leche (manjar)"/>
    <m/>
    <m/>
    <m/>
    <n v="1200"/>
    <n v="320"/>
    <n v="0.26666666666666666"/>
    <x v="1"/>
  </r>
  <r>
    <d v="2016-12-10T00:00:00"/>
    <x v="9"/>
    <m/>
    <m/>
    <m/>
    <x v="14"/>
    <s v="MANJAR"/>
    <x v="13"/>
    <x v="15"/>
    <s v="Dulce de leche (manjar)"/>
    <m/>
    <m/>
    <m/>
    <n v="480"/>
    <n v="160"/>
    <n v="0.33333333333333331"/>
    <x v="1"/>
  </r>
  <r>
    <s v="10/13/2016 0:00:00"/>
    <x v="9"/>
    <m/>
    <m/>
    <m/>
    <x v="14"/>
    <s v="MANJAR"/>
    <x v="13"/>
    <x v="15"/>
    <s v="Dulce de leche (manjar)"/>
    <m/>
    <m/>
    <m/>
    <n v="360"/>
    <n v="90"/>
    <n v="0.25"/>
    <x v="1"/>
  </r>
  <r>
    <s v="10/13/2016 0:00:00"/>
    <x v="9"/>
    <m/>
    <m/>
    <m/>
    <x v="14"/>
    <s v="MANJAR"/>
    <x v="13"/>
    <x v="15"/>
    <s v="Dulce de leche (manjar)"/>
    <m/>
    <m/>
    <m/>
    <n v="384"/>
    <n v="120"/>
    <n v="0.3125"/>
    <x v="1"/>
  </r>
  <r>
    <s v="10/13/2016 0:00:00"/>
    <x v="9"/>
    <m/>
    <m/>
    <m/>
    <x v="14"/>
    <s v="MANJAR"/>
    <x v="13"/>
    <x v="15"/>
    <s v="Dulce de leche (manjar)"/>
    <m/>
    <m/>
    <m/>
    <n v="960"/>
    <n v="300"/>
    <n v="0.3125"/>
    <x v="1"/>
  </r>
  <r>
    <s v="10/13/2016 0:00:00"/>
    <x v="9"/>
    <m/>
    <m/>
    <m/>
    <x v="14"/>
    <s v="MANJAR"/>
    <x v="13"/>
    <x v="15"/>
    <s v="Dulce de leche (manjar)"/>
    <m/>
    <m/>
    <m/>
    <n v="2400"/>
    <n v="600"/>
    <n v="0.25"/>
    <x v="1"/>
  </r>
  <r>
    <s v="10/13/2016 0:00:00"/>
    <x v="9"/>
    <m/>
    <m/>
    <m/>
    <x v="14"/>
    <s v="MANJAR"/>
    <x v="13"/>
    <x v="15"/>
    <s v="Dulce de leche (manjar)"/>
    <m/>
    <m/>
    <m/>
    <n v="2400"/>
    <n v="600"/>
    <n v="0.25"/>
    <x v="1"/>
  </r>
  <r>
    <s v="10/17/2016 0:00:00"/>
    <x v="9"/>
    <m/>
    <m/>
    <m/>
    <x v="14"/>
    <s v="MANJAR"/>
    <x v="13"/>
    <x v="15"/>
    <s v="Dulce de leche (manjar)"/>
    <m/>
    <m/>
    <m/>
    <n v="3600"/>
    <n v="1050"/>
    <n v="0.29166666666666669"/>
    <x v="1"/>
  </r>
  <r>
    <s v="10/17/2016 0:00:00"/>
    <x v="9"/>
    <m/>
    <m/>
    <m/>
    <x v="14"/>
    <s v="MANJAR"/>
    <x v="13"/>
    <x v="15"/>
    <s v="Dulce de leche (manjar)"/>
    <m/>
    <m/>
    <m/>
    <n v="2500"/>
    <n v="500"/>
    <n v="0.2"/>
    <x v="1"/>
  </r>
  <r>
    <s v="10/17/2016 0:00:00"/>
    <x v="9"/>
    <m/>
    <m/>
    <m/>
    <x v="14"/>
    <s v="MANJAR"/>
    <x v="13"/>
    <x v="15"/>
    <s v="Dulce de leche (manjar)"/>
    <m/>
    <m/>
    <m/>
    <n v="960"/>
    <n v="350"/>
    <n v="0.36458333333333331"/>
    <x v="1"/>
  </r>
  <r>
    <s v="10/17/2016 0:00:00"/>
    <x v="9"/>
    <m/>
    <m/>
    <m/>
    <x v="14"/>
    <s v="MANJAR"/>
    <x v="13"/>
    <x v="15"/>
    <s v="Dulce de leche (manjar)"/>
    <m/>
    <m/>
    <m/>
    <n v="960"/>
    <n v="400"/>
    <n v="0.41666666666666669"/>
    <x v="1"/>
  </r>
  <r>
    <s v="10/17/2016 0:00:00"/>
    <x v="9"/>
    <m/>
    <m/>
    <m/>
    <x v="14"/>
    <s v="MANJAR"/>
    <x v="13"/>
    <x v="15"/>
    <s v="Dulce de leche (manjar)"/>
    <m/>
    <m/>
    <m/>
    <n v="2400"/>
    <n v="800"/>
    <n v="0.33333333333333331"/>
    <x v="1"/>
  </r>
  <r>
    <s v="10/19/2016 0:00:00"/>
    <x v="9"/>
    <m/>
    <m/>
    <m/>
    <x v="14"/>
    <s v="MANJAR"/>
    <x v="13"/>
    <x v="15"/>
    <s v="Dulce de leche (manjar)"/>
    <m/>
    <m/>
    <m/>
    <n v="2000"/>
    <n v="600"/>
    <n v="0.3"/>
    <x v="1"/>
  </r>
  <r>
    <s v="10/27/2016 0:00:00"/>
    <x v="9"/>
    <m/>
    <m/>
    <m/>
    <x v="14"/>
    <s v="MANJAR"/>
    <x v="13"/>
    <x v="15"/>
    <s v="Dulce de leche (manjar)"/>
    <m/>
    <m/>
    <m/>
    <n v="1500"/>
    <n v="300"/>
    <n v="0.2"/>
    <x v="1"/>
  </r>
  <r>
    <s v="10/27/2016 0:00:00"/>
    <x v="9"/>
    <m/>
    <m/>
    <m/>
    <x v="14"/>
    <s v="MANJAR"/>
    <x v="13"/>
    <x v="15"/>
    <s v="Dulce de leche (manjar)"/>
    <m/>
    <m/>
    <m/>
    <n v="3000"/>
    <n v="625"/>
    <n v="0.20833333333333334"/>
    <x v="1"/>
  </r>
  <r>
    <s v="10/27/2016 0:00:00"/>
    <x v="9"/>
    <m/>
    <m/>
    <m/>
    <x v="14"/>
    <s v="MANJAR"/>
    <x v="13"/>
    <x v="15"/>
    <s v="Dulce de leche (manjar)"/>
    <m/>
    <m/>
    <m/>
    <n v="1324.8"/>
    <n v="345"/>
    <n v="0.26041666666666669"/>
    <x v="1"/>
  </r>
  <r>
    <s v="10/28/2016 0:00:00"/>
    <x v="9"/>
    <m/>
    <m/>
    <m/>
    <x v="14"/>
    <s v="MANJAR"/>
    <x v="13"/>
    <x v="15"/>
    <s v="Dulce de leche (manjar)"/>
    <m/>
    <m/>
    <m/>
    <n v="1800"/>
    <n v="450"/>
    <n v="0.25"/>
    <x v="1"/>
  </r>
  <r>
    <s v="10/28/2016 0:00:00"/>
    <x v="9"/>
    <m/>
    <m/>
    <m/>
    <x v="14"/>
    <s v="MANJAR"/>
    <x v="13"/>
    <x v="15"/>
    <s v="Dulce de leche (manjar)"/>
    <m/>
    <m/>
    <m/>
    <n v="768"/>
    <n v="240"/>
    <n v="0.3125"/>
    <x v="1"/>
  </r>
  <r>
    <s v="10/28/2016 0:00:00"/>
    <x v="9"/>
    <m/>
    <m/>
    <m/>
    <x v="14"/>
    <s v="MANJAR"/>
    <x v="13"/>
    <x v="15"/>
    <s v="Dulce de leche (manjar)"/>
    <m/>
    <m/>
    <m/>
    <n v="768"/>
    <n v="240"/>
    <n v="0.3125"/>
    <x v="1"/>
  </r>
  <r>
    <s v="10/29/2016 0:00:00"/>
    <x v="9"/>
    <m/>
    <m/>
    <m/>
    <x v="14"/>
    <s v="MANJAR"/>
    <x v="13"/>
    <x v="15"/>
    <s v="Dulce de leche (manjar)"/>
    <m/>
    <m/>
    <m/>
    <n v="600"/>
    <n v="175"/>
    <n v="0.29166666666666669"/>
    <x v="1"/>
  </r>
  <r>
    <s v="10/29/2016 0:00:00"/>
    <x v="9"/>
    <m/>
    <m/>
    <m/>
    <x v="14"/>
    <s v="MANJAR"/>
    <x v="13"/>
    <x v="15"/>
    <s v="Dulce de leche (manjar)"/>
    <m/>
    <m/>
    <m/>
    <n v="600"/>
    <n v="175"/>
    <n v="0.29166666666666669"/>
    <x v="1"/>
  </r>
  <r>
    <s v="10/29/2016 0:00:00"/>
    <x v="9"/>
    <m/>
    <m/>
    <m/>
    <x v="14"/>
    <s v="MANJAR"/>
    <x v="13"/>
    <x v="15"/>
    <s v="Dulce de leche (manjar)"/>
    <m/>
    <m/>
    <m/>
    <n v="960"/>
    <n v="175"/>
    <n v="0.18229166666666666"/>
    <x v="1"/>
  </r>
  <r>
    <d v="2016-11-10T00:00:00"/>
    <x v="9"/>
    <m/>
    <m/>
    <m/>
    <x v="14"/>
    <s v="MANJAR"/>
    <x v="13"/>
    <x v="15"/>
    <s v="Dulce de leche (manjar)"/>
    <m/>
    <m/>
    <m/>
    <n v="8536.32"/>
    <n v="13422"/>
    <n v="1.5723403058929375"/>
    <x v="10"/>
  </r>
  <r>
    <s v="10/21/2016 0:00:00"/>
    <x v="9"/>
    <m/>
    <m/>
    <m/>
    <x v="14"/>
    <s v="MANJAR"/>
    <x v="13"/>
    <x v="15"/>
    <s v="Dulce de leche (manjar)"/>
    <m/>
    <m/>
    <m/>
    <n v="21600"/>
    <n v="35532"/>
    <n v="1.645"/>
    <x v="10"/>
  </r>
  <r>
    <s v="10/28/2016 0:00:00"/>
    <x v="9"/>
    <m/>
    <m/>
    <m/>
    <x v="14"/>
    <s v="MANJAR"/>
    <x v="13"/>
    <x v="15"/>
    <s v="Dulce de leche (manjar)"/>
    <m/>
    <m/>
    <m/>
    <n v="10800"/>
    <n v="17766"/>
    <n v="1.645"/>
    <x v="17"/>
  </r>
  <r>
    <d v="2016-11-10T00:00:00"/>
    <x v="9"/>
    <m/>
    <m/>
    <m/>
    <x v="14"/>
    <s v="MANJAR"/>
    <x v="13"/>
    <x v="15"/>
    <s v="Dulce de leche (manjar)"/>
    <m/>
    <m/>
    <m/>
    <n v="8536.32"/>
    <n v="13422"/>
    <n v="1.5723403058929375"/>
    <x v="21"/>
  </r>
  <r>
    <d v="2016-07-10T00:00:00"/>
    <x v="9"/>
    <m/>
    <m/>
    <m/>
    <x v="14"/>
    <s v="MANJAR"/>
    <x v="13"/>
    <x v="15"/>
    <s v="Dulce de leche (manjar)"/>
    <m/>
    <m/>
    <m/>
    <n v="43200"/>
    <n v="70992"/>
    <n v="1.6433333333333333"/>
    <x v="11"/>
  </r>
  <r>
    <s v="10/18/2016 0:00:00"/>
    <x v="9"/>
    <m/>
    <m/>
    <m/>
    <x v="14"/>
    <s v="MANJAR"/>
    <x v="13"/>
    <x v="15"/>
    <s v="Dulce de leche (manjar)"/>
    <m/>
    <m/>
    <m/>
    <n v="21600"/>
    <n v="35496"/>
    <n v="1.6433333333333333"/>
    <x v="11"/>
  </r>
  <r>
    <s v="10/21/2016 0:00:00"/>
    <x v="9"/>
    <m/>
    <m/>
    <m/>
    <x v="14"/>
    <s v="MANJAR"/>
    <x v="13"/>
    <x v="15"/>
    <s v="Dulce de leche (manjar)"/>
    <m/>
    <m/>
    <m/>
    <n v="21600"/>
    <n v="35496"/>
    <n v="1.6433333333333333"/>
    <x v="11"/>
  </r>
  <r>
    <d v="2016-04-10T00:00:00"/>
    <x v="9"/>
    <m/>
    <m/>
    <m/>
    <x v="14"/>
    <s v="MANJAR"/>
    <x v="13"/>
    <x v="15"/>
    <s v="Dulce de leche (manjar)"/>
    <m/>
    <m/>
    <m/>
    <n v="96"/>
    <n v="100"/>
    <n v="1.0416666666666667"/>
    <x v="3"/>
  </r>
  <r>
    <d v="2016-04-10T00:00:00"/>
    <x v="9"/>
    <m/>
    <m/>
    <m/>
    <x v="14"/>
    <s v="MANJAR"/>
    <x v="13"/>
    <x v="15"/>
    <s v="Dulce de leche (manjar)"/>
    <m/>
    <m/>
    <m/>
    <n v="48"/>
    <n v="40"/>
    <n v="0.83333333333333337"/>
    <x v="3"/>
  </r>
  <r>
    <d v="2016-05-10T00:00:00"/>
    <x v="9"/>
    <m/>
    <m/>
    <m/>
    <x v="14"/>
    <s v="MANJAR"/>
    <x v="13"/>
    <x v="15"/>
    <s v="Dulce de leche (manjar)"/>
    <m/>
    <m/>
    <m/>
    <n v="300"/>
    <n v="200"/>
    <n v="0.66666666666666663"/>
    <x v="3"/>
  </r>
  <r>
    <d v="2016-05-10T00:00:00"/>
    <x v="9"/>
    <m/>
    <m/>
    <m/>
    <x v="14"/>
    <s v="MANJAR"/>
    <x v="13"/>
    <x v="15"/>
    <s v="Dulce de leche (manjar)"/>
    <m/>
    <m/>
    <m/>
    <n v="96"/>
    <n v="80"/>
    <n v="0.83333333333333337"/>
    <x v="3"/>
  </r>
  <r>
    <d v="2016-07-10T00:00:00"/>
    <x v="9"/>
    <m/>
    <m/>
    <m/>
    <x v="14"/>
    <s v="MANJAR"/>
    <x v="13"/>
    <x v="15"/>
    <s v="Dulce de leche (manjar)"/>
    <m/>
    <m/>
    <m/>
    <n v="7560"/>
    <n v="10597"/>
    <n v="1.4017195767195767"/>
    <x v="3"/>
  </r>
  <r>
    <d v="2016-07-10T00:00:00"/>
    <x v="9"/>
    <m/>
    <m/>
    <m/>
    <x v="14"/>
    <s v="MANJAR"/>
    <x v="13"/>
    <x v="15"/>
    <s v="Dulce de leche (manjar)"/>
    <m/>
    <m/>
    <m/>
    <n v="23040"/>
    <n v="32545"/>
    <n v="1.4125434027777777"/>
    <x v="3"/>
  </r>
  <r>
    <d v="2016-07-10T00:00:00"/>
    <x v="9"/>
    <m/>
    <m/>
    <m/>
    <x v="14"/>
    <s v="MANJAR"/>
    <x v="13"/>
    <x v="15"/>
    <s v="Dulce de leche (manjar)"/>
    <m/>
    <m/>
    <m/>
    <n v="22680"/>
    <n v="31790"/>
    <n v="1.4016754850088184"/>
    <x v="3"/>
  </r>
  <r>
    <d v="2016-07-10T00:00:00"/>
    <x v="9"/>
    <m/>
    <m/>
    <m/>
    <x v="14"/>
    <s v="MANJAR"/>
    <x v="13"/>
    <x v="15"/>
    <s v="Dulce de leche (manjar)"/>
    <m/>
    <m/>
    <m/>
    <n v="7560"/>
    <n v="10597"/>
    <n v="1.4017195767195767"/>
    <x v="3"/>
  </r>
  <r>
    <d v="2016-11-10T00:00:00"/>
    <x v="9"/>
    <m/>
    <m/>
    <m/>
    <x v="14"/>
    <s v="MANJAR"/>
    <x v="13"/>
    <x v="15"/>
    <s v="Dulce de leche (manjar)"/>
    <m/>
    <m/>
    <m/>
    <n v="24"/>
    <n v="18"/>
    <n v="0.75"/>
    <x v="3"/>
  </r>
  <r>
    <d v="2016-11-10T00:00:00"/>
    <x v="9"/>
    <m/>
    <m/>
    <m/>
    <x v="14"/>
    <s v="MANJAR"/>
    <x v="13"/>
    <x v="15"/>
    <s v="Dulce de leche (manjar)"/>
    <m/>
    <m/>
    <m/>
    <n v="240"/>
    <n v="100"/>
    <n v="0.41666666666666669"/>
    <x v="3"/>
  </r>
  <r>
    <d v="2016-12-10T00:00:00"/>
    <x v="9"/>
    <m/>
    <m/>
    <m/>
    <x v="14"/>
    <s v="MANJAR"/>
    <x v="13"/>
    <x v="15"/>
    <s v="Dulce de leche (manjar)"/>
    <m/>
    <m/>
    <m/>
    <n v="1188"/>
    <n v="990"/>
    <n v="0.83333333333333337"/>
    <x v="3"/>
  </r>
  <r>
    <d v="2016-12-10T00:00:00"/>
    <x v="9"/>
    <m/>
    <m/>
    <m/>
    <x v="14"/>
    <s v="MANJAR"/>
    <x v="13"/>
    <x v="15"/>
    <s v="Dulce de leche (manjar)"/>
    <m/>
    <m/>
    <m/>
    <n v="120"/>
    <n v="90"/>
    <n v="0.75"/>
    <x v="3"/>
  </r>
  <r>
    <s v="10/13/2016 0:00:00"/>
    <x v="9"/>
    <m/>
    <m/>
    <m/>
    <x v="14"/>
    <s v="MANJAR"/>
    <x v="13"/>
    <x v="15"/>
    <s v="Dulce de leche (manjar)"/>
    <m/>
    <m/>
    <m/>
    <n v="960"/>
    <n v="800"/>
    <n v="0.83333333333333337"/>
    <x v="3"/>
  </r>
  <r>
    <s v="10/13/2016 0:00:00"/>
    <x v="9"/>
    <m/>
    <m/>
    <m/>
    <x v="14"/>
    <s v="MANJAR"/>
    <x v="13"/>
    <x v="15"/>
    <s v="Dulce de leche (manjar)"/>
    <m/>
    <m/>
    <m/>
    <n v="96"/>
    <n v="100"/>
    <n v="1.0416666666666667"/>
    <x v="3"/>
  </r>
  <r>
    <s v="10/13/2016 0:00:00"/>
    <x v="9"/>
    <m/>
    <m/>
    <m/>
    <x v="14"/>
    <s v="MANJAR"/>
    <x v="13"/>
    <x v="15"/>
    <s v="Dulce de leche (manjar)"/>
    <m/>
    <m/>
    <m/>
    <n v="1068"/>
    <n v="890"/>
    <n v="0.83333333333333337"/>
    <x v="3"/>
  </r>
  <r>
    <s v="10/13/2016 0:00:00"/>
    <x v="9"/>
    <m/>
    <m/>
    <m/>
    <x v="14"/>
    <s v="MANJAR"/>
    <x v="13"/>
    <x v="15"/>
    <s v="Dulce de leche (manjar)"/>
    <m/>
    <m/>
    <m/>
    <n v="96"/>
    <n v="100"/>
    <n v="1.0416666666666667"/>
    <x v="3"/>
  </r>
  <r>
    <s v="10/17/2016 0:00:00"/>
    <x v="9"/>
    <m/>
    <m/>
    <m/>
    <x v="14"/>
    <s v="MANJAR"/>
    <x v="13"/>
    <x v="15"/>
    <s v="Dulce de leche (manjar)"/>
    <m/>
    <m/>
    <m/>
    <n v="120"/>
    <n v="90"/>
    <n v="0.75"/>
    <x v="3"/>
  </r>
  <r>
    <s v="10/17/2016 0:00:00"/>
    <x v="9"/>
    <m/>
    <m/>
    <m/>
    <x v="14"/>
    <s v="MANJAR"/>
    <x v="13"/>
    <x v="15"/>
    <s v="Dulce de leche (manjar)"/>
    <m/>
    <m/>
    <m/>
    <n v="72"/>
    <n v="54"/>
    <n v="0.75"/>
    <x v="3"/>
  </r>
  <r>
    <s v="10/17/2016 0:00:00"/>
    <x v="9"/>
    <m/>
    <m/>
    <m/>
    <x v="14"/>
    <s v="MANJAR"/>
    <x v="13"/>
    <x v="15"/>
    <s v="Dulce de leche (manjar)"/>
    <m/>
    <m/>
    <m/>
    <n v="288"/>
    <n v="240"/>
    <n v="0.83333333333333337"/>
    <x v="3"/>
  </r>
  <r>
    <s v="10/17/2016 0:00:00"/>
    <x v="9"/>
    <m/>
    <m/>
    <m/>
    <x v="14"/>
    <s v="MANJAR"/>
    <x v="13"/>
    <x v="15"/>
    <s v="Dulce de leche (manjar)"/>
    <m/>
    <m/>
    <m/>
    <n v="76.8"/>
    <n v="72"/>
    <n v="0.9375"/>
    <x v="3"/>
  </r>
  <r>
    <s v="10/17/2016 0:00:00"/>
    <x v="9"/>
    <m/>
    <m/>
    <m/>
    <x v="14"/>
    <s v="MANJAR"/>
    <x v="13"/>
    <x v="15"/>
    <s v="Dulce de leche (manjar)"/>
    <m/>
    <m/>
    <m/>
    <n v="60"/>
    <n v="45"/>
    <n v="0.75"/>
    <x v="3"/>
  </r>
  <r>
    <s v="10/18/2016 0:00:00"/>
    <x v="9"/>
    <m/>
    <m/>
    <m/>
    <x v="14"/>
    <s v="MANJAR"/>
    <x v="13"/>
    <x v="15"/>
    <s v="Dulce de leche (manjar)"/>
    <m/>
    <m/>
    <m/>
    <n v="38.4"/>
    <n v="32"/>
    <n v="0.83333333333333337"/>
    <x v="3"/>
  </r>
  <r>
    <s v="10/18/2016 0:00:00"/>
    <x v="9"/>
    <m/>
    <m/>
    <m/>
    <x v="14"/>
    <s v="MANJAR"/>
    <x v="13"/>
    <x v="15"/>
    <s v="Dulce de leche (manjar)"/>
    <m/>
    <m/>
    <m/>
    <n v="10800"/>
    <n v="17748"/>
    <n v="1.6433333333333333"/>
    <x v="3"/>
  </r>
  <r>
    <s v="10/19/2016 0:00:00"/>
    <x v="9"/>
    <m/>
    <m/>
    <m/>
    <x v="14"/>
    <s v="MANJAR"/>
    <x v="13"/>
    <x v="15"/>
    <s v="Dulce de leche (manjar)"/>
    <m/>
    <m/>
    <m/>
    <n v="300"/>
    <n v="200"/>
    <n v="0.66666666666666663"/>
    <x v="3"/>
  </r>
  <r>
    <s v="10/19/2016 0:00:00"/>
    <x v="9"/>
    <m/>
    <m/>
    <m/>
    <x v="14"/>
    <s v="MANJAR"/>
    <x v="13"/>
    <x v="15"/>
    <s v="Dulce de leche (manjar)"/>
    <m/>
    <m/>
    <m/>
    <n v="9000"/>
    <n v="12750"/>
    <n v="1.4166666666666667"/>
    <x v="3"/>
  </r>
  <r>
    <s v="10/19/2016 0:00:00"/>
    <x v="9"/>
    <m/>
    <m/>
    <m/>
    <x v="14"/>
    <s v="MANJAR"/>
    <x v="13"/>
    <x v="15"/>
    <s v="Dulce de leche (manjar)"/>
    <m/>
    <m/>
    <m/>
    <n v="7620"/>
    <n v="10795"/>
    <n v="1.4166666666666667"/>
    <x v="3"/>
  </r>
  <r>
    <s v="10/19/2016 0:00:00"/>
    <x v="9"/>
    <m/>
    <m/>
    <m/>
    <x v="14"/>
    <s v="MANJAR"/>
    <x v="13"/>
    <x v="15"/>
    <s v="Dulce de leche (manjar)"/>
    <m/>
    <m/>
    <m/>
    <n v="780"/>
    <n v="1105"/>
    <n v="1.4166666666666667"/>
    <x v="3"/>
  </r>
  <r>
    <s v="10/19/2016 0:00:00"/>
    <x v="9"/>
    <m/>
    <m/>
    <m/>
    <x v="14"/>
    <s v="MANJAR"/>
    <x v="13"/>
    <x v="15"/>
    <s v="Dulce de leche (manjar)"/>
    <m/>
    <m/>
    <m/>
    <n v="960"/>
    <n v="1500"/>
    <n v="1.5625"/>
    <x v="3"/>
  </r>
  <r>
    <s v="10/19/2016 0:00:00"/>
    <x v="9"/>
    <m/>
    <m/>
    <m/>
    <x v="14"/>
    <s v="MANJAR"/>
    <x v="13"/>
    <x v="15"/>
    <s v="Dulce de leche (manjar)"/>
    <m/>
    <m/>
    <m/>
    <n v="1200"/>
    <n v="900"/>
    <n v="0.75"/>
    <x v="3"/>
  </r>
  <r>
    <s v="10/19/2016 0:00:00"/>
    <x v="9"/>
    <m/>
    <m/>
    <m/>
    <x v="14"/>
    <s v="MANJAR"/>
    <x v="13"/>
    <x v="15"/>
    <s v="Dulce de leche (manjar)"/>
    <m/>
    <m/>
    <m/>
    <n v="1200"/>
    <n v="900"/>
    <n v="0.75"/>
    <x v="3"/>
  </r>
  <r>
    <s v="10/24/2016 0:00:00"/>
    <x v="9"/>
    <m/>
    <m/>
    <m/>
    <x v="14"/>
    <s v="MANJAR"/>
    <x v="13"/>
    <x v="15"/>
    <s v="Dulce de leche (manjar)"/>
    <m/>
    <m/>
    <m/>
    <n v="18144"/>
    <n v="25704"/>
    <n v="1.4166666666666667"/>
    <x v="3"/>
  </r>
  <r>
    <s v="10/25/2016 0:00:00"/>
    <x v="9"/>
    <m/>
    <m/>
    <m/>
    <x v="14"/>
    <s v="MANJAR"/>
    <x v="13"/>
    <x v="15"/>
    <s v="Dulce de leche (manjar)"/>
    <m/>
    <m/>
    <m/>
    <n v="96"/>
    <n v="100"/>
    <n v="1.0416666666666667"/>
    <x v="3"/>
  </r>
  <r>
    <s v="10/25/2016 0:00:00"/>
    <x v="9"/>
    <m/>
    <m/>
    <m/>
    <x v="14"/>
    <s v="MANJAR"/>
    <x v="13"/>
    <x v="15"/>
    <s v="Dulce de leche (manjar)"/>
    <m/>
    <m/>
    <m/>
    <n v="86.4"/>
    <n v="45"/>
    <n v="0.52083333333333326"/>
    <x v="3"/>
  </r>
  <r>
    <s v="10/25/2016 0:00:00"/>
    <x v="9"/>
    <m/>
    <m/>
    <m/>
    <x v="14"/>
    <s v="MANJAR"/>
    <x v="13"/>
    <x v="15"/>
    <s v="Dulce de leche (manjar)"/>
    <m/>
    <m/>
    <m/>
    <n v="336"/>
    <n v="224"/>
    <n v="0.66666666666666663"/>
    <x v="3"/>
  </r>
  <r>
    <s v="10/27/2016 0:00:00"/>
    <x v="9"/>
    <m/>
    <m/>
    <m/>
    <x v="14"/>
    <s v="MANJAR"/>
    <x v="13"/>
    <x v="15"/>
    <s v="Dulce de leche (manjar)"/>
    <m/>
    <m/>
    <m/>
    <n v="240"/>
    <n v="200"/>
    <n v="0.83333333333333337"/>
    <x v="3"/>
  </r>
  <r>
    <d v="2016-11-10T00:00:00"/>
    <x v="9"/>
    <m/>
    <m/>
    <m/>
    <x v="14"/>
    <s v="MANJAR"/>
    <x v="13"/>
    <x v="15"/>
    <s v="Dulce de leche (manjar)"/>
    <m/>
    <m/>
    <m/>
    <n v="17510.400000000001"/>
    <n v="27475"/>
    <n v="1.5690675255847952"/>
    <x v="13"/>
  </r>
  <r>
    <d v="2016-12-10T00:00:00"/>
    <x v="9"/>
    <m/>
    <m/>
    <m/>
    <x v="14"/>
    <s v="MANJAR"/>
    <x v="13"/>
    <x v="15"/>
    <s v="Dulce de leche (manjar)"/>
    <m/>
    <m/>
    <m/>
    <n v="35020.800000000003"/>
    <n v="54950"/>
    <n v="1.5690675255847952"/>
    <x v="13"/>
  </r>
  <r>
    <s v="10/14/2016 0:00:00"/>
    <x v="9"/>
    <m/>
    <m/>
    <m/>
    <x v="14"/>
    <s v="MANJAR"/>
    <x v="13"/>
    <x v="15"/>
    <s v="Dulce de leche (manjar)"/>
    <m/>
    <m/>
    <m/>
    <n v="8755.2000000000007"/>
    <n v="13738"/>
    <n v="1.5691246345029239"/>
    <x v="13"/>
  </r>
  <r>
    <s v="10/18/2016 0:00:00"/>
    <x v="9"/>
    <m/>
    <m/>
    <m/>
    <x v="14"/>
    <s v="MANJAR"/>
    <x v="13"/>
    <x v="15"/>
    <s v="Dulce de leche (manjar)"/>
    <m/>
    <m/>
    <m/>
    <n v="21169.200000000001"/>
    <n v="39795.75"/>
    <n v="1.8798891786179921"/>
    <x v="13"/>
  </r>
  <r>
    <s v="10/18/2016 0:00:00"/>
    <x v="9"/>
    <m/>
    <m/>
    <m/>
    <x v="14"/>
    <s v="MANJAR"/>
    <x v="13"/>
    <x v="15"/>
    <s v="Dulce de leche (manjar)"/>
    <m/>
    <m/>
    <m/>
    <n v="8755.2000000000007"/>
    <n v="13737.6"/>
    <n v="1.569078947368421"/>
    <x v="13"/>
  </r>
  <r>
    <s v="10/21/2016 0:00:00"/>
    <x v="9"/>
    <m/>
    <m/>
    <m/>
    <x v="14"/>
    <s v="MANJAR"/>
    <x v="13"/>
    <x v="15"/>
    <s v="Dulce de leche (manjar)"/>
    <m/>
    <m/>
    <m/>
    <n v="17510.400000000001"/>
    <n v="27475.200000000001"/>
    <n v="1.569078947368421"/>
    <x v="13"/>
  </r>
  <r>
    <s v="10/21/2016 0:00:00"/>
    <x v="9"/>
    <m/>
    <m/>
    <m/>
    <x v="14"/>
    <s v="MANJAR"/>
    <x v="13"/>
    <x v="15"/>
    <s v="Dulce de leche (manjar)"/>
    <m/>
    <m/>
    <m/>
    <n v="17510.400000000001"/>
    <n v="27475.200000000001"/>
    <n v="1.569078947368421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1" dataOnRows="1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gridDropZones="1">
  <location ref="A3:M43" firstHeaderRow="1" firstDataRow="2" firstDataCol="2" rowPageCount="1" colPageCount="1"/>
  <pivotFields count="17">
    <pivotField compact="0" numFmtId="14" outline="0" subtotalTop="0" showAll="0" includeNewItemsInFilter="1" defaultSubtotal="0"/>
    <pivotField axis="axisCol" compact="0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 sortType="descending" defaultSubtotal="0">
      <items count="29">
        <item x="15"/>
        <item x="0"/>
        <item x="22"/>
        <item x="16"/>
        <item x="19"/>
        <item x="2"/>
        <item x="3"/>
        <item n=" " x="6"/>
        <item x="7"/>
        <item x="17"/>
        <item x="8"/>
        <item x="23"/>
        <item x="10"/>
        <item x="18"/>
        <item x="20"/>
        <item x="24"/>
        <item x="11"/>
        <item x="25"/>
        <item x="27"/>
        <item x="12"/>
        <item x="28"/>
        <item x="21"/>
        <item x="14"/>
        <item x="26"/>
        <item x="1"/>
        <item x="4"/>
        <item x="5"/>
        <item x="9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 defaultSubtotal="0"/>
    <pivotField axis="axisPage" compact="0" outline="0" subtotalTop="0" showAll="0" includeNewItemsInFilter="1" defaultSubtotal="0">
      <items count="28">
        <item x="1"/>
        <item x="16"/>
        <item x="8"/>
        <item x="6"/>
        <item x="17"/>
        <item x="2"/>
        <item x="14"/>
        <item x="0"/>
        <item x="3"/>
        <item x="4"/>
        <item x="15"/>
        <item x="7"/>
        <item x="13"/>
        <item x="9"/>
        <item x="5"/>
        <item x="18"/>
        <item x="11"/>
        <item x="10"/>
        <item x="12"/>
        <item x="20"/>
        <item x="21"/>
        <item x="22"/>
        <item x="19"/>
        <item x="23"/>
        <item x="24"/>
        <item x="26"/>
        <item x="25"/>
        <item x="27"/>
      </items>
    </pivotField>
    <pivotField compact="0" outline="0" subtotalTop="0" showAll="0" includeNewItemsInFilter="1" defaultSubtotal="0">
      <items count="37">
        <item x="16"/>
        <item x="0"/>
        <item x="26"/>
        <item x="17"/>
        <item x="22"/>
        <item x="33"/>
        <item x="32"/>
        <item x="1"/>
        <item x="2"/>
        <item x="23"/>
        <item x="3"/>
        <item x="18"/>
        <item x="4"/>
        <item x="19"/>
        <item x="5"/>
        <item x="6"/>
        <item x="7"/>
        <item x="8"/>
        <item x="20"/>
        <item x="9"/>
        <item x="27"/>
        <item x="10"/>
        <item x="31"/>
        <item x="11"/>
        <item x="21"/>
        <item x="24"/>
        <item x="28"/>
        <item x="12"/>
        <item x="29"/>
        <item x="30"/>
        <item x="34"/>
        <item x="13"/>
        <item x="35"/>
        <item x="25"/>
        <item x="36"/>
        <item x="14"/>
        <item x="15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axis="axisRow" compact="0" outline="0" subtotalTop="0" showAll="0" includeNewItemsInFilter="1" sortType="ascending" defaultSubtotal="0">
      <items count="34">
        <item x="9"/>
        <item x="27"/>
        <item x="19"/>
        <item x="20"/>
        <item x="1"/>
        <item x="23"/>
        <item x="32"/>
        <item x="0"/>
        <item x="4"/>
        <item x="16"/>
        <item x="10"/>
        <item x="2"/>
        <item x="5"/>
        <item x="15"/>
        <item x="24"/>
        <item x="17"/>
        <item x="21"/>
        <item x="26"/>
        <item x="11"/>
        <item x="22"/>
        <item x="33"/>
        <item x="6"/>
        <item x="25"/>
        <item x="3"/>
        <item x="28"/>
        <item x="14"/>
        <item x="12"/>
        <item x="18"/>
        <item x="29"/>
        <item x="7"/>
        <item h="1" x="30"/>
        <item x="13"/>
        <item x="8"/>
        <item x="31"/>
      </items>
    </pivotField>
  </pivotFields>
  <rowFields count="2">
    <field x="16"/>
    <field x="-2"/>
  </rowFields>
  <rowItems count="39">
    <i>
      <x v="4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1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8"/>
      <x/>
    </i>
    <i r="1" i="1">
      <x v="1"/>
    </i>
    <i r="1" i="2">
      <x v="2"/>
    </i>
    <i>
      <x v="23"/>
      <x/>
    </i>
    <i r="1" i="1">
      <x v="1"/>
    </i>
    <i r="1" i="2">
      <x v="2"/>
    </i>
    <i>
      <x v="27"/>
      <x/>
    </i>
    <i r="1" i="1">
      <x v="1"/>
    </i>
    <i r="1" i="2">
      <x v="2"/>
    </i>
    <i>
      <x v="33"/>
      <x/>
    </i>
    <i r="1" i="1">
      <x v="1"/>
    </i>
    <i r="1" i="2">
      <x v="2"/>
    </i>
    <i t="grand">
      <x/>
    </i>
    <i t="grand" i="1">
      <x/>
    </i>
    <i t="grand" i="2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7" item="2" hier="-1"/>
  </pageFields>
  <dataFields count="3">
    <dataField name="Suma de FOB en US$" fld="14" baseField="0" baseItem="0"/>
    <dataField name="Suma de Cantidad" fld="13" baseField="0" baseItem="0"/>
    <dataField name="Suma de FOB/Q" fld="15" baseField="0" baseItem="0"/>
  </dataFields>
  <formats count="1">
    <format dxfId="1">
      <pivotArea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1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3:N48" firstHeaderRow="1" firstDataRow="2" firstDataCol="1"/>
  <pivotFields count="17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3">
        <item x="2"/>
        <item x="3"/>
        <item x="4"/>
        <item x="1"/>
        <item x="5"/>
        <item x="6"/>
        <item x="7"/>
        <item x="0"/>
        <item x="8"/>
        <item x="9"/>
        <item x="10"/>
        <item x="1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49">
        <item x="0"/>
        <item x="1"/>
        <item x="2"/>
        <item x="3"/>
        <item x="4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42"/>
        <item x="23"/>
        <item x="24"/>
        <item x="25"/>
        <item m="1" x="46"/>
        <item x="26"/>
        <item x="27"/>
        <item m="1" x="44"/>
        <item x="28"/>
        <item x="29"/>
        <item m="1" x="45"/>
        <item x="30"/>
        <item x="31"/>
        <item m="1" x="47"/>
        <item x="32"/>
        <item x="33"/>
        <item x="34"/>
        <item x="35"/>
        <item x="36"/>
        <item x="37"/>
        <item m="1" x="43"/>
        <item x="38"/>
        <item x="17"/>
        <item x="39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6"/>
  </rowFields>
  <rowItems count="44">
    <i>
      <x v="28"/>
    </i>
    <i>
      <x v="47"/>
    </i>
    <i>
      <x v="10"/>
    </i>
    <i>
      <x v="34"/>
    </i>
    <i>
      <x v="11"/>
    </i>
    <i>
      <x v="8"/>
    </i>
    <i>
      <x v="45"/>
    </i>
    <i>
      <x v="29"/>
    </i>
    <i>
      <x v="13"/>
    </i>
    <i>
      <x v="12"/>
    </i>
    <i>
      <x v="31"/>
    </i>
    <i>
      <x v="2"/>
    </i>
    <i>
      <x v="22"/>
    </i>
    <i>
      <x v="14"/>
    </i>
    <i>
      <x v="20"/>
    </i>
    <i>
      <x v="17"/>
    </i>
    <i>
      <x v="16"/>
    </i>
    <i>
      <x v="15"/>
    </i>
    <i>
      <x v="3"/>
    </i>
    <i>
      <x v="37"/>
    </i>
    <i>
      <x v="38"/>
    </i>
    <i>
      <x v="1"/>
    </i>
    <i>
      <x v="21"/>
    </i>
    <i>
      <x v="7"/>
    </i>
    <i>
      <x v="26"/>
    </i>
    <i>
      <x v="18"/>
    </i>
    <i>
      <x v="25"/>
    </i>
    <i>
      <x v="32"/>
    </i>
    <i>
      <x v="5"/>
    </i>
    <i>
      <x v="41"/>
    </i>
    <i>
      <x v="46"/>
    </i>
    <i>
      <x/>
    </i>
    <i>
      <x v="6"/>
    </i>
    <i>
      <x v="24"/>
    </i>
    <i>
      <x v="42"/>
    </i>
    <i>
      <x v="44"/>
    </i>
    <i>
      <x v="19"/>
    </i>
    <i>
      <x v="9"/>
    </i>
    <i>
      <x v="4"/>
    </i>
    <i>
      <x v="23"/>
    </i>
    <i>
      <x v="39"/>
    </i>
    <i>
      <x v="35"/>
    </i>
    <i>
      <x v="40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FOB en US$" fld="1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opLeftCell="A14" zoomScale="70" zoomScaleNormal="70" workbookViewId="0">
      <selection activeCell="A5" sqref="A5:M43"/>
    </sheetView>
  </sheetViews>
  <sheetFormatPr baseColWidth="10" defaultRowHeight="12.6"/>
  <cols>
    <col min="1" max="1" width="20" customWidth="1"/>
    <col min="2" max="2" width="21" customWidth="1"/>
    <col min="3" max="12" width="11.6640625" customWidth="1"/>
    <col min="13" max="13" width="12.44140625" customWidth="1"/>
    <col min="14" max="15" width="13.109375" bestFit="1" customWidth="1"/>
    <col min="16" max="22" width="20" customWidth="1"/>
    <col min="23" max="23" width="25" customWidth="1"/>
    <col min="24" max="24" width="22" customWidth="1"/>
    <col min="25" max="26" width="19.88671875" customWidth="1"/>
    <col min="27" max="27" width="24.88671875" customWidth="1"/>
    <col min="28" max="28" width="22" customWidth="1"/>
    <col min="29" max="29" width="20" customWidth="1"/>
    <col min="30" max="43" width="49.109375" bestFit="1" customWidth="1"/>
    <col min="44" max="44" width="24.88671875" bestFit="1" customWidth="1"/>
    <col min="45" max="45" width="22" bestFit="1" customWidth="1"/>
  </cols>
  <sheetData>
    <row r="1" spans="1:13">
      <c r="A1" s="49" t="s">
        <v>118</v>
      </c>
      <c r="B1" s="50" t="s">
        <v>85</v>
      </c>
    </row>
    <row r="3" spans="1:13">
      <c r="A3" s="1"/>
      <c r="B3" s="9"/>
      <c r="C3" s="3" t="s">
        <v>73</v>
      </c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>
      <c r="A4" s="3" t="s">
        <v>0</v>
      </c>
      <c r="B4" s="3" t="s">
        <v>79</v>
      </c>
      <c r="C4" s="1" t="s">
        <v>23</v>
      </c>
      <c r="D4" s="4" t="s">
        <v>48</v>
      </c>
      <c r="E4" s="4" t="s">
        <v>53</v>
      </c>
      <c r="F4" s="4" t="s">
        <v>60</v>
      </c>
      <c r="G4" s="4" t="s">
        <v>65</v>
      </c>
      <c r="H4" s="4" t="s">
        <v>67</v>
      </c>
      <c r="I4" s="4" t="s">
        <v>68</v>
      </c>
      <c r="J4" s="4" t="s">
        <v>76</v>
      </c>
      <c r="K4" s="4" t="s">
        <v>83</v>
      </c>
      <c r="L4" s="4" t="s">
        <v>87</v>
      </c>
      <c r="M4" s="12" t="s">
        <v>77</v>
      </c>
    </row>
    <row r="5" spans="1:13">
      <c r="A5" s="1" t="s">
        <v>149</v>
      </c>
      <c r="B5" s="1" t="s">
        <v>78</v>
      </c>
      <c r="C5" s="33"/>
      <c r="D5" s="45">
        <v>23301</v>
      </c>
      <c r="E5" s="45">
        <v>77919.179999999993</v>
      </c>
      <c r="F5" s="45">
        <v>35301.5</v>
      </c>
      <c r="G5" s="45">
        <v>1600</v>
      </c>
      <c r="H5" s="45"/>
      <c r="I5" s="45">
        <v>16200</v>
      </c>
      <c r="J5" s="45">
        <v>13500</v>
      </c>
      <c r="K5" s="45">
        <v>42940</v>
      </c>
      <c r="L5" s="45"/>
      <c r="M5" s="32">
        <v>210761.68</v>
      </c>
    </row>
    <row r="6" spans="1:13">
      <c r="A6" s="2"/>
      <c r="B6" s="5" t="s">
        <v>80</v>
      </c>
      <c r="C6" s="36"/>
      <c r="D6" s="39">
        <v>27000</v>
      </c>
      <c r="E6" s="39">
        <v>116000</v>
      </c>
      <c r="F6" s="39">
        <v>52000</v>
      </c>
      <c r="G6" s="39">
        <v>4800</v>
      </c>
      <c r="H6" s="39"/>
      <c r="I6" s="39">
        <v>27000</v>
      </c>
      <c r="J6" s="39">
        <v>27000</v>
      </c>
      <c r="K6" s="39">
        <v>76500</v>
      </c>
      <c r="L6" s="39"/>
      <c r="M6" s="37">
        <v>330300</v>
      </c>
    </row>
    <row r="7" spans="1:13">
      <c r="A7" s="2"/>
      <c r="B7" s="5" t="s">
        <v>181</v>
      </c>
      <c r="C7" s="36"/>
      <c r="D7" s="39">
        <v>0.86299999999999999</v>
      </c>
      <c r="E7" s="39">
        <v>3.3773777171717172</v>
      </c>
      <c r="F7" s="39">
        <v>1.3401399999999999</v>
      </c>
      <c r="G7" s="39">
        <v>0.66666666666666663</v>
      </c>
      <c r="H7" s="39"/>
      <c r="I7" s="39">
        <v>0.6</v>
      </c>
      <c r="J7" s="39">
        <v>0.5</v>
      </c>
      <c r="K7" s="39">
        <v>1.7084444444444444</v>
      </c>
      <c r="L7" s="39"/>
      <c r="M7" s="37">
        <v>9.0556288282828277</v>
      </c>
    </row>
    <row r="8" spans="1:13">
      <c r="A8" s="1" t="s">
        <v>154</v>
      </c>
      <c r="B8" s="1" t="s">
        <v>78</v>
      </c>
      <c r="C8" s="33"/>
      <c r="D8" s="45">
        <v>268542.7</v>
      </c>
      <c r="E8" s="45">
        <v>248587.12</v>
      </c>
      <c r="F8" s="45">
        <v>164731.92000000001</v>
      </c>
      <c r="G8" s="45">
        <v>25864.03</v>
      </c>
      <c r="H8" s="45">
        <v>105313.1</v>
      </c>
      <c r="I8" s="45">
        <v>276639.39999999997</v>
      </c>
      <c r="J8" s="45">
        <v>240392</v>
      </c>
      <c r="K8" s="45">
        <v>501108.38</v>
      </c>
      <c r="L8" s="45">
        <v>69756</v>
      </c>
      <c r="M8" s="32">
        <v>1900934.65</v>
      </c>
    </row>
    <row r="9" spans="1:13">
      <c r="A9" s="2"/>
      <c r="B9" s="5" t="s">
        <v>80</v>
      </c>
      <c r="C9" s="36"/>
      <c r="D9" s="39">
        <v>450000</v>
      </c>
      <c r="E9" s="39">
        <v>450000</v>
      </c>
      <c r="F9" s="39">
        <v>300000</v>
      </c>
      <c r="G9" s="39">
        <v>50000</v>
      </c>
      <c r="H9" s="39">
        <v>200000</v>
      </c>
      <c r="I9" s="39">
        <v>500000</v>
      </c>
      <c r="J9" s="39">
        <v>400000</v>
      </c>
      <c r="K9" s="39">
        <v>800000</v>
      </c>
      <c r="L9" s="39">
        <v>100000</v>
      </c>
      <c r="M9" s="37">
        <v>3250000</v>
      </c>
    </row>
    <row r="10" spans="1:13">
      <c r="A10" s="2"/>
      <c r="B10" s="5" t="s">
        <v>181</v>
      </c>
      <c r="C10" s="36"/>
      <c r="D10" s="39">
        <v>1.7824669999999998</v>
      </c>
      <c r="E10" s="39">
        <v>1.6614949333333335</v>
      </c>
      <c r="F10" s="39">
        <v>2.7393909000000001</v>
      </c>
      <c r="G10" s="39">
        <v>0.51728059999999998</v>
      </c>
      <c r="H10" s="39">
        <v>1.053131</v>
      </c>
      <c r="I10" s="39">
        <v>2.7663939999999996</v>
      </c>
      <c r="J10" s="39">
        <v>1.2019599999999999</v>
      </c>
      <c r="K10" s="39">
        <v>5.0611217666666661</v>
      </c>
      <c r="L10" s="39">
        <v>0.69755999999999996</v>
      </c>
      <c r="M10" s="37">
        <v>17.480800200000001</v>
      </c>
    </row>
    <row r="11" spans="1:13">
      <c r="A11" s="1" t="s">
        <v>89</v>
      </c>
      <c r="B11" s="1" t="s">
        <v>78</v>
      </c>
      <c r="C11" s="33">
        <v>17800</v>
      </c>
      <c r="D11" s="45"/>
      <c r="E11" s="45">
        <v>82465</v>
      </c>
      <c r="F11" s="45">
        <v>67250</v>
      </c>
      <c r="G11" s="45">
        <v>67250</v>
      </c>
      <c r="H11" s="45">
        <v>75375</v>
      </c>
      <c r="I11" s="45">
        <v>56625</v>
      </c>
      <c r="J11" s="45">
        <v>185825</v>
      </c>
      <c r="K11" s="45">
        <v>131315</v>
      </c>
      <c r="L11" s="45">
        <v>197300</v>
      </c>
      <c r="M11" s="32">
        <v>881205</v>
      </c>
    </row>
    <row r="12" spans="1:13">
      <c r="A12" s="2"/>
      <c r="B12" s="5" t="s">
        <v>80</v>
      </c>
      <c r="C12" s="36">
        <v>25000</v>
      </c>
      <c r="D12" s="39"/>
      <c r="E12" s="39">
        <v>125000</v>
      </c>
      <c r="F12" s="39">
        <v>100000</v>
      </c>
      <c r="G12" s="39">
        <v>100000</v>
      </c>
      <c r="H12" s="39">
        <v>100000</v>
      </c>
      <c r="I12" s="39">
        <v>75000</v>
      </c>
      <c r="J12" s="39">
        <v>250000</v>
      </c>
      <c r="K12" s="39">
        <v>175000</v>
      </c>
      <c r="L12" s="39">
        <v>250000</v>
      </c>
      <c r="M12" s="37">
        <v>1200000</v>
      </c>
    </row>
    <row r="13" spans="1:13">
      <c r="A13" s="2"/>
      <c r="B13" s="5" t="s">
        <v>181</v>
      </c>
      <c r="C13" s="36">
        <v>0.71199999999999997</v>
      </c>
      <c r="D13" s="39"/>
      <c r="E13" s="39">
        <v>1.3393000000000002</v>
      </c>
      <c r="F13" s="39">
        <v>1.345</v>
      </c>
      <c r="G13" s="39">
        <v>1.345</v>
      </c>
      <c r="H13" s="39">
        <v>1.5049999999999999</v>
      </c>
      <c r="I13" s="39">
        <v>0.755</v>
      </c>
      <c r="J13" s="39">
        <v>3.714</v>
      </c>
      <c r="K13" s="39">
        <v>2.2488000000000001</v>
      </c>
      <c r="L13" s="39">
        <v>3.9109999999999996</v>
      </c>
      <c r="M13" s="37">
        <v>16.875099999999996</v>
      </c>
    </row>
    <row r="14" spans="1:13">
      <c r="A14" s="1" t="s">
        <v>163</v>
      </c>
      <c r="B14" s="1" t="s">
        <v>78</v>
      </c>
      <c r="C14" s="33"/>
      <c r="D14" s="45">
        <v>34920</v>
      </c>
      <c r="E14" s="45">
        <v>142245</v>
      </c>
      <c r="F14" s="45">
        <v>107235</v>
      </c>
      <c r="G14" s="45">
        <v>34550.07</v>
      </c>
      <c r="H14" s="45">
        <v>256196.82</v>
      </c>
      <c r="I14" s="45">
        <v>66110.209999999992</v>
      </c>
      <c r="J14" s="45">
        <v>16010.07</v>
      </c>
      <c r="K14" s="45">
        <v>71909.78</v>
      </c>
      <c r="L14" s="45">
        <v>55230</v>
      </c>
      <c r="M14" s="32">
        <v>784406.95</v>
      </c>
    </row>
    <row r="15" spans="1:13">
      <c r="A15" s="2"/>
      <c r="B15" s="5" t="s">
        <v>80</v>
      </c>
      <c r="C15" s="36"/>
      <c r="D15" s="39">
        <v>46000</v>
      </c>
      <c r="E15" s="39">
        <v>223000</v>
      </c>
      <c r="F15" s="39">
        <v>177000</v>
      </c>
      <c r="G15" s="39">
        <v>46000</v>
      </c>
      <c r="H15" s="39">
        <v>654000</v>
      </c>
      <c r="I15" s="39">
        <v>92000</v>
      </c>
      <c r="J15" s="39">
        <v>23000</v>
      </c>
      <c r="K15" s="39">
        <v>100000</v>
      </c>
      <c r="L15" s="39">
        <v>69000</v>
      </c>
      <c r="M15" s="37">
        <v>1430000</v>
      </c>
    </row>
    <row r="16" spans="1:13">
      <c r="A16" s="2"/>
      <c r="B16" s="5" t="s">
        <v>181</v>
      </c>
      <c r="C16" s="36"/>
      <c r="D16" s="39">
        <v>1.5182608695652173</v>
      </c>
      <c r="E16" s="39">
        <v>2.7827053140096618</v>
      </c>
      <c r="F16" s="39">
        <v>1.2605314009661837</v>
      </c>
      <c r="G16" s="39">
        <v>1.5021769565217391</v>
      </c>
      <c r="H16" s="39">
        <v>2.5484868085106385</v>
      </c>
      <c r="I16" s="39">
        <v>2.1682669565217392</v>
      </c>
      <c r="J16" s="39">
        <v>0.69608999999999999</v>
      </c>
      <c r="K16" s="39">
        <v>1.43543</v>
      </c>
      <c r="L16" s="39">
        <v>1.6008695652173912</v>
      </c>
      <c r="M16" s="37">
        <v>15.512817871312569</v>
      </c>
    </row>
    <row r="17" spans="1:13">
      <c r="A17" s="1" t="s">
        <v>153</v>
      </c>
      <c r="B17" s="1" t="s">
        <v>78</v>
      </c>
      <c r="C17" s="33"/>
      <c r="D17" s="45"/>
      <c r="E17" s="45"/>
      <c r="F17" s="45"/>
      <c r="G17" s="45">
        <v>41845.99</v>
      </c>
      <c r="H17" s="45"/>
      <c r="I17" s="45"/>
      <c r="J17" s="45">
        <v>90300.12</v>
      </c>
      <c r="K17" s="45">
        <v>45917.68</v>
      </c>
      <c r="L17" s="45"/>
      <c r="M17" s="32">
        <v>178063.78999999998</v>
      </c>
    </row>
    <row r="18" spans="1:13">
      <c r="A18" s="2"/>
      <c r="B18" s="5" t="s">
        <v>80</v>
      </c>
      <c r="C18" s="36"/>
      <c r="D18" s="39"/>
      <c r="E18" s="39"/>
      <c r="F18" s="39"/>
      <c r="G18" s="39">
        <v>69000</v>
      </c>
      <c r="H18" s="39"/>
      <c r="I18" s="39"/>
      <c r="J18" s="39">
        <v>138000</v>
      </c>
      <c r="K18" s="39">
        <v>69000</v>
      </c>
      <c r="L18" s="39"/>
      <c r="M18" s="37">
        <v>276000</v>
      </c>
    </row>
    <row r="19" spans="1:13">
      <c r="A19" s="2"/>
      <c r="B19" s="5" t="s">
        <v>181</v>
      </c>
      <c r="C19" s="36"/>
      <c r="D19" s="39"/>
      <c r="E19" s="39"/>
      <c r="F19" s="39"/>
      <c r="G19" s="39">
        <v>0.60646362318840574</v>
      </c>
      <c r="H19" s="39"/>
      <c r="I19" s="39"/>
      <c r="J19" s="39">
        <v>1.3086973913043478</v>
      </c>
      <c r="K19" s="39">
        <v>0.66547362318840575</v>
      </c>
      <c r="L19" s="39"/>
      <c r="M19" s="37">
        <v>2.5806346376811593</v>
      </c>
    </row>
    <row r="20" spans="1:13">
      <c r="A20" s="1" t="s">
        <v>161</v>
      </c>
      <c r="B20" s="1" t="s">
        <v>78</v>
      </c>
      <c r="C20" s="33">
        <v>32008.61</v>
      </c>
      <c r="D20" s="45">
        <v>71851.06</v>
      </c>
      <c r="E20" s="45"/>
      <c r="F20" s="45"/>
      <c r="G20" s="45">
        <v>12650</v>
      </c>
      <c r="H20" s="45">
        <v>27301.200000000001</v>
      </c>
      <c r="I20" s="45">
        <v>54901.2</v>
      </c>
      <c r="J20" s="45">
        <v>13800</v>
      </c>
      <c r="K20" s="45"/>
      <c r="L20" s="45">
        <v>64560</v>
      </c>
      <c r="M20" s="32">
        <v>277072.07</v>
      </c>
    </row>
    <row r="21" spans="1:13">
      <c r="A21" s="2"/>
      <c r="B21" s="5" t="s">
        <v>80</v>
      </c>
      <c r="C21" s="36">
        <v>43000</v>
      </c>
      <c r="D21" s="39">
        <v>106000</v>
      </c>
      <c r="E21" s="39"/>
      <c r="F21" s="39"/>
      <c r="G21" s="39">
        <v>23000</v>
      </c>
      <c r="H21" s="39">
        <v>40000</v>
      </c>
      <c r="I21" s="39">
        <v>86000</v>
      </c>
      <c r="J21" s="39">
        <v>23000</v>
      </c>
      <c r="K21" s="39"/>
      <c r="L21" s="39">
        <v>91000</v>
      </c>
      <c r="M21" s="37">
        <v>412000</v>
      </c>
    </row>
    <row r="22" spans="1:13">
      <c r="A22" s="2"/>
      <c r="B22" s="5" t="s">
        <v>181</v>
      </c>
      <c r="C22" s="36">
        <v>1.4774305000000001</v>
      </c>
      <c r="D22" s="39">
        <v>2.7199914999999999</v>
      </c>
      <c r="E22" s="39"/>
      <c r="F22" s="39"/>
      <c r="G22" s="39">
        <v>0.55000000000000004</v>
      </c>
      <c r="H22" s="39">
        <v>0.68252999999999997</v>
      </c>
      <c r="I22" s="39">
        <v>1.2825299999999999</v>
      </c>
      <c r="J22" s="39">
        <v>0.6</v>
      </c>
      <c r="K22" s="39"/>
      <c r="L22" s="39">
        <v>2.0999999999999996</v>
      </c>
      <c r="M22" s="37">
        <v>9.4124819999999989</v>
      </c>
    </row>
    <row r="23" spans="1:13">
      <c r="A23" s="1" t="s">
        <v>180</v>
      </c>
      <c r="B23" s="1" t="s">
        <v>78</v>
      </c>
      <c r="C23" s="33"/>
      <c r="D23" s="45">
        <v>15000</v>
      </c>
      <c r="E23" s="45"/>
      <c r="F23" s="45"/>
      <c r="G23" s="45">
        <v>13050</v>
      </c>
      <c r="H23" s="45">
        <v>4350</v>
      </c>
      <c r="I23" s="45"/>
      <c r="J23" s="45"/>
      <c r="K23" s="45"/>
      <c r="L23" s="45"/>
      <c r="M23" s="32">
        <v>32400</v>
      </c>
    </row>
    <row r="24" spans="1:13">
      <c r="A24" s="2"/>
      <c r="B24" s="5" t="s">
        <v>80</v>
      </c>
      <c r="C24" s="36"/>
      <c r="D24" s="39">
        <v>25000</v>
      </c>
      <c r="E24" s="39"/>
      <c r="F24" s="39"/>
      <c r="G24" s="39">
        <v>75000</v>
      </c>
      <c r="H24" s="39">
        <v>25000</v>
      </c>
      <c r="I24" s="39"/>
      <c r="J24" s="39"/>
      <c r="K24" s="39"/>
      <c r="L24" s="39"/>
      <c r="M24" s="37">
        <v>125000</v>
      </c>
    </row>
    <row r="25" spans="1:13">
      <c r="A25" s="2"/>
      <c r="B25" s="5" t="s">
        <v>181</v>
      </c>
      <c r="C25" s="36"/>
      <c r="D25" s="39">
        <v>0.6</v>
      </c>
      <c r="E25" s="39"/>
      <c r="F25" s="39"/>
      <c r="G25" s="39">
        <v>0.34799999999999998</v>
      </c>
      <c r="H25" s="39">
        <v>0.17399999999999999</v>
      </c>
      <c r="I25" s="39"/>
      <c r="J25" s="39"/>
      <c r="K25" s="39"/>
      <c r="L25" s="39"/>
      <c r="M25" s="37">
        <v>1.1219999999999999</v>
      </c>
    </row>
    <row r="26" spans="1:13">
      <c r="A26" s="1" t="s">
        <v>162</v>
      </c>
      <c r="B26" s="1" t="s">
        <v>78</v>
      </c>
      <c r="C26" s="33"/>
      <c r="D26" s="45"/>
      <c r="E26" s="45">
        <v>12650</v>
      </c>
      <c r="F26" s="45"/>
      <c r="G26" s="45"/>
      <c r="H26" s="45"/>
      <c r="I26" s="45">
        <v>12650</v>
      </c>
      <c r="J26" s="45">
        <v>28750</v>
      </c>
      <c r="K26" s="45">
        <v>14375</v>
      </c>
      <c r="L26" s="45">
        <v>14375</v>
      </c>
      <c r="M26" s="32">
        <v>82800</v>
      </c>
    </row>
    <row r="27" spans="1:13">
      <c r="A27" s="2"/>
      <c r="B27" s="5" t="s">
        <v>80</v>
      </c>
      <c r="C27" s="36"/>
      <c r="D27" s="39"/>
      <c r="E27" s="39">
        <v>23000</v>
      </c>
      <c r="F27" s="39"/>
      <c r="G27" s="39"/>
      <c r="H27" s="39"/>
      <c r="I27" s="39">
        <v>23000</v>
      </c>
      <c r="J27" s="39">
        <v>46000</v>
      </c>
      <c r="K27" s="39">
        <v>23000</v>
      </c>
      <c r="L27" s="39">
        <v>23000</v>
      </c>
      <c r="M27" s="37">
        <v>138000</v>
      </c>
    </row>
    <row r="28" spans="1:13">
      <c r="A28" s="2"/>
      <c r="B28" s="5" t="s">
        <v>181</v>
      </c>
      <c r="C28" s="36"/>
      <c r="D28" s="39"/>
      <c r="E28" s="39">
        <v>0.55000000000000004</v>
      </c>
      <c r="F28" s="39"/>
      <c r="G28" s="39"/>
      <c r="H28" s="39"/>
      <c r="I28" s="39">
        <v>0.55000000000000004</v>
      </c>
      <c r="J28" s="39">
        <v>1.25</v>
      </c>
      <c r="K28" s="39">
        <v>0.625</v>
      </c>
      <c r="L28" s="39">
        <v>0.625</v>
      </c>
      <c r="M28" s="37">
        <v>3.6</v>
      </c>
    </row>
    <row r="29" spans="1:13">
      <c r="A29" s="1" t="s">
        <v>147</v>
      </c>
      <c r="B29" s="1" t="s">
        <v>78</v>
      </c>
      <c r="C29" s="33"/>
      <c r="D29" s="45">
        <v>15583.26</v>
      </c>
      <c r="E29" s="45">
        <v>28337.47</v>
      </c>
      <c r="F29" s="45">
        <v>15577.26</v>
      </c>
      <c r="G29" s="45">
        <v>49730.26</v>
      </c>
      <c r="H29" s="45"/>
      <c r="I29" s="45">
        <v>15523.26</v>
      </c>
      <c r="J29" s="45">
        <v>35044.839999999997</v>
      </c>
      <c r="K29" s="45"/>
      <c r="L29" s="45"/>
      <c r="M29" s="32">
        <v>159796.34999999998</v>
      </c>
    </row>
    <row r="30" spans="1:13">
      <c r="A30" s="2"/>
      <c r="B30" s="5" t="s">
        <v>80</v>
      </c>
      <c r="C30" s="36"/>
      <c r="D30" s="39">
        <v>25000</v>
      </c>
      <c r="E30" s="39">
        <v>50000</v>
      </c>
      <c r="F30" s="39">
        <v>25000</v>
      </c>
      <c r="G30" s="39">
        <v>75000</v>
      </c>
      <c r="H30" s="39"/>
      <c r="I30" s="39">
        <v>25000</v>
      </c>
      <c r="J30" s="39">
        <v>50000</v>
      </c>
      <c r="K30" s="39"/>
      <c r="L30" s="39"/>
      <c r="M30" s="37">
        <v>250000</v>
      </c>
    </row>
    <row r="31" spans="1:13">
      <c r="A31" s="2"/>
      <c r="B31" s="5" t="s">
        <v>181</v>
      </c>
      <c r="C31" s="36"/>
      <c r="D31" s="39">
        <v>0.62333040000000006</v>
      </c>
      <c r="E31" s="39">
        <v>0.56674940000000007</v>
      </c>
      <c r="F31" s="39">
        <v>0.62309040000000004</v>
      </c>
      <c r="G31" s="39">
        <v>1.3061452</v>
      </c>
      <c r="H31" s="39"/>
      <c r="I31" s="39">
        <v>0.62093039999999999</v>
      </c>
      <c r="J31" s="39">
        <v>0.70089679999999988</v>
      </c>
      <c r="K31" s="39"/>
      <c r="L31" s="39"/>
      <c r="M31" s="37">
        <v>4.4411426000000001</v>
      </c>
    </row>
    <row r="32" spans="1:13">
      <c r="A32" s="1" t="s">
        <v>145</v>
      </c>
      <c r="B32" s="1" t="s">
        <v>78</v>
      </c>
      <c r="C32" s="33">
        <v>365748</v>
      </c>
      <c r="D32" s="45">
        <v>379938.9</v>
      </c>
      <c r="E32" s="45">
        <v>146197.5</v>
      </c>
      <c r="F32" s="45">
        <v>128117.4</v>
      </c>
      <c r="G32" s="45">
        <v>206023.2</v>
      </c>
      <c r="H32" s="45">
        <v>128088.75</v>
      </c>
      <c r="I32" s="45">
        <v>419478.5</v>
      </c>
      <c r="J32" s="45">
        <v>563159.69999999995</v>
      </c>
      <c r="K32" s="45">
        <v>479737.47</v>
      </c>
      <c r="L32" s="45">
        <v>543189.38</v>
      </c>
      <c r="M32" s="32">
        <v>3359678.8</v>
      </c>
    </row>
    <row r="33" spans="1:13">
      <c r="A33" s="2"/>
      <c r="B33" s="5" t="s">
        <v>80</v>
      </c>
      <c r="C33" s="36">
        <v>400000</v>
      </c>
      <c r="D33" s="39">
        <v>475000</v>
      </c>
      <c r="E33" s="39">
        <v>200000</v>
      </c>
      <c r="F33" s="39">
        <v>225000</v>
      </c>
      <c r="G33" s="39">
        <v>350000</v>
      </c>
      <c r="H33" s="39">
        <v>200000</v>
      </c>
      <c r="I33" s="39">
        <v>625000</v>
      </c>
      <c r="J33" s="39">
        <v>750000</v>
      </c>
      <c r="K33" s="39">
        <v>575000</v>
      </c>
      <c r="L33" s="39">
        <v>625000</v>
      </c>
      <c r="M33" s="37">
        <v>4425000</v>
      </c>
    </row>
    <row r="34" spans="1:13">
      <c r="A34" s="2"/>
      <c r="B34" s="5" t="s">
        <v>181</v>
      </c>
      <c r="C34" s="36">
        <v>3.8550400000000002</v>
      </c>
      <c r="D34" s="39">
        <v>5.5143860000000009</v>
      </c>
      <c r="E34" s="39">
        <v>4.0422500000000001</v>
      </c>
      <c r="F34" s="39">
        <v>2.3458860000000001</v>
      </c>
      <c r="G34" s="39">
        <v>4.1508260000000003</v>
      </c>
      <c r="H34" s="39">
        <v>2.7007099999999999</v>
      </c>
      <c r="I34" s="39">
        <v>4.1178279999999994</v>
      </c>
      <c r="J34" s="39">
        <v>9.2248190000000001</v>
      </c>
      <c r="K34" s="39">
        <v>4.7817938</v>
      </c>
      <c r="L34" s="39">
        <v>6.5771203733333339</v>
      </c>
      <c r="M34" s="37">
        <v>47.310659173333342</v>
      </c>
    </row>
    <row r="35" spans="1:13">
      <c r="A35" s="1" t="s">
        <v>116</v>
      </c>
      <c r="B35" s="1" t="s">
        <v>78</v>
      </c>
      <c r="C35" s="33"/>
      <c r="D35" s="45"/>
      <c r="E35" s="45"/>
      <c r="F35" s="45"/>
      <c r="G35" s="45"/>
      <c r="H35" s="45"/>
      <c r="I35" s="45"/>
      <c r="J35" s="45"/>
      <c r="K35" s="45">
        <v>15000</v>
      </c>
      <c r="L35" s="45">
        <v>7500</v>
      </c>
      <c r="M35" s="32">
        <v>22500</v>
      </c>
    </row>
    <row r="36" spans="1:13">
      <c r="A36" s="2"/>
      <c r="B36" s="5" t="s">
        <v>80</v>
      </c>
      <c r="C36" s="36"/>
      <c r="D36" s="39"/>
      <c r="E36" s="39"/>
      <c r="F36" s="39"/>
      <c r="G36" s="39"/>
      <c r="H36" s="39"/>
      <c r="I36" s="39"/>
      <c r="J36" s="39"/>
      <c r="K36" s="39">
        <v>45000</v>
      </c>
      <c r="L36" s="39">
        <v>25000</v>
      </c>
      <c r="M36" s="37">
        <v>70000</v>
      </c>
    </row>
    <row r="37" spans="1:13">
      <c r="A37" s="2"/>
      <c r="B37" s="5" t="s">
        <v>181</v>
      </c>
      <c r="C37" s="36"/>
      <c r="D37" s="39"/>
      <c r="E37" s="39"/>
      <c r="F37" s="39"/>
      <c r="G37" s="39"/>
      <c r="H37" s="39"/>
      <c r="I37" s="39"/>
      <c r="J37" s="39"/>
      <c r="K37" s="39">
        <v>0.67500000000000004</v>
      </c>
      <c r="L37" s="39">
        <v>0.3</v>
      </c>
      <c r="M37" s="37">
        <v>0.97500000000000009</v>
      </c>
    </row>
    <row r="38" spans="1:13">
      <c r="A38" s="1" t="s">
        <v>114</v>
      </c>
      <c r="B38" s="1" t="s">
        <v>78</v>
      </c>
      <c r="C38" s="33"/>
      <c r="D38" s="45"/>
      <c r="E38" s="45"/>
      <c r="F38" s="45"/>
      <c r="G38" s="45"/>
      <c r="H38" s="45">
        <v>23216.7</v>
      </c>
      <c r="I38" s="45">
        <v>69750</v>
      </c>
      <c r="J38" s="45">
        <v>93000</v>
      </c>
      <c r="K38" s="45"/>
      <c r="L38" s="45">
        <v>116615.24</v>
      </c>
      <c r="M38" s="32">
        <v>302581.94</v>
      </c>
    </row>
    <row r="39" spans="1:13">
      <c r="A39" s="2"/>
      <c r="B39" s="5" t="s">
        <v>80</v>
      </c>
      <c r="C39" s="36"/>
      <c r="D39" s="39"/>
      <c r="E39" s="39"/>
      <c r="F39" s="39"/>
      <c r="G39" s="39"/>
      <c r="H39" s="39">
        <v>25000</v>
      </c>
      <c r="I39" s="39">
        <v>75000</v>
      </c>
      <c r="J39" s="39">
        <v>100000</v>
      </c>
      <c r="K39" s="39"/>
      <c r="L39" s="39">
        <v>125000</v>
      </c>
      <c r="M39" s="37">
        <v>325000</v>
      </c>
    </row>
    <row r="40" spans="1:13">
      <c r="A40" s="2"/>
      <c r="B40" s="5" t="s">
        <v>181</v>
      </c>
      <c r="C40" s="36"/>
      <c r="D40" s="39"/>
      <c r="E40" s="39"/>
      <c r="F40" s="39"/>
      <c r="G40" s="39"/>
      <c r="H40" s="39">
        <v>0.92866800000000005</v>
      </c>
      <c r="I40" s="39">
        <v>0.93</v>
      </c>
      <c r="J40" s="39">
        <v>0.93</v>
      </c>
      <c r="K40" s="39"/>
      <c r="L40" s="39">
        <v>4.6646095999999995</v>
      </c>
      <c r="M40" s="37">
        <v>7.4532775999999998</v>
      </c>
    </row>
    <row r="41" spans="1:13">
      <c r="A41" s="1" t="s">
        <v>81</v>
      </c>
      <c r="B41" s="9"/>
      <c r="C41" s="33">
        <v>415556.61</v>
      </c>
      <c r="D41" s="45">
        <v>809136.92</v>
      </c>
      <c r="E41" s="45">
        <v>738401.27</v>
      </c>
      <c r="F41" s="45">
        <v>518213.08000000007</v>
      </c>
      <c r="G41" s="45">
        <v>452563.55000000005</v>
      </c>
      <c r="H41" s="45">
        <v>619841.57000000007</v>
      </c>
      <c r="I41" s="45">
        <v>987877.57000000007</v>
      </c>
      <c r="J41" s="45">
        <v>1279781.73</v>
      </c>
      <c r="K41" s="45">
        <v>1302303.31</v>
      </c>
      <c r="L41" s="45">
        <v>1068525.6200000001</v>
      </c>
      <c r="M41" s="32">
        <v>8192201.2300000004</v>
      </c>
    </row>
    <row r="42" spans="1:13">
      <c r="A42" s="1" t="s">
        <v>82</v>
      </c>
      <c r="B42" s="9"/>
      <c r="C42" s="33">
        <v>468000</v>
      </c>
      <c r="D42" s="45">
        <v>1154000</v>
      </c>
      <c r="E42" s="45">
        <v>1187000</v>
      </c>
      <c r="F42" s="45">
        <v>879000</v>
      </c>
      <c r="G42" s="45">
        <v>792800</v>
      </c>
      <c r="H42" s="45">
        <v>1244000</v>
      </c>
      <c r="I42" s="45">
        <v>1528000</v>
      </c>
      <c r="J42" s="45">
        <v>1807000</v>
      </c>
      <c r="K42" s="45">
        <v>1863500</v>
      </c>
      <c r="L42" s="45">
        <v>1308000</v>
      </c>
      <c r="M42" s="32">
        <v>12231300</v>
      </c>
    </row>
    <row r="43" spans="1:13">
      <c r="A43" s="11" t="s">
        <v>182</v>
      </c>
      <c r="B43" s="48"/>
      <c r="C43" s="43">
        <v>6.044470500000001</v>
      </c>
      <c r="D43" s="46">
        <v>13.621435769565217</v>
      </c>
      <c r="E43" s="46">
        <v>14.319877364514713</v>
      </c>
      <c r="F43" s="46">
        <v>9.6540387009661828</v>
      </c>
      <c r="G43" s="46">
        <v>10.992559046376812</v>
      </c>
      <c r="H43" s="46">
        <v>9.5925258085106382</v>
      </c>
      <c r="I43" s="46">
        <v>13.79094935652174</v>
      </c>
      <c r="J43" s="46">
        <v>20.126463191304346</v>
      </c>
      <c r="K43" s="46">
        <v>17.201063634299519</v>
      </c>
      <c r="L43" s="46">
        <v>20.476159538550725</v>
      </c>
      <c r="M43" s="44">
        <v>135.8195429106099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54"/>
  <sheetViews>
    <sheetView topLeftCell="A16" workbookViewId="0">
      <selection activeCell="G34" sqref="G34"/>
    </sheetView>
  </sheetViews>
  <sheetFormatPr baseColWidth="10" defaultRowHeight="12.6"/>
  <cols>
    <col min="1" max="1" width="49.109375" bestFit="1" customWidth="1"/>
    <col min="2" max="2" width="19.88671875" bestFit="1" customWidth="1"/>
    <col min="3" max="3" width="14.6640625" bestFit="1" customWidth="1"/>
    <col min="4" max="4" width="16.5546875" bestFit="1" customWidth="1"/>
    <col min="5" max="5" width="14.6640625" bestFit="1" customWidth="1"/>
  </cols>
  <sheetData>
    <row r="1" spans="1:255" ht="21">
      <c r="A1" s="7" t="s">
        <v>146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</row>
    <row r="2" spans="1:255">
      <c r="A2" s="22" t="s">
        <v>1</v>
      </c>
      <c r="B2" s="22" t="s">
        <v>79</v>
      </c>
      <c r="C2" s="22" t="s">
        <v>23</v>
      </c>
      <c r="D2" s="22" t="s">
        <v>48</v>
      </c>
      <c r="E2" s="22" t="s">
        <v>77</v>
      </c>
    </row>
    <row r="3" spans="1:255">
      <c r="A3" s="22" t="s">
        <v>10</v>
      </c>
      <c r="B3" s="25" t="s">
        <v>78</v>
      </c>
      <c r="C3" s="35">
        <v>6683640.6799999997</v>
      </c>
      <c r="D3" s="35">
        <v>14083665.779999999</v>
      </c>
      <c r="E3" s="34">
        <v>20767306.460000001</v>
      </c>
    </row>
    <row r="4" spans="1:255">
      <c r="A4" s="23"/>
      <c r="B4" s="38" t="s">
        <v>80</v>
      </c>
      <c r="C4" s="41">
        <v>3428018.330000001</v>
      </c>
      <c r="D4" s="41">
        <v>4877206.5759999994</v>
      </c>
      <c r="E4" s="42">
        <v>8305224.9060000004</v>
      </c>
    </row>
    <row r="5" spans="1:255">
      <c r="A5" s="23" t="s">
        <v>15</v>
      </c>
      <c r="B5" s="25" t="s">
        <v>78</v>
      </c>
      <c r="C5" s="35">
        <v>4002396.93</v>
      </c>
      <c r="D5" s="35">
        <v>2773840.85</v>
      </c>
      <c r="E5" s="34">
        <v>6776237.7800000003</v>
      </c>
    </row>
    <row r="6" spans="1:255">
      <c r="A6" s="23"/>
      <c r="B6" s="38" t="s">
        <v>80</v>
      </c>
      <c r="C6" s="41">
        <v>1010500.2199999999</v>
      </c>
      <c r="D6" s="41">
        <v>643685.34</v>
      </c>
      <c r="E6" s="42">
        <v>1654185.5599999998</v>
      </c>
    </row>
    <row r="7" spans="1:255">
      <c r="A7" s="23" t="s">
        <v>86</v>
      </c>
      <c r="B7" s="25" t="s">
        <v>78</v>
      </c>
      <c r="C7" s="35">
        <v>2889659.4</v>
      </c>
      <c r="D7" s="35">
        <v>2507177.38</v>
      </c>
      <c r="E7" s="34">
        <v>5396836.7799999993</v>
      </c>
    </row>
    <row r="8" spans="1:255">
      <c r="A8" s="23"/>
      <c r="B8" s="38" t="s">
        <v>80</v>
      </c>
      <c r="C8" s="41">
        <v>1409546</v>
      </c>
      <c r="D8" s="41">
        <v>1083959.72</v>
      </c>
      <c r="E8" s="42">
        <v>2493505.7199999997</v>
      </c>
    </row>
    <row r="9" spans="1:255">
      <c r="A9" s="23" t="s">
        <v>16</v>
      </c>
      <c r="B9" s="25" t="s">
        <v>78</v>
      </c>
      <c r="C9" s="35">
        <v>350280.08</v>
      </c>
      <c r="D9" s="35">
        <v>886079.67999999993</v>
      </c>
      <c r="E9" s="34">
        <v>1236359.76</v>
      </c>
    </row>
    <row r="10" spans="1:255">
      <c r="A10" s="23"/>
      <c r="B10" s="38" t="s">
        <v>80</v>
      </c>
      <c r="C10" s="41">
        <v>71823.11</v>
      </c>
      <c r="D10" s="41">
        <v>190380.87</v>
      </c>
      <c r="E10" s="42">
        <v>262203.98</v>
      </c>
    </row>
    <row r="11" spans="1:255">
      <c r="A11" s="23" t="s">
        <v>9</v>
      </c>
      <c r="B11" s="25" t="s">
        <v>78</v>
      </c>
      <c r="C11" s="35">
        <v>546945.6</v>
      </c>
      <c r="D11" s="35">
        <v>657417.87</v>
      </c>
      <c r="E11" s="34">
        <v>1204363.47</v>
      </c>
    </row>
    <row r="12" spans="1:255">
      <c r="A12" s="23"/>
      <c r="B12" s="38" t="s">
        <v>80</v>
      </c>
      <c r="C12" s="41">
        <v>388412</v>
      </c>
      <c r="D12" s="41">
        <v>335043.23000000004</v>
      </c>
      <c r="E12" s="42">
        <v>723455.23</v>
      </c>
    </row>
    <row r="13" spans="1:255">
      <c r="A13" s="23" t="s">
        <v>148</v>
      </c>
      <c r="B13" s="25" t="s">
        <v>78</v>
      </c>
      <c r="C13" s="35">
        <v>596437.97</v>
      </c>
      <c r="D13" s="35">
        <v>376033</v>
      </c>
      <c r="E13" s="34">
        <v>972470.97</v>
      </c>
    </row>
    <row r="14" spans="1:255">
      <c r="A14" s="23"/>
      <c r="B14" s="38" t="s">
        <v>80</v>
      </c>
      <c r="C14" s="41">
        <v>148282</v>
      </c>
      <c r="D14" s="41">
        <v>75000</v>
      </c>
      <c r="E14" s="42">
        <v>223282</v>
      </c>
    </row>
    <row r="15" spans="1:255">
      <c r="A15" s="23" t="s">
        <v>42</v>
      </c>
      <c r="B15" s="25" t="s">
        <v>78</v>
      </c>
      <c r="C15" s="35">
        <v>848612.96</v>
      </c>
      <c r="D15" s="35"/>
      <c r="E15" s="34">
        <v>848612.96</v>
      </c>
    </row>
    <row r="16" spans="1:255">
      <c r="A16" s="23"/>
      <c r="B16" s="38" t="s">
        <v>80</v>
      </c>
      <c r="C16" s="41">
        <v>163018.43000000002</v>
      </c>
      <c r="D16" s="41"/>
      <c r="E16" s="42">
        <v>163018.43000000002</v>
      </c>
    </row>
    <row r="17" spans="1:5">
      <c r="A17" s="23" t="s">
        <v>144</v>
      </c>
      <c r="B17" s="25" t="s">
        <v>78</v>
      </c>
      <c r="C17" s="35">
        <v>162291.25</v>
      </c>
      <c r="D17" s="35">
        <v>162291</v>
      </c>
      <c r="E17" s="34">
        <v>324582.25</v>
      </c>
    </row>
    <row r="18" spans="1:5">
      <c r="A18" s="23"/>
      <c r="B18" s="38" t="s">
        <v>80</v>
      </c>
      <c r="C18" s="41">
        <v>53650</v>
      </c>
      <c r="D18" s="41">
        <v>53650</v>
      </c>
      <c r="E18" s="42">
        <v>107300</v>
      </c>
    </row>
    <row r="19" spans="1:5">
      <c r="A19" s="23" t="s">
        <v>49</v>
      </c>
      <c r="B19" s="25" t="s">
        <v>78</v>
      </c>
      <c r="C19" s="35">
        <v>110538</v>
      </c>
      <c r="D19" s="35">
        <v>111499.2</v>
      </c>
      <c r="E19" s="34">
        <v>222037.2</v>
      </c>
    </row>
    <row r="20" spans="1:5">
      <c r="A20" s="23"/>
      <c r="B20" s="38" t="s">
        <v>80</v>
      </c>
      <c r="C20" s="41">
        <v>15897.6</v>
      </c>
      <c r="D20" s="41">
        <v>16035.84</v>
      </c>
      <c r="E20" s="42">
        <v>31933.440000000002</v>
      </c>
    </row>
    <row r="21" spans="1:5">
      <c r="A21" s="23" t="s">
        <v>13</v>
      </c>
      <c r="B21" s="25" t="s">
        <v>78</v>
      </c>
      <c r="C21" s="35">
        <v>31947</v>
      </c>
      <c r="D21" s="35">
        <v>16711</v>
      </c>
      <c r="E21" s="34">
        <v>48658</v>
      </c>
    </row>
    <row r="22" spans="1:5">
      <c r="A22" s="23"/>
      <c r="B22" s="38" t="s">
        <v>80</v>
      </c>
      <c r="C22" s="41">
        <v>26138.880000000001</v>
      </c>
      <c r="D22" s="41">
        <v>24888</v>
      </c>
      <c r="E22" s="42">
        <v>51026.880000000005</v>
      </c>
    </row>
    <row r="23" spans="1:5">
      <c r="A23" s="23" t="s">
        <v>151</v>
      </c>
      <c r="B23" s="25" t="s">
        <v>78</v>
      </c>
      <c r="C23" s="35"/>
      <c r="D23" s="35">
        <v>27850</v>
      </c>
      <c r="E23" s="34">
        <v>27850</v>
      </c>
    </row>
    <row r="24" spans="1:5">
      <c r="A24" s="23"/>
      <c r="B24" s="38" t="s">
        <v>80</v>
      </c>
      <c r="C24" s="41"/>
      <c r="D24" s="41">
        <v>27000</v>
      </c>
      <c r="E24" s="42">
        <v>27000</v>
      </c>
    </row>
    <row r="25" spans="1:5">
      <c r="A25" s="23" t="s">
        <v>8</v>
      </c>
      <c r="B25" s="25" t="s">
        <v>78</v>
      </c>
      <c r="C25" s="35">
        <v>8420</v>
      </c>
      <c r="D25" s="35">
        <v>12678</v>
      </c>
      <c r="E25" s="34">
        <v>21098</v>
      </c>
    </row>
    <row r="26" spans="1:5">
      <c r="A26" s="23"/>
      <c r="B26" s="38" t="s">
        <v>80</v>
      </c>
      <c r="C26" s="41">
        <v>32590.400000000001</v>
      </c>
      <c r="D26" s="41">
        <v>51147.6</v>
      </c>
      <c r="E26" s="42">
        <v>83738</v>
      </c>
    </row>
    <row r="27" spans="1:5">
      <c r="A27" s="23" t="s">
        <v>57</v>
      </c>
      <c r="B27" s="25" t="s">
        <v>78</v>
      </c>
      <c r="C27" s="35"/>
      <c r="D27" s="35">
        <v>20983</v>
      </c>
      <c r="E27" s="34">
        <v>20983</v>
      </c>
    </row>
    <row r="28" spans="1:5">
      <c r="A28" s="23"/>
      <c r="B28" s="38" t="s">
        <v>80</v>
      </c>
      <c r="C28" s="41"/>
      <c r="D28" s="41">
        <v>13942</v>
      </c>
      <c r="E28" s="42">
        <v>13942</v>
      </c>
    </row>
    <row r="29" spans="1:5">
      <c r="A29" s="23" t="s">
        <v>17</v>
      </c>
      <c r="B29" s="25" t="s">
        <v>78</v>
      </c>
      <c r="C29" s="35">
        <v>6720</v>
      </c>
      <c r="D29" s="35">
        <v>11760</v>
      </c>
      <c r="E29" s="34">
        <v>18480</v>
      </c>
    </row>
    <row r="30" spans="1:5">
      <c r="A30" s="23"/>
      <c r="B30" s="38" t="s">
        <v>80</v>
      </c>
      <c r="C30" s="41">
        <v>4800</v>
      </c>
      <c r="D30" s="41">
        <v>8400</v>
      </c>
      <c r="E30" s="42">
        <v>13200</v>
      </c>
    </row>
    <row r="31" spans="1:5">
      <c r="A31" s="23" t="s">
        <v>18</v>
      </c>
      <c r="B31" s="25" t="s">
        <v>78</v>
      </c>
      <c r="C31" s="35">
        <v>6960.2</v>
      </c>
      <c r="D31" s="35">
        <v>6980.5</v>
      </c>
      <c r="E31" s="34">
        <v>13940.7</v>
      </c>
    </row>
    <row r="32" spans="1:5">
      <c r="A32" s="23"/>
      <c r="B32" s="38" t="s">
        <v>80</v>
      </c>
      <c r="C32" s="41">
        <v>27458.640000000003</v>
      </c>
      <c r="D32" s="41">
        <v>25423</v>
      </c>
      <c r="E32" s="42">
        <v>52881.64</v>
      </c>
    </row>
    <row r="33" spans="1:5">
      <c r="A33" s="23" t="s">
        <v>58</v>
      </c>
      <c r="B33" s="25" t="s">
        <v>78</v>
      </c>
      <c r="C33" s="35"/>
      <c r="D33" s="35">
        <v>8310</v>
      </c>
      <c r="E33" s="34">
        <v>8310</v>
      </c>
    </row>
    <row r="34" spans="1:5">
      <c r="A34" s="23"/>
      <c r="B34" s="38" t="s">
        <v>80</v>
      </c>
      <c r="C34" s="41"/>
      <c r="D34" s="41">
        <v>3600</v>
      </c>
      <c r="E34" s="42">
        <v>3600</v>
      </c>
    </row>
    <row r="35" spans="1:5">
      <c r="A35" s="23" t="s">
        <v>14</v>
      </c>
      <c r="B35" s="25" t="s">
        <v>78</v>
      </c>
      <c r="C35" s="35">
        <v>4228.83</v>
      </c>
      <c r="D35" s="35">
        <v>3817.54</v>
      </c>
      <c r="E35" s="34">
        <v>8046.37</v>
      </c>
    </row>
    <row r="36" spans="1:5">
      <c r="A36" s="23"/>
      <c r="B36" s="38" t="s">
        <v>80</v>
      </c>
      <c r="C36" s="41">
        <v>1699.3251</v>
      </c>
      <c r="D36" s="41">
        <v>1680.864</v>
      </c>
      <c r="E36" s="42">
        <v>3380.1891000000001</v>
      </c>
    </row>
    <row r="37" spans="1:5">
      <c r="A37" s="23" t="s">
        <v>143</v>
      </c>
      <c r="B37" s="25" t="s">
        <v>78</v>
      </c>
      <c r="C37" s="35">
        <v>4848</v>
      </c>
      <c r="D37" s="35"/>
      <c r="E37" s="34">
        <v>4848</v>
      </c>
    </row>
    <row r="38" spans="1:5">
      <c r="A38" s="23"/>
      <c r="B38" s="38" t="s">
        <v>80</v>
      </c>
      <c r="C38" s="41">
        <v>537.24</v>
      </c>
      <c r="D38" s="41"/>
      <c r="E38" s="42">
        <v>537.24</v>
      </c>
    </row>
    <row r="39" spans="1:5">
      <c r="A39" s="23" t="s">
        <v>142</v>
      </c>
      <c r="B39" s="25" t="s">
        <v>78</v>
      </c>
      <c r="C39" s="35">
        <v>3940</v>
      </c>
      <c r="D39" s="35">
        <v>231.2</v>
      </c>
      <c r="E39" s="34">
        <v>4171.2</v>
      </c>
    </row>
    <row r="40" spans="1:5">
      <c r="A40" s="23"/>
      <c r="B40" s="38" t="s">
        <v>80</v>
      </c>
      <c r="C40" s="41">
        <v>1357</v>
      </c>
      <c r="D40" s="41">
        <v>44.4</v>
      </c>
      <c r="E40" s="42">
        <v>1401.4</v>
      </c>
    </row>
    <row r="41" spans="1:5">
      <c r="A41" s="23" t="s">
        <v>12</v>
      </c>
      <c r="B41" s="25" t="s">
        <v>78</v>
      </c>
      <c r="C41" s="35">
        <v>658</v>
      </c>
      <c r="D41" s="35">
        <v>1880</v>
      </c>
      <c r="E41" s="34">
        <v>2538</v>
      </c>
    </row>
    <row r="42" spans="1:5">
      <c r="A42" s="23"/>
      <c r="B42" s="38" t="s">
        <v>80</v>
      </c>
      <c r="C42" s="41">
        <v>840</v>
      </c>
      <c r="D42" s="41">
        <v>2268</v>
      </c>
      <c r="E42" s="42">
        <v>3108</v>
      </c>
    </row>
    <row r="43" spans="1:5">
      <c r="A43" s="23" t="s">
        <v>11</v>
      </c>
      <c r="B43" s="25" t="s">
        <v>78</v>
      </c>
      <c r="C43" s="35">
        <v>489</v>
      </c>
      <c r="D43" s="35">
        <v>535</v>
      </c>
      <c r="E43" s="34">
        <v>1024</v>
      </c>
    </row>
    <row r="44" spans="1:5">
      <c r="A44" s="23"/>
      <c r="B44" s="38" t="s">
        <v>80</v>
      </c>
      <c r="C44" s="41">
        <v>162</v>
      </c>
      <c r="D44" s="41">
        <v>118</v>
      </c>
      <c r="E44" s="42">
        <v>280</v>
      </c>
    </row>
    <row r="45" spans="1:5">
      <c r="A45" s="23" t="s">
        <v>22</v>
      </c>
      <c r="B45" s="25" t="s">
        <v>78</v>
      </c>
      <c r="C45" s="35">
        <v>600</v>
      </c>
      <c r="D45" s="35"/>
      <c r="E45" s="34">
        <v>600</v>
      </c>
    </row>
    <row r="46" spans="1:5">
      <c r="A46" s="23"/>
      <c r="B46" s="38" t="s">
        <v>80</v>
      </c>
      <c r="C46" s="41">
        <v>3600</v>
      </c>
      <c r="D46" s="41"/>
      <c r="E46" s="42">
        <v>3600</v>
      </c>
    </row>
    <row r="47" spans="1:5">
      <c r="A47" s="23" t="s">
        <v>19</v>
      </c>
      <c r="B47" s="25" t="s">
        <v>78</v>
      </c>
      <c r="C47" s="35">
        <v>570</v>
      </c>
      <c r="D47" s="35"/>
      <c r="E47" s="34">
        <v>570</v>
      </c>
    </row>
    <row r="48" spans="1:5">
      <c r="A48" s="23"/>
      <c r="B48" s="38" t="s">
        <v>80</v>
      </c>
      <c r="C48" s="41">
        <v>540</v>
      </c>
      <c r="D48" s="41"/>
      <c r="E48" s="42">
        <v>540</v>
      </c>
    </row>
    <row r="49" spans="1:5">
      <c r="A49" s="23" t="s">
        <v>21</v>
      </c>
      <c r="B49" s="25" t="s">
        <v>78</v>
      </c>
      <c r="C49" s="35"/>
      <c r="D49" s="35">
        <v>342.48</v>
      </c>
      <c r="E49" s="34">
        <v>342.48</v>
      </c>
    </row>
    <row r="50" spans="1:5">
      <c r="A50" s="23"/>
      <c r="B50" s="38" t="s">
        <v>80</v>
      </c>
      <c r="C50" s="41"/>
      <c r="D50" s="41">
        <v>353.68</v>
      </c>
      <c r="E50" s="42">
        <v>353.68</v>
      </c>
    </row>
    <row r="51" spans="1:5">
      <c r="A51" s="23" t="s">
        <v>20</v>
      </c>
      <c r="B51" s="25" t="s">
        <v>78</v>
      </c>
      <c r="C51" s="35">
        <v>100</v>
      </c>
      <c r="D51" s="35">
        <v>200</v>
      </c>
      <c r="E51" s="34">
        <v>300</v>
      </c>
    </row>
    <row r="52" spans="1:5">
      <c r="A52" s="23"/>
      <c r="B52" s="38" t="s">
        <v>80</v>
      </c>
      <c r="C52" s="41">
        <v>96</v>
      </c>
      <c r="D52" s="41">
        <v>1080</v>
      </c>
      <c r="E52" s="42">
        <v>1176</v>
      </c>
    </row>
    <row r="53" spans="1:5">
      <c r="A53" s="24" t="s">
        <v>81</v>
      </c>
      <c r="B53" s="34"/>
      <c r="C53" s="34">
        <v>16260283.9</v>
      </c>
      <c r="D53" s="34">
        <v>21670283.48</v>
      </c>
      <c r="E53" s="34">
        <v>37930567.379999995</v>
      </c>
    </row>
    <row r="54" spans="1:5">
      <c r="A54" s="24" t="s">
        <v>82</v>
      </c>
      <c r="B54" s="34"/>
      <c r="C54" s="42">
        <v>6788967.1751000006</v>
      </c>
      <c r="D54" s="42">
        <v>7434907.1199999992</v>
      </c>
      <c r="E54" s="42">
        <v>14223874.2951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7"/>
  <sheetViews>
    <sheetView tabSelected="1" zoomScale="90" zoomScaleNormal="90" workbookViewId="0">
      <pane xSplit="1" topLeftCell="B1" activePane="topRight" state="frozen"/>
      <selection pane="topRight" activeCell="U4" sqref="U4"/>
    </sheetView>
  </sheetViews>
  <sheetFormatPr baseColWidth="10" defaultRowHeight="13.8"/>
  <cols>
    <col min="1" max="1" width="23.33203125" customWidth="1"/>
    <col min="2" max="2" width="11.6640625" customWidth="1"/>
    <col min="3" max="6" width="11.77734375" style="51" customWidth="1"/>
    <col min="7" max="7" width="15.33203125" style="51" hidden="1" customWidth="1"/>
    <col min="8" max="9" width="15.21875" style="51" hidden="1" customWidth="1"/>
    <col min="10" max="10" width="19.88671875" style="51" hidden="1" customWidth="1"/>
    <col min="11" max="11" width="23.44140625" style="51" hidden="1" customWidth="1"/>
    <col min="12" max="12" width="20" style="51" hidden="1" customWidth="1"/>
    <col min="13" max="13" width="23.44140625" style="51" hidden="1" customWidth="1"/>
    <col min="14" max="14" width="14" customWidth="1"/>
    <col min="15" max="15" width="2.6640625" customWidth="1"/>
    <col min="16" max="16" width="11.6640625" style="86" bestFit="1" customWidth="1"/>
    <col min="17" max="17" width="3.109375" style="86" customWidth="1"/>
    <col min="18" max="18" width="9.77734375" style="86" bestFit="1" customWidth="1"/>
    <col min="19" max="19" width="6" style="86" bestFit="1" customWidth="1"/>
    <col min="20" max="20" width="5" style="51" customWidth="1"/>
  </cols>
  <sheetData>
    <row r="1" spans="1:20" s="159" customFormat="1">
      <c r="A1" s="208" t="s">
        <v>326</v>
      </c>
      <c r="P1" s="89"/>
      <c r="Q1" s="89"/>
      <c r="R1" s="89"/>
      <c r="S1" s="89"/>
    </row>
    <row r="2" spans="1:20" s="159" customFormat="1" ht="14.4" thickBot="1">
      <c r="A2" s="208" t="s">
        <v>164</v>
      </c>
      <c r="P2" s="89"/>
      <c r="Q2" s="89"/>
      <c r="R2" s="89"/>
      <c r="S2" s="89"/>
    </row>
    <row r="3" spans="1:20" ht="14.4" thickBot="1">
      <c r="A3" s="56" t="s">
        <v>0</v>
      </c>
      <c r="B3" s="59" t="s">
        <v>172</v>
      </c>
      <c r="C3" s="60" t="s">
        <v>188</v>
      </c>
      <c r="D3" s="60" t="s">
        <v>189</v>
      </c>
      <c r="E3" s="60" t="s">
        <v>190</v>
      </c>
      <c r="F3" s="60" t="s">
        <v>191</v>
      </c>
      <c r="G3" s="59" t="s">
        <v>194</v>
      </c>
      <c r="H3" s="60" t="s">
        <v>195</v>
      </c>
      <c r="I3" s="58" t="s">
        <v>196</v>
      </c>
      <c r="J3" s="60" t="s">
        <v>197</v>
      </c>
      <c r="K3" s="59" t="s">
        <v>198</v>
      </c>
      <c r="L3" s="59" t="s">
        <v>199</v>
      </c>
      <c r="M3" s="60" t="s">
        <v>200</v>
      </c>
      <c r="N3" s="93" t="s">
        <v>128</v>
      </c>
      <c r="P3" s="155" t="s">
        <v>442</v>
      </c>
      <c r="R3" s="154" t="s">
        <v>192</v>
      </c>
      <c r="S3" s="93" t="s">
        <v>193</v>
      </c>
    </row>
    <row r="4" spans="1:20">
      <c r="A4" s="90" t="s">
        <v>283</v>
      </c>
      <c r="B4" s="186">
        <v>5351315.1999999993</v>
      </c>
      <c r="C4" s="186">
        <v>4561575.0200000005</v>
      </c>
      <c r="D4" s="186">
        <v>4115637.7600000002</v>
      </c>
      <c r="E4" s="186">
        <v>3344076.1600000006</v>
      </c>
      <c r="F4" s="186">
        <v>4280798.2999999989</v>
      </c>
      <c r="G4" s="69"/>
      <c r="H4" s="70"/>
      <c r="I4" s="82"/>
      <c r="J4" s="70"/>
      <c r="K4" s="71"/>
      <c r="L4" s="72"/>
      <c r="M4" s="73"/>
      <c r="N4" s="197">
        <f t="shared" ref="N4:N40" si="0">SUM(B4:M4)</f>
        <v>21653402.439999998</v>
      </c>
      <c r="O4" s="54"/>
      <c r="P4" s="200">
        <v>20768907.34</v>
      </c>
      <c r="Q4" s="201"/>
      <c r="R4" s="202">
        <f t="shared" ref="R4:R22" si="1">N4-P4</f>
        <v>884495.09999999776</v>
      </c>
      <c r="S4" s="207">
        <f t="shared" ref="S4:S12" si="2">+N4/P4</f>
        <v>1.0425874643051876</v>
      </c>
      <c r="T4" s="54"/>
    </row>
    <row r="5" spans="1:20" s="51" customFormat="1">
      <c r="A5" s="90" t="s">
        <v>88</v>
      </c>
      <c r="B5" s="186">
        <v>5242615.3199999947</v>
      </c>
      <c r="C5" s="186">
        <v>3648413.5899999994</v>
      </c>
      <c r="D5" s="186">
        <v>1683759.69</v>
      </c>
      <c r="E5" s="186">
        <v>1011227.0599999999</v>
      </c>
      <c r="F5" s="186">
        <v>4053359.06</v>
      </c>
      <c r="G5" s="71"/>
      <c r="H5" s="70"/>
      <c r="I5" s="92"/>
      <c r="J5" s="70"/>
      <c r="K5" s="71"/>
      <c r="L5" s="71"/>
      <c r="M5" s="70"/>
      <c r="N5" s="197">
        <f t="shared" si="0"/>
        <v>15639374.719999995</v>
      </c>
      <c r="O5" s="54"/>
      <c r="P5" s="209">
        <v>16335270.459999999</v>
      </c>
      <c r="Q5" s="203"/>
      <c r="R5" s="202">
        <f t="shared" si="1"/>
        <v>-695895.74000000395</v>
      </c>
      <c r="S5" s="207">
        <f t="shared" si="2"/>
        <v>0.95739919080592906</v>
      </c>
      <c r="T5" s="54"/>
    </row>
    <row r="6" spans="1:20" s="51" customFormat="1">
      <c r="A6" s="90" t="s">
        <v>147</v>
      </c>
      <c r="B6" s="186">
        <v>1832118.79</v>
      </c>
      <c r="C6" s="186">
        <v>3154388.3500000006</v>
      </c>
      <c r="D6" s="186">
        <v>1736132.1600000001</v>
      </c>
      <c r="E6" s="186">
        <v>1614067.23</v>
      </c>
      <c r="F6" s="186">
        <v>1962470.4600000002</v>
      </c>
      <c r="G6" s="75"/>
      <c r="H6" s="70"/>
      <c r="I6" s="83"/>
      <c r="J6" s="74"/>
      <c r="K6" s="75"/>
      <c r="L6" s="75"/>
      <c r="M6" s="74"/>
      <c r="N6" s="198">
        <f t="shared" si="0"/>
        <v>10299176.990000002</v>
      </c>
      <c r="O6" s="54"/>
      <c r="P6" s="200">
        <v>9105610.4400000013</v>
      </c>
      <c r="Q6" s="203"/>
      <c r="R6" s="202">
        <f t="shared" si="1"/>
        <v>1193566.5500000007</v>
      </c>
      <c r="S6" s="207">
        <f t="shared" si="2"/>
        <v>1.1310803441312167</v>
      </c>
      <c r="T6" s="54"/>
    </row>
    <row r="7" spans="1:20" ht="12.75" customHeight="1">
      <c r="A7" s="90" t="s">
        <v>145</v>
      </c>
      <c r="B7" s="186">
        <v>2028246.73</v>
      </c>
      <c r="C7" s="186">
        <v>1064044.96</v>
      </c>
      <c r="D7" s="186">
        <v>1422710.0499999998</v>
      </c>
      <c r="E7" s="186">
        <v>1263112.6400000001</v>
      </c>
      <c r="F7" s="186">
        <v>1402584.6799999997</v>
      </c>
      <c r="G7" s="77"/>
      <c r="H7" s="68"/>
      <c r="I7" s="84"/>
      <c r="J7" s="67"/>
      <c r="K7" s="77"/>
      <c r="L7" s="77"/>
      <c r="M7" s="67"/>
      <c r="N7" s="199">
        <f t="shared" si="0"/>
        <v>7180699.0600000005</v>
      </c>
      <c r="O7" s="54"/>
      <c r="P7" s="200">
        <v>11608003.030000001</v>
      </c>
      <c r="Q7" s="203"/>
      <c r="R7" s="202">
        <f t="shared" si="1"/>
        <v>-4427303.9700000007</v>
      </c>
      <c r="S7" s="207">
        <f t="shared" si="2"/>
        <v>0.61859899945253549</v>
      </c>
      <c r="T7" s="54"/>
    </row>
    <row r="8" spans="1:20">
      <c r="A8" s="90" t="s">
        <v>116</v>
      </c>
      <c r="B8" s="186">
        <v>733274.73</v>
      </c>
      <c r="C8" s="186">
        <v>1248008.72</v>
      </c>
      <c r="D8" s="186">
        <v>1186783.3599999999</v>
      </c>
      <c r="E8" s="186">
        <v>1017837.84</v>
      </c>
      <c r="F8" s="186">
        <v>842089.92</v>
      </c>
      <c r="G8" s="77"/>
      <c r="H8" s="68"/>
      <c r="I8" s="84"/>
      <c r="J8" s="78"/>
      <c r="K8" s="79"/>
      <c r="L8" s="69"/>
      <c r="M8" s="68"/>
      <c r="N8" s="199">
        <f t="shared" si="0"/>
        <v>5027994.5699999994</v>
      </c>
      <c r="O8" s="54"/>
      <c r="P8" s="200">
        <v>7499525.2100000009</v>
      </c>
      <c r="Q8" s="203"/>
      <c r="R8" s="202">
        <f t="shared" si="1"/>
        <v>-2471530.6400000015</v>
      </c>
      <c r="S8" s="207">
        <f t="shared" si="2"/>
        <v>0.67044171853647239</v>
      </c>
      <c r="T8" s="54"/>
    </row>
    <row r="9" spans="1:20">
      <c r="A9" s="90" t="s">
        <v>154</v>
      </c>
      <c r="B9" s="186">
        <v>1616702.96</v>
      </c>
      <c r="C9" s="186">
        <v>1168916.32</v>
      </c>
      <c r="D9" s="186">
        <v>964230.6599999998</v>
      </c>
      <c r="E9" s="186">
        <v>292535.56</v>
      </c>
      <c r="F9" s="186">
        <v>726096.77</v>
      </c>
      <c r="G9" s="69"/>
      <c r="H9" s="68"/>
      <c r="I9" s="82"/>
      <c r="J9" s="68"/>
      <c r="K9" s="68"/>
      <c r="L9" s="63"/>
      <c r="M9" s="61"/>
      <c r="N9" s="199">
        <f t="shared" si="0"/>
        <v>4768482.2699999996</v>
      </c>
      <c r="O9" s="54"/>
      <c r="P9" s="200">
        <v>3448121.44</v>
      </c>
      <c r="Q9" s="201"/>
      <c r="R9" s="202">
        <f t="shared" si="1"/>
        <v>1320360.8299999996</v>
      </c>
      <c r="S9" s="207">
        <f t="shared" si="2"/>
        <v>1.3829217888567171</v>
      </c>
      <c r="T9" s="54"/>
    </row>
    <row r="10" spans="1:20" s="51" customFormat="1">
      <c r="A10" s="90" t="s">
        <v>156</v>
      </c>
      <c r="B10" s="186">
        <v>457123.26</v>
      </c>
      <c r="C10" s="186">
        <v>574912.4800000001</v>
      </c>
      <c r="D10" s="186">
        <v>858244.52</v>
      </c>
      <c r="E10" s="186">
        <v>696281.04</v>
      </c>
      <c r="F10" s="186">
        <v>595383.11999999988</v>
      </c>
      <c r="G10" s="63"/>
      <c r="H10" s="68"/>
      <c r="I10" s="62"/>
      <c r="J10" s="61"/>
      <c r="K10" s="63"/>
      <c r="L10" s="63"/>
      <c r="M10" s="61"/>
      <c r="N10" s="199">
        <f t="shared" si="0"/>
        <v>3181944.42</v>
      </c>
      <c r="O10" s="54"/>
      <c r="P10" s="200">
        <v>3559251.49</v>
      </c>
      <c r="Q10" s="201"/>
      <c r="R10" s="202">
        <f t="shared" si="1"/>
        <v>-377307.0700000003</v>
      </c>
      <c r="S10" s="207">
        <f t="shared" si="2"/>
        <v>0.89399257932178311</v>
      </c>
      <c r="T10" s="54"/>
    </row>
    <row r="11" spans="1:20">
      <c r="A11" s="90" t="s">
        <v>163</v>
      </c>
      <c r="B11" s="186">
        <v>906233.45</v>
      </c>
      <c r="C11" s="186">
        <v>827222.85</v>
      </c>
      <c r="D11" s="186">
        <v>617361.41999999993</v>
      </c>
      <c r="E11" s="186">
        <v>42720</v>
      </c>
      <c r="F11" s="186">
        <v>610891.02</v>
      </c>
      <c r="G11" s="69"/>
      <c r="H11" s="68"/>
      <c r="I11" s="82"/>
      <c r="J11" s="68"/>
      <c r="K11" s="69"/>
      <c r="L11" s="63"/>
      <c r="M11" s="61"/>
      <c r="N11" s="199">
        <f t="shared" si="0"/>
        <v>3004428.7399999998</v>
      </c>
      <c r="O11" s="54"/>
      <c r="P11" s="200">
        <v>2793579.6199999996</v>
      </c>
      <c r="Q11" s="201"/>
      <c r="R11" s="202">
        <f t="shared" si="1"/>
        <v>210849.12000000011</v>
      </c>
      <c r="S11" s="207">
        <f t="shared" si="2"/>
        <v>1.0754763238142466</v>
      </c>
      <c r="T11" s="54"/>
    </row>
    <row r="12" spans="1:20">
      <c r="A12" s="90" t="s">
        <v>149</v>
      </c>
      <c r="B12" s="186">
        <v>401113.81</v>
      </c>
      <c r="C12" s="186">
        <v>300310.53999999998</v>
      </c>
      <c r="D12" s="186">
        <v>556777.59999999986</v>
      </c>
      <c r="E12" s="186">
        <v>422467.99</v>
      </c>
      <c r="F12" s="186">
        <v>654069.69999999995</v>
      </c>
      <c r="G12" s="69"/>
      <c r="H12" s="68"/>
      <c r="I12" s="82"/>
      <c r="J12" s="68"/>
      <c r="K12" s="69"/>
      <c r="L12" s="63"/>
      <c r="M12" s="61"/>
      <c r="N12" s="199">
        <f t="shared" si="0"/>
        <v>2334739.6399999997</v>
      </c>
      <c r="O12" s="54"/>
      <c r="P12" s="200">
        <v>1488286.3900000001</v>
      </c>
      <c r="Q12" s="201"/>
      <c r="R12" s="202">
        <f t="shared" si="1"/>
        <v>846453.24999999953</v>
      </c>
      <c r="S12" s="207">
        <f t="shared" si="2"/>
        <v>1.5687435265735377</v>
      </c>
      <c r="T12" s="54"/>
    </row>
    <row r="13" spans="1:20">
      <c r="A13" s="90" t="s">
        <v>284</v>
      </c>
      <c r="B13" s="186">
        <v>762170.48999999987</v>
      </c>
      <c r="C13" s="186">
        <v>0</v>
      </c>
      <c r="D13" s="186">
        <v>790374.19000000006</v>
      </c>
      <c r="E13" s="186">
        <v>75482.73</v>
      </c>
      <c r="F13" s="186">
        <v>572956.56999999995</v>
      </c>
      <c r="G13" s="69"/>
      <c r="H13" s="68"/>
      <c r="I13" s="82"/>
      <c r="J13" s="68"/>
      <c r="K13" s="69"/>
      <c r="L13" s="63"/>
      <c r="M13" s="61"/>
      <c r="N13" s="199">
        <f t="shared" si="0"/>
        <v>2200983.98</v>
      </c>
      <c r="O13" s="54"/>
      <c r="P13" s="193">
        <v>0</v>
      </c>
      <c r="Q13" s="201"/>
      <c r="R13" s="202">
        <f t="shared" si="1"/>
        <v>2200983.98</v>
      </c>
      <c r="S13" s="207">
        <v>0</v>
      </c>
      <c r="T13" s="54"/>
    </row>
    <row r="14" spans="1:20">
      <c r="A14" s="90" t="s">
        <v>158</v>
      </c>
      <c r="B14" s="186">
        <v>323982.87999999995</v>
      </c>
      <c r="C14" s="186">
        <v>18186.48</v>
      </c>
      <c r="D14" s="186">
        <v>342001.45</v>
      </c>
      <c r="E14" s="186">
        <v>274731.59999999998</v>
      </c>
      <c r="F14" s="186">
        <v>646023.71</v>
      </c>
      <c r="G14" s="82"/>
      <c r="H14" s="68"/>
      <c r="I14" s="82"/>
      <c r="J14" s="68"/>
      <c r="K14" s="69"/>
      <c r="L14" s="63"/>
      <c r="M14" s="61"/>
      <c r="N14" s="199">
        <f t="shared" si="0"/>
        <v>1604926.1199999999</v>
      </c>
      <c r="O14" s="54"/>
      <c r="P14" s="200">
        <v>1809610.75</v>
      </c>
      <c r="Q14" s="201"/>
      <c r="R14" s="202">
        <f t="shared" si="1"/>
        <v>-204684.63000000012</v>
      </c>
      <c r="S14" s="207">
        <f>+N14/P14</f>
        <v>0.88689024421412166</v>
      </c>
      <c r="T14" s="54"/>
    </row>
    <row r="15" spans="1:20" ht="15" customHeight="1">
      <c r="A15" s="90" t="s">
        <v>173</v>
      </c>
      <c r="B15" s="186">
        <v>0</v>
      </c>
      <c r="C15" s="186">
        <v>310600</v>
      </c>
      <c r="D15" s="186">
        <v>326100</v>
      </c>
      <c r="E15" s="186">
        <v>0</v>
      </c>
      <c r="F15" s="186">
        <v>956100</v>
      </c>
      <c r="G15" s="69"/>
      <c r="H15" s="68"/>
      <c r="I15" s="82"/>
      <c r="J15" s="68"/>
      <c r="K15" s="69"/>
      <c r="L15" s="63"/>
      <c r="M15" s="61"/>
      <c r="N15" s="199">
        <f t="shared" si="0"/>
        <v>1592800</v>
      </c>
      <c r="O15" s="54"/>
      <c r="P15" s="200">
        <v>1360118.81</v>
      </c>
      <c r="Q15" s="201"/>
      <c r="R15" s="202">
        <f t="shared" si="1"/>
        <v>232681.18999999994</v>
      </c>
      <c r="S15" s="207">
        <f>+N15/P15</f>
        <v>1.1710741652047294</v>
      </c>
      <c r="T15" s="54"/>
    </row>
    <row r="16" spans="1:20" s="51" customFormat="1" ht="15" customHeight="1">
      <c r="A16" s="90" t="s">
        <v>162</v>
      </c>
      <c r="B16" s="186">
        <v>263770.38</v>
      </c>
      <c r="C16" s="186">
        <v>398139.73</v>
      </c>
      <c r="D16" s="186">
        <v>260409.64</v>
      </c>
      <c r="E16" s="186">
        <v>48977.64</v>
      </c>
      <c r="F16" s="186">
        <v>144402.72</v>
      </c>
      <c r="G16" s="75"/>
      <c r="H16" s="68"/>
      <c r="I16" s="82"/>
      <c r="J16" s="68"/>
      <c r="K16" s="68"/>
      <c r="L16" s="69"/>
      <c r="M16" s="68"/>
      <c r="N16" s="199">
        <f t="shared" si="0"/>
        <v>1115700.1100000001</v>
      </c>
      <c r="O16" s="54"/>
      <c r="P16" s="200">
        <v>2885939.5300000003</v>
      </c>
      <c r="Q16" s="201"/>
      <c r="R16" s="202">
        <f t="shared" si="1"/>
        <v>-1770239.4200000002</v>
      </c>
      <c r="S16" s="207">
        <f>+N16/P16</f>
        <v>0.38659857505746142</v>
      </c>
      <c r="T16" s="54"/>
    </row>
    <row r="17" spans="1:20" ht="15.75" customHeight="1">
      <c r="A17" s="90" t="s">
        <v>159</v>
      </c>
      <c r="B17" s="186">
        <v>429986.34</v>
      </c>
      <c r="C17" s="186">
        <v>205033.08</v>
      </c>
      <c r="D17" s="186">
        <v>179889.15000000002</v>
      </c>
      <c r="E17" s="186">
        <v>94234.08</v>
      </c>
      <c r="F17" s="186">
        <v>170462.6</v>
      </c>
      <c r="G17" s="77"/>
      <c r="H17" s="68"/>
      <c r="I17" s="69"/>
      <c r="J17" s="68"/>
      <c r="K17" s="68"/>
      <c r="L17" s="69"/>
      <c r="M17" s="68"/>
      <c r="N17" s="199">
        <f t="shared" si="0"/>
        <v>1079605.25</v>
      </c>
      <c r="O17" s="54"/>
      <c r="P17" s="200">
        <v>3263897.9600000004</v>
      </c>
      <c r="Q17" s="203"/>
      <c r="R17" s="202">
        <f t="shared" si="1"/>
        <v>-2184292.7100000004</v>
      </c>
      <c r="S17" s="207">
        <f>+N17/P17</f>
        <v>0.33077175304830908</v>
      </c>
      <c r="T17" s="54"/>
    </row>
    <row r="18" spans="1:20" s="51" customFormat="1" ht="15.75" customHeight="1">
      <c r="A18" s="90" t="s">
        <v>289</v>
      </c>
      <c r="B18" s="186">
        <v>0</v>
      </c>
      <c r="C18" s="186">
        <v>175929.42</v>
      </c>
      <c r="D18" s="186">
        <v>0</v>
      </c>
      <c r="E18" s="186">
        <v>0</v>
      </c>
      <c r="F18" s="186">
        <v>863843.81</v>
      </c>
      <c r="G18" s="77"/>
      <c r="H18" s="68"/>
      <c r="I18" s="83"/>
      <c r="J18" s="74"/>
      <c r="K18" s="75"/>
      <c r="L18" s="76"/>
      <c r="M18" s="64"/>
      <c r="N18" s="199">
        <f t="shared" si="0"/>
        <v>1039773.2300000001</v>
      </c>
      <c r="O18" s="54"/>
      <c r="P18" s="193">
        <v>0</v>
      </c>
      <c r="Q18" s="201"/>
      <c r="R18" s="202">
        <f t="shared" si="1"/>
        <v>1039773.2300000001</v>
      </c>
      <c r="S18" s="207">
        <v>0</v>
      </c>
      <c r="T18" s="54"/>
    </row>
    <row r="19" spans="1:20">
      <c r="A19" s="90" t="s">
        <v>89</v>
      </c>
      <c r="B19" s="186">
        <v>90000</v>
      </c>
      <c r="C19" s="186">
        <v>136450</v>
      </c>
      <c r="D19" s="186">
        <v>276289.45</v>
      </c>
      <c r="E19" s="186">
        <v>302096</v>
      </c>
      <c r="F19" s="186">
        <v>174160</v>
      </c>
      <c r="G19" s="77"/>
      <c r="H19" s="68"/>
      <c r="I19" s="84"/>
      <c r="J19" s="67"/>
      <c r="K19" s="77"/>
      <c r="L19" s="66"/>
      <c r="M19" s="65"/>
      <c r="N19" s="199">
        <f t="shared" si="0"/>
        <v>978995.45</v>
      </c>
      <c r="O19" s="54"/>
      <c r="P19" s="200">
        <v>1397125.28</v>
      </c>
      <c r="Q19" s="201"/>
      <c r="R19" s="202">
        <f t="shared" si="1"/>
        <v>-418129.83000000007</v>
      </c>
      <c r="S19" s="207">
        <f>+N19/P19</f>
        <v>0.70072130539360078</v>
      </c>
      <c r="T19" s="54"/>
    </row>
    <row r="20" spans="1:20" s="51" customFormat="1">
      <c r="A20" s="90" t="s">
        <v>160</v>
      </c>
      <c r="B20" s="186">
        <v>306729.30000000005</v>
      </c>
      <c r="C20" s="186">
        <v>225567.83999999997</v>
      </c>
      <c r="D20" s="186">
        <v>61474.8</v>
      </c>
      <c r="E20" s="186">
        <v>154468.07999999999</v>
      </c>
      <c r="F20" s="186">
        <v>107494.39999999999</v>
      </c>
      <c r="G20" s="77"/>
      <c r="H20" s="68"/>
      <c r="I20" s="84"/>
      <c r="J20" s="67"/>
      <c r="K20" s="77"/>
      <c r="L20" s="77"/>
      <c r="M20" s="67"/>
      <c r="N20" s="199">
        <f t="shared" si="0"/>
        <v>855734.42</v>
      </c>
      <c r="O20" s="54"/>
      <c r="P20" s="200">
        <v>3339443.25</v>
      </c>
      <c r="Q20" s="201"/>
      <c r="R20" s="202">
        <f t="shared" si="1"/>
        <v>-2483708.83</v>
      </c>
      <c r="S20" s="207">
        <f>+N20/P20</f>
        <v>0.25625062501062118</v>
      </c>
      <c r="T20" s="54"/>
    </row>
    <row r="21" spans="1:20" s="51" customFormat="1">
      <c r="A21" s="90" t="s">
        <v>161</v>
      </c>
      <c r="B21" s="186">
        <v>124847.16</v>
      </c>
      <c r="C21" s="186">
        <v>108541.6</v>
      </c>
      <c r="D21" s="186">
        <v>205477.75</v>
      </c>
      <c r="E21" s="186">
        <v>147541.11000000002</v>
      </c>
      <c r="F21" s="186">
        <v>88687.71</v>
      </c>
      <c r="G21" s="77"/>
      <c r="H21" s="68"/>
      <c r="I21" s="84"/>
      <c r="J21" s="67"/>
      <c r="K21" s="77"/>
      <c r="L21" s="66"/>
      <c r="M21" s="65"/>
      <c r="N21" s="199">
        <f t="shared" si="0"/>
        <v>675095.33</v>
      </c>
      <c r="O21" s="54"/>
      <c r="P21" s="209">
        <v>2449133.27</v>
      </c>
      <c r="Q21" s="201"/>
      <c r="R21" s="202">
        <f t="shared" si="1"/>
        <v>-1774037.94</v>
      </c>
      <c r="S21" s="207">
        <f>+N21/P21</f>
        <v>0.27564662906237025</v>
      </c>
      <c r="T21" s="54"/>
    </row>
    <row r="22" spans="1:20" s="51" customFormat="1">
      <c r="A22" s="90" t="s">
        <v>152</v>
      </c>
      <c r="B22" s="186">
        <v>96574.25</v>
      </c>
      <c r="C22" s="186">
        <v>117648.25000000001</v>
      </c>
      <c r="D22" s="186">
        <v>147259.78</v>
      </c>
      <c r="E22" s="186">
        <v>191924.46000000002</v>
      </c>
      <c r="F22" s="186">
        <v>69904</v>
      </c>
      <c r="G22" s="66"/>
      <c r="H22" s="68"/>
      <c r="I22" s="85"/>
      <c r="J22" s="65"/>
      <c r="K22" s="66"/>
      <c r="L22" s="66"/>
      <c r="M22" s="65"/>
      <c r="N22" s="199">
        <f t="shared" si="0"/>
        <v>623310.74</v>
      </c>
      <c r="O22" s="54"/>
      <c r="P22" s="200">
        <v>1516278.32</v>
      </c>
      <c r="Q22" s="203"/>
      <c r="R22" s="202">
        <f t="shared" si="1"/>
        <v>-892967.58000000007</v>
      </c>
      <c r="S22" s="207">
        <f>+N22/P22</f>
        <v>0.41107937228832764</v>
      </c>
      <c r="T22" s="54"/>
    </row>
    <row r="23" spans="1:20">
      <c r="A23" s="90" t="s">
        <v>291</v>
      </c>
      <c r="B23" s="186">
        <v>295726.2</v>
      </c>
      <c r="C23" s="186">
        <v>0</v>
      </c>
      <c r="D23" s="186">
        <v>315973.12</v>
      </c>
      <c r="E23" s="186">
        <v>0</v>
      </c>
      <c r="F23" s="186">
        <v>0</v>
      </c>
      <c r="G23" s="77"/>
      <c r="H23" s="68"/>
      <c r="I23" s="84"/>
      <c r="J23" s="67"/>
      <c r="K23" s="77"/>
      <c r="L23" s="66"/>
      <c r="M23" s="65"/>
      <c r="N23" s="199">
        <f t="shared" si="0"/>
        <v>611699.32000000007</v>
      </c>
      <c r="O23" s="54"/>
      <c r="P23" s="193">
        <v>0</v>
      </c>
      <c r="Q23" s="201"/>
      <c r="R23" s="202">
        <v>0</v>
      </c>
      <c r="S23" s="207">
        <v>0</v>
      </c>
      <c r="T23" s="54"/>
    </row>
    <row r="24" spans="1:20" s="51" customFormat="1">
      <c r="A24" s="90" t="s">
        <v>157</v>
      </c>
      <c r="B24" s="186">
        <v>71350.09</v>
      </c>
      <c r="C24" s="186">
        <v>19805.2</v>
      </c>
      <c r="D24" s="186">
        <v>57743</v>
      </c>
      <c r="E24" s="186">
        <v>78333.55</v>
      </c>
      <c r="F24" s="186">
        <v>154353.37</v>
      </c>
      <c r="G24" s="77"/>
      <c r="H24" s="68"/>
      <c r="I24" s="84"/>
      <c r="J24" s="67"/>
      <c r="K24" s="77"/>
      <c r="L24" s="77"/>
      <c r="M24" s="67"/>
      <c r="N24" s="199">
        <f t="shared" si="0"/>
        <v>381585.20999999996</v>
      </c>
      <c r="O24" s="54"/>
      <c r="P24" s="200">
        <v>542469.85</v>
      </c>
      <c r="Q24" s="203"/>
      <c r="R24" s="202">
        <f>N24-P24</f>
        <v>-160884.64000000001</v>
      </c>
      <c r="S24" s="207">
        <f>+N24/P24</f>
        <v>0.70342196898131759</v>
      </c>
      <c r="T24" s="54"/>
    </row>
    <row r="25" spans="1:20">
      <c r="A25" s="90" t="s">
        <v>361</v>
      </c>
      <c r="B25" s="186">
        <v>0</v>
      </c>
      <c r="C25" s="186">
        <v>177658.4</v>
      </c>
      <c r="D25" s="186">
        <v>85780.68</v>
      </c>
      <c r="E25" s="186">
        <v>0</v>
      </c>
      <c r="F25" s="186">
        <v>0</v>
      </c>
      <c r="G25" s="77"/>
      <c r="H25" s="68"/>
      <c r="I25" s="84"/>
      <c r="J25" s="67"/>
      <c r="K25" s="77"/>
      <c r="L25" s="77"/>
      <c r="M25" s="67"/>
      <c r="N25" s="199">
        <f t="shared" si="0"/>
        <v>263439.07999999996</v>
      </c>
      <c r="O25" s="54"/>
      <c r="P25" s="193">
        <v>0</v>
      </c>
      <c r="Q25" s="203"/>
      <c r="R25" s="202">
        <v>0</v>
      </c>
      <c r="S25" s="207">
        <v>0</v>
      </c>
      <c r="T25" s="54"/>
    </row>
    <row r="26" spans="1:20">
      <c r="A26" s="90" t="s">
        <v>153</v>
      </c>
      <c r="B26" s="186">
        <v>4840.68</v>
      </c>
      <c r="C26" s="186">
        <v>2482.4</v>
      </c>
      <c r="D26" s="186">
        <v>122120</v>
      </c>
      <c r="E26" s="186">
        <v>0</v>
      </c>
      <c r="F26" s="186">
        <v>62100</v>
      </c>
      <c r="G26" s="77"/>
      <c r="H26" s="68"/>
      <c r="I26" s="84"/>
      <c r="J26" s="67"/>
      <c r="K26" s="77"/>
      <c r="L26" s="66"/>
      <c r="M26" s="65"/>
      <c r="N26" s="199">
        <f t="shared" si="0"/>
        <v>191543.08000000002</v>
      </c>
      <c r="O26" s="54"/>
      <c r="P26" s="200">
        <v>1732720.77</v>
      </c>
      <c r="Q26" s="201"/>
      <c r="R26" s="202">
        <f t="shared" ref="R26:R40" si="3">N26-P26</f>
        <v>-1541177.69</v>
      </c>
      <c r="S26" s="207">
        <v>0</v>
      </c>
      <c r="T26" s="54"/>
    </row>
    <row r="27" spans="1:20" s="51" customFormat="1">
      <c r="A27" s="90" t="s">
        <v>177</v>
      </c>
      <c r="B27" s="186">
        <v>44725</v>
      </c>
      <c r="C27" s="186">
        <v>45110.6</v>
      </c>
      <c r="D27" s="186">
        <v>0</v>
      </c>
      <c r="E27" s="186">
        <v>0</v>
      </c>
      <c r="F27" s="186">
        <v>91271.1</v>
      </c>
      <c r="G27" s="77"/>
      <c r="H27" s="68"/>
      <c r="I27" s="84"/>
      <c r="J27" s="67"/>
      <c r="K27" s="77"/>
      <c r="L27" s="77"/>
      <c r="M27" s="67"/>
      <c r="N27" s="199">
        <f t="shared" si="0"/>
        <v>181106.7</v>
      </c>
      <c r="O27" s="54"/>
      <c r="P27" s="200">
        <v>230095.1</v>
      </c>
      <c r="Q27" s="201"/>
      <c r="R27" s="202">
        <f t="shared" si="3"/>
        <v>-48988.399999999994</v>
      </c>
      <c r="S27" s="207">
        <v>0</v>
      </c>
      <c r="T27" s="54"/>
    </row>
    <row r="28" spans="1:20">
      <c r="A28" s="90" t="s">
        <v>187</v>
      </c>
      <c r="B28" s="186">
        <v>3723.6</v>
      </c>
      <c r="C28" s="186">
        <v>0</v>
      </c>
      <c r="D28" s="186">
        <v>10641.93</v>
      </c>
      <c r="E28" s="186">
        <v>70861.05</v>
      </c>
      <c r="F28" s="186">
        <v>17474.55</v>
      </c>
      <c r="G28" s="77"/>
      <c r="H28" s="68"/>
      <c r="I28" s="84"/>
      <c r="J28" s="67"/>
      <c r="K28" s="77"/>
      <c r="L28" s="77"/>
      <c r="M28" s="67"/>
      <c r="N28" s="199">
        <f t="shared" si="0"/>
        <v>102701.13</v>
      </c>
      <c r="O28" s="54"/>
      <c r="P28" s="200">
        <v>135475.33000000002</v>
      </c>
      <c r="Q28" s="203"/>
      <c r="R28" s="202">
        <f t="shared" si="3"/>
        <v>-32774.200000000012</v>
      </c>
      <c r="S28" s="207">
        <f>+N28/P28</f>
        <v>0.75807993972039034</v>
      </c>
      <c r="T28" s="54"/>
    </row>
    <row r="29" spans="1:20">
      <c r="A29" s="90" t="s">
        <v>178</v>
      </c>
      <c r="B29" s="186">
        <v>26491.510000000002</v>
      </c>
      <c r="C29" s="186">
        <v>40179.780000000006</v>
      </c>
      <c r="D29" s="186">
        <v>13878.6</v>
      </c>
      <c r="E29" s="186">
        <v>0</v>
      </c>
      <c r="F29" s="186">
        <v>14669.960000000003</v>
      </c>
      <c r="G29" s="77"/>
      <c r="H29" s="68"/>
      <c r="I29" s="84"/>
      <c r="J29" s="67"/>
      <c r="K29" s="77"/>
      <c r="L29" s="77"/>
      <c r="M29" s="67"/>
      <c r="N29" s="199">
        <f t="shared" si="0"/>
        <v>95219.85000000002</v>
      </c>
      <c r="O29" s="54"/>
      <c r="P29" s="200">
        <v>330460.21999999997</v>
      </c>
      <c r="Q29" s="203"/>
      <c r="R29" s="202">
        <f t="shared" si="3"/>
        <v>-235240.36999999994</v>
      </c>
      <c r="S29" s="207">
        <f>+N29/P29</f>
        <v>0.28814315381137262</v>
      </c>
      <c r="T29" s="54"/>
    </row>
    <row r="30" spans="1:20" s="51" customFormat="1">
      <c r="A30" s="90" t="s">
        <v>179</v>
      </c>
      <c r="B30" s="186">
        <v>0</v>
      </c>
      <c r="C30" s="186">
        <v>0</v>
      </c>
      <c r="D30" s="186">
        <v>0</v>
      </c>
      <c r="E30" s="186">
        <v>0</v>
      </c>
      <c r="F30" s="186">
        <v>83319.03</v>
      </c>
      <c r="G30" s="77"/>
      <c r="H30" s="68"/>
      <c r="I30" s="84"/>
      <c r="J30" s="67"/>
      <c r="K30" s="77"/>
      <c r="L30" s="77"/>
      <c r="M30" s="67"/>
      <c r="N30" s="199">
        <f t="shared" si="0"/>
        <v>83319.03</v>
      </c>
      <c r="O30" s="54"/>
      <c r="P30" s="200">
        <v>638204</v>
      </c>
      <c r="Q30" s="201"/>
      <c r="R30" s="202">
        <f t="shared" si="3"/>
        <v>-554884.97</v>
      </c>
      <c r="S30" s="207">
        <v>0</v>
      </c>
      <c r="T30" s="54"/>
    </row>
    <row r="31" spans="1:20">
      <c r="A31" s="90" t="s">
        <v>170</v>
      </c>
      <c r="B31" s="186">
        <v>0</v>
      </c>
      <c r="C31" s="186">
        <v>0</v>
      </c>
      <c r="D31" s="186">
        <v>0</v>
      </c>
      <c r="E31" s="186">
        <v>0</v>
      </c>
      <c r="F31" s="186">
        <v>48168.25</v>
      </c>
      <c r="G31" s="77"/>
      <c r="H31" s="68"/>
      <c r="I31" s="84"/>
      <c r="J31" s="67"/>
      <c r="K31" s="77"/>
      <c r="L31" s="66"/>
      <c r="M31" s="65"/>
      <c r="N31" s="199">
        <f t="shared" si="0"/>
        <v>48168.25</v>
      </c>
      <c r="O31" s="54"/>
      <c r="P31" s="200">
        <v>119835.08</v>
      </c>
      <c r="Q31" s="201"/>
      <c r="R31" s="202">
        <f t="shared" si="3"/>
        <v>-71666.83</v>
      </c>
      <c r="S31" s="207">
        <f>+N31/P31</f>
        <v>0.40195450280502171</v>
      </c>
      <c r="T31" s="54"/>
    </row>
    <row r="32" spans="1:20">
      <c r="A32" s="90" t="s">
        <v>114</v>
      </c>
      <c r="B32" s="186">
        <v>27230.5</v>
      </c>
      <c r="C32" s="186">
        <v>0</v>
      </c>
      <c r="D32" s="186">
        <v>0</v>
      </c>
      <c r="E32" s="186">
        <v>0</v>
      </c>
      <c r="F32" s="186">
        <v>1124</v>
      </c>
      <c r="G32" s="77"/>
      <c r="H32" s="68"/>
      <c r="I32" s="84"/>
      <c r="J32" s="67"/>
      <c r="K32" s="77"/>
      <c r="L32" s="77"/>
      <c r="M32" s="67"/>
      <c r="N32" s="199">
        <f t="shared" si="0"/>
        <v>28354.5</v>
      </c>
      <c r="O32" s="54"/>
      <c r="P32" s="200">
        <v>2888532.16</v>
      </c>
      <c r="Q32" s="203"/>
      <c r="R32" s="202">
        <f t="shared" si="3"/>
        <v>-2860177.66</v>
      </c>
      <c r="S32" s="207">
        <f>+N32/P32</f>
        <v>9.816231369222491E-3</v>
      </c>
      <c r="T32" s="54"/>
    </row>
    <row r="33" spans="1:20">
      <c r="A33" s="90" t="s">
        <v>269</v>
      </c>
      <c r="B33" s="186">
        <v>514</v>
      </c>
      <c r="C33" s="186">
        <v>132</v>
      </c>
      <c r="D33" s="186">
        <v>0</v>
      </c>
      <c r="E33" s="186">
        <v>1683</v>
      </c>
      <c r="F33" s="186">
        <v>0</v>
      </c>
      <c r="G33" s="77"/>
      <c r="H33" s="68"/>
      <c r="I33" s="84"/>
      <c r="J33" s="67"/>
      <c r="K33" s="77"/>
      <c r="L33" s="77"/>
      <c r="M33" s="67"/>
      <c r="N33" s="199">
        <f t="shared" si="0"/>
        <v>2329</v>
      </c>
      <c r="O33" s="54"/>
      <c r="P33" s="200">
        <v>5395.6</v>
      </c>
      <c r="Q33" s="203"/>
      <c r="R33" s="202">
        <f t="shared" si="3"/>
        <v>-3066.6000000000004</v>
      </c>
      <c r="S33" s="207">
        <f>+N33/P33</f>
        <v>0.43164800948921339</v>
      </c>
      <c r="T33" s="54"/>
    </row>
    <row r="34" spans="1:20" s="51" customFormat="1">
      <c r="A34" s="90" t="s">
        <v>150</v>
      </c>
      <c r="B34" s="186">
        <v>0</v>
      </c>
      <c r="C34" s="186">
        <v>0</v>
      </c>
      <c r="D34" s="186">
        <v>0</v>
      </c>
      <c r="E34" s="186">
        <v>606.92999999999995</v>
      </c>
      <c r="F34" s="186">
        <v>0</v>
      </c>
      <c r="G34" s="77"/>
      <c r="H34" s="68"/>
      <c r="I34" s="84"/>
      <c r="J34" s="67"/>
      <c r="K34" s="77"/>
      <c r="L34" s="77"/>
      <c r="M34" s="67"/>
      <c r="N34" s="199">
        <f t="shared" si="0"/>
        <v>606.92999999999995</v>
      </c>
      <c r="O34" s="54"/>
      <c r="P34" s="193">
        <v>0</v>
      </c>
      <c r="Q34" s="203"/>
      <c r="R34" s="202">
        <f t="shared" si="3"/>
        <v>606.92999999999995</v>
      </c>
      <c r="S34" s="207">
        <v>0</v>
      </c>
      <c r="T34" s="54"/>
    </row>
    <row r="35" spans="1:20" s="51" customFormat="1">
      <c r="A35" s="90" t="s">
        <v>155</v>
      </c>
      <c r="B35" s="186">
        <v>0</v>
      </c>
      <c r="C35" s="186">
        <v>0</v>
      </c>
      <c r="D35" s="186">
        <v>0</v>
      </c>
      <c r="E35" s="186">
        <v>0</v>
      </c>
      <c r="F35" s="186">
        <v>0</v>
      </c>
      <c r="G35" s="77"/>
      <c r="H35" s="68"/>
      <c r="I35" s="84"/>
      <c r="J35" s="67"/>
      <c r="K35" s="77"/>
      <c r="L35" s="66"/>
      <c r="M35" s="65"/>
      <c r="N35" s="199">
        <f t="shared" si="0"/>
        <v>0</v>
      </c>
      <c r="O35" s="54"/>
      <c r="P35" s="200">
        <v>3227.38</v>
      </c>
      <c r="Q35" s="201"/>
      <c r="R35" s="202">
        <f t="shared" si="3"/>
        <v>-3227.38</v>
      </c>
      <c r="S35" s="207">
        <f>+N35/P35</f>
        <v>0</v>
      </c>
      <c r="T35" s="54"/>
    </row>
    <row r="36" spans="1:20" s="51" customFormat="1">
      <c r="A36" s="90" t="s">
        <v>271</v>
      </c>
      <c r="B36" s="186">
        <v>0</v>
      </c>
      <c r="C36" s="186">
        <v>0</v>
      </c>
      <c r="D36" s="186">
        <v>0</v>
      </c>
      <c r="E36" s="186">
        <v>0</v>
      </c>
      <c r="F36" s="186">
        <v>0</v>
      </c>
      <c r="G36" s="77"/>
      <c r="H36" s="68"/>
      <c r="I36" s="84"/>
      <c r="J36" s="67"/>
      <c r="K36" s="77"/>
      <c r="L36" s="66"/>
      <c r="M36" s="65"/>
      <c r="N36" s="199">
        <f t="shared" si="0"/>
        <v>0</v>
      </c>
      <c r="O36" s="54"/>
      <c r="P36" s="200">
        <v>58675.130000000005</v>
      </c>
      <c r="Q36" s="201"/>
      <c r="R36" s="202">
        <f t="shared" si="3"/>
        <v>-58675.130000000005</v>
      </c>
      <c r="S36" s="207">
        <v>0</v>
      </c>
      <c r="T36" s="54"/>
    </row>
    <row r="37" spans="1:20">
      <c r="A37" s="90" t="s">
        <v>274</v>
      </c>
      <c r="B37" s="186">
        <v>0</v>
      </c>
      <c r="C37" s="186">
        <v>0</v>
      </c>
      <c r="D37" s="186">
        <v>0</v>
      </c>
      <c r="E37" s="186">
        <v>0</v>
      </c>
      <c r="F37" s="186">
        <v>0</v>
      </c>
      <c r="G37" s="77"/>
      <c r="H37" s="68"/>
      <c r="I37" s="84"/>
      <c r="J37" s="67"/>
      <c r="K37" s="77"/>
      <c r="L37" s="66"/>
      <c r="M37" s="65"/>
      <c r="N37" s="199">
        <f t="shared" si="0"/>
        <v>0</v>
      </c>
      <c r="O37" s="54"/>
      <c r="P37" s="200">
        <v>21364.12</v>
      </c>
      <c r="Q37" s="201"/>
      <c r="R37" s="202">
        <f t="shared" si="3"/>
        <v>-21364.12</v>
      </c>
      <c r="S37" s="207">
        <v>0</v>
      </c>
      <c r="T37" s="54"/>
    </row>
    <row r="38" spans="1:20">
      <c r="A38" s="90" t="s">
        <v>288</v>
      </c>
      <c r="B38" s="186">
        <v>0</v>
      </c>
      <c r="C38" s="186">
        <v>0</v>
      </c>
      <c r="D38" s="186">
        <v>0</v>
      </c>
      <c r="E38" s="186">
        <v>0</v>
      </c>
      <c r="F38" s="186">
        <v>0</v>
      </c>
      <c r="G38" s="77"/>
      <c r="H38" s="68"/>
      <c r="I38" s="84"/>
      <c r="J38" s="67"/>
      <c r="K38" s="77"/>
      <c r="L38" s="66"/>
      <c r="M38" s="65"/>
      <c r="N38" s="199">
        <f t="shared" si="0"/>
        <v>0</v>
      </c>
      <c r="O38" s="54"/>
      <c r="P38" s="193">
        <v>0</v>
      </c>
      <c r="Q38" s="201"/>
      <c r="R38" s="202">
        <f t="shared" si="3"/>
        <v>0</v>
      </c>
      <c r="S38" s="207">
        <v>0</v>
      </c>
      <c r="T38" s="54"/>
    </row>
    <row r="39" spans="1:20">
      <c r="A39" s="90" t="s">
        <v>180</v>
      </c>
      <c r="B39" s="186">
        <v>0</v>
      </c>
      <c r="C39" s="186">
        <v>0</v>
      </c>
      <c r="D39" s="186">
        <v>0</v>
      </c>
      <c r="E39" s="186">
        <v>0</v>
      </c>
      <c r="F39" s="186">
        <v>0</v>
      </c>
      <c r="G39" s="77"/>
      <c r="H39" s="68"/>
      <c r="I39" s="84"/>
      <c r="J39" s="67"/>
      <c r="K39" s="77"/>
      <c r="L39" s="66"/>
      <c r="M39" s="65"/>
      <c r="N39" s="199">
        <f t="shared" si="0"/>
        <v>0</v>
      </c>
      <c r="O39" s="54"/>
      <c r="P39" s="193">
        <v>0</v>
      </c>
      <c r="Q39" s="201"/>
      <c r="R39" s="202">
        <f t="shared" si="3"/>
        <v>0</v>
      </c>
      <c r="S39" s="207">
        <v>0</v>
      </c>
      <c r="T39" s="54"/>
    </row>
    <row r="40" spans="1:20" s="51" customFormat="1">
      <c r="A40" s="90" t="s">
        <v>270</v>
      </c>
      <c r="B40" s="186">
        <v>0</v>
      </c>
      <c r="C40" s="186">
        <v>0</v>
      </c>
      <c r="D40" s="186">
        <v>0</v>
      </c>
      <c r="E40" s="186">
        <v>0</v>
      </c>
      <c r="F40" s="186">
        <v>0</v>
      </c>
      <c r="G40" s="77"/>
      <c r="H40" s="68"/>
      <c r="I40" s="84"/>
      <c r="J40" s="67"/>
      <c r="K40" s="77"/>
      <c r="L40" s="77"/>
      <c r="M40" s="67"/>
      <c r="N40" s="199">
        <f t="shared" si="0"/>
        <v>0</v>
      </c>
      <c r="O40" s="54"/>
      <c r="P40" s="193">
        <v>0</v>
      </c>
      <c r="Q40" s="201"/>
      <c r="R40" s="202">
        <f t="shared" si="3"/>
        <v>0</v>
      </c>
      <c r="S40" s="207">
        <v>0</v>
      </c>
      <c r="T40" s="54"/>
    </row>
    <row r="41" spans="1:20">
      <c r="A41" s="90" t="s">
        <v>293</v>
      </c>
      <c r="B41" s="186">
        <v>0</v>
      </c>
      <c r="C41" s="186">
        <v>0</v>
      </c>
      <c r="D41" s="186">
        <v>0</v>
      </c>
      <c r="E41" s="186">
        <v>0</v>
      </c>
      <c r="F41" s="186">
        <v>0</v>
      </c>
      <c r="G41" s="77"/>
      <c r="H41" s="68"/>
      <c r="I41" s="84"/>
      <c r="J41" s="67"/>
      <c r="K41" s="77"/>
      <c r="L41" s="77"/>
      <c r="M41" s="67"/>
      <c r="N41" s="199">
        <v>0</v>
      </c>
      <c r="O41" s="54"/>
      <c r="P41" s="193">
        <v>0</v>
      </c>
      <c r="Q41" s="201"/>
      <c r="R41" s="202">
        <v>0</v>
      </c>
      <c r="S41" s="207">
        <v>0</v>
      </c>
      <c r="T41" s="54"/>
    </row>
    <row r="42" spans="1:20" s="51" customFormat="1">
      <c r="A42" s="90" t="s">
        <v>281</v>
      </c>
      <c r="B42" s="186">
        <v>0</v>
      </c>
      <c r="C42" s="186">
        <v>0</v>
      </c>
      <c r="D42" s="186">
        <v>0</v>
      </c>
      <c r="E42" s="186">
        <v>0</v>
      </c>
      <c r="F42" s="186">
        <v>0</v>
      </c>
      <c r="G42" s="77"/>
      <c r="H42" s="68"/>
      <c r="I42" s="84"/>
      <c r="J42" s="67"/>
      <c r="K42" s="77"/>
      <c r="L42" s="77"/>
      <c r="M42" s="67"/>
      <c r="N42" s="199">
        <f>SUM(B42:M42)</f>
        <v>0</v>
      </c>
      <c r="O42" s="54"/>
      <c r="P42" s="193">
        <v>250</v>
      </c>
      <c r="Q42" s="203"/>
      <c r="R42" s="202">
        <f>N42-P42</f>
        <v>-250</v>
      </c>
      <c r="S42" s="207">
        <v>0</v>
      </c>
      <c r="T42" s="54"/>
    </row>
    <row r="43" spans="1:20" ht="14.4" thickBot="1">
      <c r="A43" s="90" t="s">
        <v>169</v>
      </c>
      <c r="B43" s="186">
        <v>0</v>
      </c>
      <c r="C43" s="186">
        <v>0</v>
      </c>
      <c r="D43" s="186">
        <v>0</v>
      </c>
      <c r="E43" s="186">
        <v>0</v>
      </c>
      <c r="F43" s="186">
        <v>0</v>
      </c>
      <c r="G43" s="77"/>
      <c r="H43" s="74"/>
      <c r="I43" s="84"/>
      <c r="J43" s="67"/>
      <c r="K43" s="77"/>
      <c r="L43" s="77"/>
      <c r="M43" s="67"/>
      <c r="N43" s="199">
        <f>SUM(B43:M43)</f>
        <v>0</v>
      </c>
      <c r="O43" s="54"/>
      <c r="P43" s="200">
        <v>25</v>
      </c>
      <c r="Q43" s="203"/>
      <c r="R43" s="202">
        <f>N43-P43</f>
        <v>-25</v>
      </c>
      <c r="S43" s="207">
        <v>0</v>
      </c>
      <c r="T43" s="54"/>
    </row>
    <row r="44" spans="1:20" s="53" customFormat="1" ht="17.25" customHeight="1" thickBot="1">
      <c r="A44" s="57" t="s">
        <v>327</v>
      </c>
      <c r="B44" s="187">
        <f t="shared" ref="B44:M44" si="4">SUM(B4:B43)</f>
        <v>21441406.629999995</v>
      </c>
      <c r="C44" s="188">
        <f t="shared" si="4"/>
        <v>18529257.610000003</v>
      </c>
      <c r="D44" s="189">
        <f t="shared" si="4"/>
        <v>16337050.759999996</v>
      </c>
      <c r="E44" s="190">
        <f>SUM(E4:E43)</f>
        <v>11145265.750000004</v>
      </c>
      <c r="F44" s="190">
        <f t="shared" si="4"/>
        <v>19394258.810000002</v>
      </c>
      <c r="G44" s="110">
        <f t="shared" si="4"/>
        <v>0</v>
      </c>
      <c r="H44" s="111">
        <f>SUM(H4:H43)</f>
        <v>0</v>
      </c>
      <c r="I44" s="109">
        <f>SUM(I4:I43)</f>
        <v>0</v>
      </c>
      <c r="J44" s="111">
        <f t="shared" si="4"/>
        <v>0</v>
      </c>
      <c r="K44" s="110">
        <f t="shared" si="4"/>
        <v>0</v>
      </c>
      <c r="L44" s="110">
        <f t="shared" si="4"/>
        <v>0</v>
      </c>
      <c r="M44" s="111">
        <f t="shared" si="4"/>
        <v>0</v>
      </c>
      <c r="N44" s="190">
        <f t="shared" ref="N44" si="5">SUM(B44:M44)</f>
        <v>86847239.560000002</v>
      </c>
      <c r="O44" s="55"/>
      <c r="P44" s="204">
        <f>SUM(P4:P43)</f>
        <v>101334832.32999995</v>
      </c>
      <c r="Q44" s="205"/>
      <c r="R44" s="194">
        <f>+N44-P44</f>
        <v>-14487592.769999951</v>
      </c>
      <c r="S44" s="206"/>
      <c r="T44" s="55"/>
    </row>
    <row r="45" spans="1:20" s="53" customFormat="1" ht="14.4" thickBot="1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95"/>
      <c r="P45" s="156"/>
      <c r="Q45" s="91"/>
      <c r="R45" s="91"/>
      <c r="S45" s="91"/>
    </row>
    <row r="46" spans="1:20" s="53" customFormat="1" ht="14.4" thickBot="1">
      <c r="A46" s="57" t="s">
        <v>276</v>
      </c>
      <c r="B46" s="191">
        <v>29662935.82</v>
      </c>
      <c r="C46" s="192">
        <v>16272921.109999999</v>
      </c>
      <c r="D46" s="191">
        <v>20854830.68</v>
      </c>
      <c r="E46" s="191">
        <v>15785192.74</v>
      </c>
      <c r="F46" s="191">
        <v>18758951.98</v>
      </c>
      <c r="G46" s="191">
        <v>14785581.859999999</v>
      </c>
      <c r="H46" s="191">
        <v>19197621.989999998</v>
      </c>
      <c r="I46" s="191">
        <v>12516944.529999999</v>
      </c>
      <c r="J46" s="191">
        <v>10616690.42</v>
      </c>
      <c r="K46" s="191">
        <v>14179327.4</v>
      </c>
      <c r="L46" s="191">
        <v>19329084.27</v>
      </c>
      <c r="M46" s="191">
        <v>18448478.350000001</v>
      </c>
      <c r="N46" s="196">
        <f>SUM(B46:M46)</f>
        <v>210408561.15000001</v>
      </c>
      <c r="O46" s="52"/>
      <c r="P46" s="185"/>
      <c r="Q46" s="157"/>
      <c r="R46" s="157"/>
      <c r="S46" s="158"/>
      <c r="T46" s="52"/>
    </row>
    <row r="47" spans="1:20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1"/>
      <c r="O47" s="26"/>
      <c r="P47" s="88"/>
      <c r="Q47" s="88"/>
      <c r="R47" s="88"/>
      <c r="S47" s="87"/>
      <c r="T47" s="40"/>
    </row>
  </sheetData>
  <sortState ref="A4:S43">
    <sortCondition descending="1" ref="N4:N43"/>
  </sortState>
  <conditionalFormatting sqref="R4:S44">
    <cfRule type="cellIs" dxfId="0" priority="2" stopIfTrue="1" operator="lessThan">
      <formula>0</formula>
    </cfRule>
  </conditionalFormatting>
  <pageMargins left="0.31496062992125984" right="0" top="0.74803149606299213" bottom="0.55118110236220474" header="0.31496062992125984" footer="0.31496062992125984"/>
  <pageSetup paperSize="345" scale="5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48"/>
  <sheetViews>
    <sheetView workbookViewId="0">
      <selection activeCell="B9" sqref="B9"/>
    </sheetView>
  </sheetViews>
  <sheetFormatPr baseColWidth="10" defaultRowHeight="12.6"/>
  <cols>
    <col min="1" max="1" width="23.33203125" bestFit="1" customWidth="1"/>
    <col min="2" max="13" width="12" bestFit="1" customWidth="1"/>
    <col min="14" max="14" width="12.44140625" bestFit="1" customWidth="1"/>
  </cols>
  <sheetData>
    <row r="3" spans="1:14">
      <c r="A3" s="3" t="s">
        <v>78</v>
      </c>
      <c r="B3" s="3" t="s">
        <v>73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>
      <c r="A4" s="3" t="s">
        <v>0</v>
      </c>
      <c r="B4" s="1" t="s">
        <v>23</v>
      </c>
      <c r="C4" s="4" t="s">
        <v>48</v>
      </c>
      <c r="D4" s="4" t="s">
        <v>53</v>
      </c>
      <c r="E4" s="4" t="s">
        <v>60</v>
      </c>
      <c r="F4" s="4" t="s">
        <v>65</v>
      </c>
      <c r="G4" s="4" t="s">
        <v>67</v>
      </c>
      <c r="H4" s="4" t="s">
        <v>68</v>
      </c>
      <c r="I4" s="4" t="s">
        <v>76</v>
      </c>
      <c r="J4" s="4" t="s">
        <v>83</v>
      </c>
      <c r="K4" s="4" t="s">
        <v>87</v>
      </c>
      <c r="L4" s="4" t="s">
        <v>90</v>
      </c>
      <c r="M4" s="4" t="s">
        <v>91</v>
      </c>
      <c r="N4" s="12" t="s">
        <v>77</v>
      </c>
    </row>
    <row r="5" spans="1:14">
      <c r="A5" s="1" t="s">
        <v>35</v>
      </c>
      <c r="B5" s="16">
        <v>1523019.2799999998</v>
      </c>
      <c r="C5" s="20">
        <v>4326189.9400000004</v>
      </c>
      <c r="D5" s="20">
        <v>4145842.03</v>
      </c>
      <c r="E5" s="20">
        <v>5719944.129999999</v>
      </c>
      <c r="F5" s="20">
        <v>3509909.62</v>
      </c>
      <c r="G5" s="20">
        <v>4171995.7800000003</v>
      </c>
      <c r="H5" s="20">
        <v>3039085.1</v>
      </c>
      <c r="I5" s="20">
        <v>2982222.02</v>
      </c>
      <c r="J5" s="20">
        <v>1510317.8900000001</v>
      </c>
      <c r="K5" s="20">
        <v>3172459.8699999996</v>
      </c>
      <c r="L5" s="20">
        <v>6758465.8199999984</v>
      </c>
      <c r="M5" s="20">
        <v>5177578.6000000006</v>
      </c>
      <c r="N5" s="13">
        <v>46037030.080000006</v>
      </c>
    </row>
    <row r="6" spans="1:14">
      <c r="A6" s="5" t="s">
        <v>25</v>
      </c>
      <c r="B6" s="17">
        <v>1661227.5299999998</v>
      </c>
      <c r="C6" s="21">
        <v>2083293.27</v>
      </c>
      <c r="D6" s="21">
        <v>1598253.1099999999</v>
      </c>
      <c r="E6" s="21">
        <v>1115730.8499999999</v>
      </c>
      <c r="F6" s="21">
        <v>1762511.51</v>
      </c>
      <c r="G6" s="21">
        <v>1501362.48</v>
      </c>
      <c r="H6" s="21">
        <v>7555285.8000000007</v>
      </c>
      <c r="I6" s="21">
        <v>579887.54</v>
      </c>
      <c r="J6" s="21">
        <v>834785.32</v>
      </c>
      <c r="K6" s="21">
        <v>22188644.020000007</v>
      </c>
      <c r="L6" s="21">
        <v>2032091.86</v>
      </c>
      <c r="M6" s="21">
        <v>2284374.0300000003</v>
      </c>
      <c r="N6" s="14">
        <v>45197447.320000008</v>
      </c>
    </row>
    <row r="7" spans="1:14">
      <c r="A7" s="5" t="s">
        <v>43</v>
      </c>
      <c r="B7" s="17">
        <v>7428736.4000000004</v>
      </c>
      <c r="C7" s="21">
        <v>3400696.4899999998</v>
      </c>
      <c r="D7" s="21">
        <v>10054973.470000001</v>
      </c>
      <c r="E7" s="21">
        <v>3673278.48</v>
      </c>
      <c r="F7" s="21">
        <v>914881.12</v>
      </c>
      <c r="G7" s="21">
        <v>552374.52</v>
      </c>
      <c r="H7" s="21">
        <v>114637</v>
      </c>
      <c r="I7" s="21">
        <v>55259.4</v>
      </c>
      <c r="J7" s="21">
        <v>44509.599999999999</v>
      </c>
      <c r="K7" s="21">
        <v>75640</v>
      </c>
      <c r="L7" s="21">
        <v>61912</v>
      </c>
      <c r="M7" s="21">
        <v>239046.84999999998</v>
      </c>
      <c r="N7" s="14">
        <v>26615945.330000002</v>
      </c>
    </row>
    <row r="8" spans="1:14">
      <c r="A8" s="5" t="s">
        <v>37</v>
      </c>
      <c r="B8" s="17">
        <v>1222073.2400000002</v>
      </c>
      <c r="C8" s="21">
        <v>711493.16999999981</v>
      </c>
      <c r="D8" s="21">
        <v>2424850.6099999994</v>
      </c>
      <c r="E8" s="21">
        <v>2598959.5300000007</v>
      </c>
      <c r="F8" s="21">
        <v>2354476.6199999996</v>
      </c>
      <c r="G8" s="21">
        <v>2212567.84</v>
      </c>
      <c r="H8" s="21">
        <v>2070411.86</v>
      </c>
      <c r="I8" s="21">
        <v>2262034.96</v>
      </c>
      <c r="J8" s="21">
        <v>1512605.7500000002</v>
      </c>
      <c r="K8" s="21">
        <v>1705430.85</v>
      </c>
      <c r="L8" s="21">
        <v>1783163.18</v>
      </c>
      <c r="M8" s="21">
        <v>1300343.45</v>
      </c>
      <c r="N8" s="14">
        <v>22158411.059999999</v>
      </c>
    </row>
    <row r="9" spans="1:14">
      <c r="A9" s="5" t="s">
        <v>26</v>
      </c>
      <c r="B9" s="17">
        <v>109874.3</v>
      </c>
      <c r="C9" s="21">
        <v>738221.05</v>
      </c>
      <c r="D9" s="21">
        <v>409191.66</v>
      </c>
      <c r="E9" s="21">
        <v>526657.37</v>
      </c>
      <c r="F9" s="21">
        <v>825904.37</v>
      </c>
      <c r="G9" s="21">
        <v>1725415.2</v>
      </c>
      <c r="H9" s="21">
        <v>1972262.3</v>
      </c>
      <c r="I9" s="21">
        <v>1089741.68</v>
      </c>
      <c r="J9" s="21">
        <v>2267818.21</v>
      </c>
      <c r="K9" s="21">
        <v>1983590.95</v>
      </c>
      <c r="L9" s="21">
        <v>3554838.65</v>
      </c>
      <c r="M9" s="21">
        <v>5321855.74</v>
      </c>
      <c r="N9" s="14">
        <v>20525371.48</v>
      </c>
    </row>
    <row r="10" spans="1:14">
      <c r="A10" s="5" t="s">
        <v>38</v>
      </c>
      <c r="B10" s="17">
        <v>915592</v>
      </c>
      <c r="C10" s="21"/>
      <c r="D10" s="21">
        <v>915592</v>
      </c>
      <c r="E10" s="21">
        <v>696967.7</v>
      </c>
      <c r="F10" s="21">
        <v>4884744.25</v>
      </c>
      <c r="G10" s="21">
        <v>3130280</v>
      </c>
      <c r="H10" s="21">
        <v>1121770</v>
      </c>
      <c r="I10" s="21">
        <v>115050</v>
      </c>
      <c r="J10" s="21"/>
      <c r="K10" s="21">
        <v>660000</v>
      </c>
      <c r="L10" s="21">
        <v>2389007.17</v>
      </c>
      <c r="M10" s="21">
        <v>1062475</v>
      </c>
      <c r="N10" s="14">
        <v>15891478.119999999</v>
      </c>
    </row>
    <row r="11" spans="1:14">
      <c r="A11" s="5" t="s">
        <v>88</v>
      </c>
      <c r="B11" s="17">
        <v>1470556.3000000005</v>
      </c>
      <c r="C11" s="21">
        <v>239621.78999999998</v>
      </c>
      <c r="D11" s="21">
        <v>951833</v>
      </c>
      <c r="E11" s="21">
        <v>1241796.58</v>
      </c>
      <c r="F11" s="21">
        <v>2258729.25</v>
      </c>
      <c r="G11" s="21">
        <v>1294591.6000000001</v>
      </c>
      <c r="H11" s="21">
        <v>1752074.21</v>
      </c>
      <c r="I11" s="21">
        <v>1660672.8900000001</v>
      </c>
      <c r="J11" s="21">
        <v>1007692.36</v>
      </c>
      <c r="K11" s="21">
        <v>820356.92</v>
      </c>
      <c r="L11" s="21">
        <v>1328975.06</v>
      </c>
      <c r="M11" s="21">
        <v>331347.20000000001</v>
      </c>
      <c r="N11" s="14">
        <v>14358247.16</v>
      </c>
    </row>
    <row r="12" spans="1:14">
      <c r="A12" s="5" t="s">
        <v>31</v>
      </c>
      <c r="B12" s="17">
        <v>602970.24</v>
      </c>
      <c r="C12" s="21">
        <v>324235.90000000002</v>
      </c>
      <c r="D12" s="21">
        <v>1584278.75</v>
      </c>
      <c r="E12" s="21">
        <v>408603.04</v>
      </c>
      <c r="F12" s="21">
        <v>1381722.44</v>
      </c>
      <c r="G12" s="21">
        <v>1892939.8199999998</v>
      </c>
      <c r="H12" s="21">
        <v>1630792.12</v>
      </c>
      <c r="I12" s="21">
        <v>2118772.09</v>
      </c>
      <c r="J12" s="21">
        <v>1024372.02</v>
      </c>
      <c r="K12" s="21">
        <v>30880.32</v>
      </c>
      <c r="L12" s="21">
        <v>99648</v>
      </c>
      <c r="M12" s="21">
        <v>66432</v>
      </c>
      <c r="N12" s="14">
        <v>11165646.739999998</v>
      </c>
    </row>
    <row r="13" spans="1:14">
      <c r="A13" s="5" t="s">
        <v>30</v>
      </c>
      <c r="B13" s="17">
        <v>987585.74000000011</v>
      </c>
      <c r="C13" s="21">
        <v>95640.48</v>
      </c>
      <c r="D13" s="21">
        <v>1573547.2700000003</v>
      </c>
      <c r="E13" s="21">
        <v>1069806</v>
      </c>
      <c r="F13" s="21">
        <v>1016479.04</v>
      </c>
      <c r="G13" s="21">
        <v>1070546.1600000001</v>
      </c>
      <c r="H13" s="21">
        <v>821419.15999999992</v>
      </c>
      <c r="I13" s="21">
        <v>656001.4</v>
      </c>
      <c r="J13" s="21">
        <v>790224.44000000006</v>
      </c>
      <c r="K13" s="21">
        <v>758689.74000000011</v>
      </c>
      <c r="L13" s="21">
        <v>857434.42999999993</v>
      </c>
      <c r="M13" s="21">
        <v>1201449.8800000001</v>
      </c>
      <c r="N13" s="14">
        <v>10898823.740000002</v>
      </c>
    </row>
    <row r="14" spans="1:14">
      <c r="A14" s="5" t="s">
        <v>41</v>
      </c>
      <c r="B14" s="17">
        <v>638822.40000000002</v>
      </c>
      <c r="C14" s="21">
        <v>952916.63</v>
      </c>
      <c r="D14" s="21">
        <v>1476832.34</v>
      </c>
      <c r="E14" s="21">
        <v>980440.97</v>
      </c>
      <c r="F14" s="21">
        <v>1254557.6600000001</v>
      </c>
      <c r="G14" s="21">
        <v>1081052.31</v>
      </c>
      <c r="H14" s="21">
        <v>734664.66999999993</v>
      </c>
      <c r="I14" s="21">
        <v>350653.41000000003</v>
      </c>
      <c r="J14" s="21">
        <v>1006118.1300000001</v>
      </c>
      <c r="K14" s="21">
        <v>688000.01000000013</v>
      </c>
      <c r="L14" s="21">
        <v>348992.81</v>
      </c>
      <c r="M14" s="21">
        <v>325053</v>
      </c>
      <c r="N14" s="14">
        <v>9838104.3400000017</v>
      </c>
    </row>
    <row r="15" spans="1:14">
      <c r="A15" s="5" t="s">
        <v>29</v>
      </c>
      <c r="B15" s="17">
        <v>1013115.9600000001</v>
      </c>
      <c r="C15" s="21">
        <v>183376.32</v>
      </c>
      <c r="D15" s="21">
        <v>1436574.9300000004</v>
      </c>
      <c r="E15" s="21">
        <v>251228.84</v>
      </c>
      <c r="F15" s="21">
        <v>734183.46000000008</v>
      </c>
      <c r="G15" s="21">
        <v>1092863.4400000004</v>
      </c>
      <c r="H15" s="21">
        <v>1318120.9500000004</v>
      </c>
      <c r="I15" s="21">
        <v>1941133.0000000007</v>
      </c>
      <c r="J15" s="21">
        <v>1415904.5500000003</v>
      </c>
      <c r="K15" s="21">
        <v>188897.77000000002</v>
      </c>
      <c r="L15" s="21">
        <v>52587.6</v>
      </c>
      <c r="M15" s="21">
        <v>39596.259999999995</v>
      </c>
      <c r="N15" s="14">
        <v>9667583.0800000019</v>
      </c>
    </row>
    <row r="16" spans="1:14">
      <c r="A16" s="5" t="s">
        <v>24</v>
      </c>
      <c r="B16" s="17">
        <v>482500</v>
      </c>
      <c r="C16" s="21">
        <v>485140</v>
      </c>
      <c r="D16" s="21">
        <v>485000</v>
      </c>
      <c r="E16" s="21">
        <v>1272717</v>
      </c>
      <c r="F16" s="21">
        <v>6053400</v>
      </c>
      <c r="G16" s="21"/>
      <c r="H16" s="21"/>
      <c r="I16" s="21"/>
      <c r="J16" s="21"/>
      <c r="K16" s="21"/>
      <c r="L16" s="21"/>
      <c r="M16" s="21"/>
      <c r="N16" s="14">
        <v>8778757</v>
      </c>
    </row>
    <row r="17" spans="1:14">
      <c r="A17" s="5" t="s">
        <v>33</v>
      </c>
      <c r="B17" s="17">
        <v>1115874.4200000002</v>
      </c>
      <c r="C17" s="21"/>
      <c r="D17" s="21">
        <v>1714745.16</v>
      </c>
      <c r="E17" s="21">
        <v>333057.44</v>
      </c>
      <c r="F17" s="21">
        <v>1465617.5499999998</v>
      </c>
      <c r="G17" s="21">
        <v>536818.66999999993</v>
      </c>
      <c r="H17" s="21">
        <v>872648.3600000001</v>
      </c>
      <c r="I17" s="21">
        <v>226435.19999999998</v>
      </c>
      <c r="J17" s="21">
        <v>430389.38</v>
      </c>
      <c r="K17" s="21">
        <v>66480</v>
      </c>
      <c r="L17" s="21">
        <v>50710.559999999998</v>
      </c>
      <c r="M17" s="21">
        <v>134046.09</v>
      </c>
      <c r="N17" s="14">
        <v>6946822.8300000001</v>
      </c>
    </row>
    <row r="18" spans="1:14">
      <c r="A18" s="5" t="s">
        <v>28</v>
      </c>
      <c r="B18" s="17">
        <v>1082294.3899999999</v>
      </c>
      <c r="C18" s="21">
        <v>1616273.2400000002</v>
      </c>
      <c r="D18" s="21">
        <v>1574102.7</v>
      </c>
      <c r="E18" s="21"/>
      <c r="F18" s="21">
        <v>235300</v>
      </c>
      <c r="G18" s="21">
        <v>235400</v>
      </c>
      <c r="H18" s="21">
        <v>287322.94999999995</v>
      </c>
      <c r="I18" s="21">
        <v>179750</v>
      </c>
      <c r="J18" s="21">
        <v>33805.9</v>
      </c>
      <c r="K18" s="21">
        <v>247877.06</v>
      </c>
      <c r="L18" s="21">
        <v>329919.04000000004</v>
      </c>
      <c r="M18" s="21">
        <v>494845.99</v>
      </c>
      <c r="N18" s="14">
        <v>6316891.2700000005</v>
      </c>
    </row>
    <row r="19" spans="1:14">
      <c r="A19" s="5" t="s">
        <v>34</v>
      </c>
      <c r="B19" s="17">
        <v>300266.77999999997</v>
      </c>
      <c r="C19" s="21">
        <v>243492.75999999998</v>
      </c>
      <c r="D19" s="21">
        <v>1447354.0399999998</v>
      </c>
      <c r="E19" s="21">
        <v>273236.39</v>
      </c>
      <c r="F19" s="21">
        <v>883313.63000000024</v>
      </c>
      <c r="G19" s="21">
        <v>762085.24</v>
      </c>
      <c r="H19" s="21">
        <v>539233.6</v>
      </c>
      <c r="I19" s="21">
        <v>843923.4800000001</v>
      </c>
      <c r="J19" s="21">
        <v>235771.19999999998</v>
      </c>
      <c r="K19" s="21">
        <v>115126.32</v>
      </c>
      <c r="L19" s="21">
        <v>161673.78</v>
      </c>
      <c r="M19" s="21">
        <v>458390.4</v>
      </c>
      <c r="N19" s="14">
        <v>6263867.620000001</v>
      </c>
    </row>
    <row r="20" spans="1:14">
      <c r="A20" s="5" t="s">
        <v>44</v>
      </c>
      <c r="B20" s="17">
        <v>5174776.7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4">
        <v>5174776.7</v>
      </c>
    </row>
    <row r="21" spans="1:14">
      <c r="A21" s="5" t="s">
        <v>32</v>
      </c>
      <c r="B21" s="17">
        <v>328112.91000000009</v>
      </c>
      <c r="C21" s="21"/>
      <c r="D21" s="21">
        <v>825831.88000000012</v>
      </c>
      <c r="E21" s="21">
        <v>238826.52000000002</v>
      </c>
      <c r="F21" s="21">
        <v>681865.41</v>
      </c>
      <c r="G21" s="21">
        <v>586514.5199999999</v>
      </c>
      <c r="H21" s="21">
        <v>939959.64000000013</v>
      </c>
      <c r="I21" s="21">
        <v>494521.06</v>
      </c>
      <c r="J21" s="21">
        <v>418229.54</v>
      </c>
      <c r="K21" s="21">
        <v>71380.89</v>
      </c>
      <c r="L21" s="21">
        <v>35041.379999999997</v>
      </c>
      <c r="M21" s="21">
        <v>34675.93</v>
      </c>
      <c r="N21" s="14">
        <v>4654959.68</v>
      </c>
    </row>
    <row r="22" spans="1:14">
      <c r="A22" s="5" t="s">
        <v>36</v>
      </c>
      <c r="B22" s="17">
        <v>153823.20000000001</v>
      </c>
      <c r="C22" s="21">
        <v>19721.400000000001</v>
      </c>
      <c r="D22" s="21">
        <v>825293.61</v>
      </c>
      <c r="E22" s="21">
        <v>413128.15</v>
      </c>
      <c r="F22" s="21">
        <v>154199</v>
      </c>
      <c r="G22" s="21">
        <v>28587.08</v>
      </c>
      <c r="H22" s="21">
        <v>296608.64000000001</v>
      </c>
      <c r="I22" s="21">
        <v>147379.54999999999</v>
      </c>
      <c r="J22" s="21">
        <v>353292.71</v>
      </c>
      <c r="K22" s="21">
        <v>544853.26</v>
      </c>
      <c r="L22" s="21">
        <v>266544.07000000007</v>
      </c>
      <c r="M22" s="21">
        <v>40003.689999999995</v>
      </c>
      <c r="N22" s="14">
        <v>3243434.3600000008</v>
      </c>
    </row>
    <row r="23" spans="1:14">
      <c r="A23" s="5" t="s">
        <v>40</v>
      </c>
      <c r="B23" s="17">
        <v>114121.08000000002</v>
      </c>
      <c r="C23" s="21">
        <v>577714.34000000008</v>
      </c>
      <c r="D23" s="21">
        <v>202869.81000000003</v>
      </c>
      <c r="E23" s="21">
        <v>722.05</v>
      </c>
      <c r="F23" s="21">
        <v>442131.62000000005</v>
      </c>
      <c r="G23" s="21">
        <v>240385.02</v>
      </c>
      <c r="H23" s="21">
        <v>243383.44</v>
      </c>
      <c r="I23" s="21">
        <v>67726.44</v>
      </c>
      <c r="J23" s="21">
        <v>68062.920000000013</v>
      </c>
      <c r="K23" s="21">
        <v>509050.50000000006</v>
      </c>
      <c r="L23" s="21">
        <v>303979.00999999989</v>
      </c>
      <c r="M23" s="21">
        <v>235269.78</v>
      </c>
      <c r="N23" s="14">
        <v>3005416.01</v>
      </c>
    </row>
    <row r="24" spans="1:14">
      <c r="A24" s="5" t="s">
        <v>27</v>
      </c>
      <c r="B24" s="17">
        <v>41673</v>
      </c>
      <c r="C24" s="21"/>
      <c r="D24" s="21">
        <v>115561.91999999998</v>
      </c>
      <c r="E24" s="21">
        <v>21882</v>
      </c>
      <c r="F24" s="21">
        <v>42411</v>
      </c>
      <c r="G24" s="21">
        <v>62863.680000000008</v>
      </c>
      <c r="H24" s="21"/>
      <c r="I24" s="21">
        <v>37911.599999999999</v>
      </c>
      <c r="J24" s="21">
        <v>87384</v>
      </c>
      <c r="K24" s="21">
        <v>632064</v>
      </c>
      <c r="L24" s="21">
        <v>42639</v>
      </c>
      <c r="M24" s="21">
        <v>1519810</v>
      </c>
      <c r="N24" s="14">
        <v>2604200.2000000002</v>
      </c>
    </row>
    <row r="25" spans="1:14">
      <c r="A25" s="5" t="s">
        <v>47</v>
      </c>
      <c r="B25" s="17">
        <v>619950</v>
      </c>
      <c r="C25" s="21"/>
      <c r="D25" s="21">
        <v>126130</v>
      </c>
      <c r="E25" s="21"/>
      <c r="F25" s="21"/>
      <c r="G25" s="21"/>
      <c r="H25" s="21"/>
      <c r="I25" s="21"/>
      <c r="J25" s="21"/>
      <c r="K25" s="21">
        <v>113750</v>
      </c>
      <c r="L25" s="21"/>
      <c r="M25" s="21">
        <v>1708634.3399999999</v>
      </c>
      <c r="N25" s="14">
        <v>2568464.34</v>
      </c>
    </row>
    <row r="26" spans="1:14">
      <c r="A26" s="5" t="s">
        <v>62</v>
      </c>
      <c r="B26" s="17"/>
      <c r="C26" s="21"/>
      <c r="D26" s="21"/>
      <c r="E26" s="21">
        <v>2146800</v>
      </c>
      <c r="F26" s="21"/>
      <c r="G26" s="21"/>
      <c r="H26" s="21"/>
      <c r="I26" s="21"/>
      <c r="J26" s="21"/>
      <c r="K26" s="21"/>
      <c r="L26" s="21"/>
      <c r="M26" s="21"/>
      <c r="N26" s="14">
        <v>2146800</v>
      </c>
    </row>
    <row r="27" spans="1:14">
      <c r="A27" s="5" t="s">
        <v>72</v>
      </c>
      <c r="B27" s="17"/>
      <c r="C27" s="21"/>
      <c r="D27" s="21"/>
      <c r="E27" s="21"/>
      <c r="F27" s="21"/>
      <c r="G27" s="21"/>
      <c r="H27" s="21">
        <v>2107536.35</v>
      </c>
      <c r="I27" s="21"/>
      <c r="J27" s="21"/>
      <c r="K27" s="21"/>
      <c r="L27" s="21"/>
      <c r="M27" s="21"/>
      <c r="N27" s="14">
        <v>2107536.35</v>
      </c>
    </row>
    <row r="28" spans="1:14">
      <c r="A28" s="5" t="s">
        <v>39</v>
      </c>
      <c r="B28" s="17">
        <v>99237.96</v>
      </c>
      <c r="C28" s="21">
        <v>247468.60999999993</v>
      </c>
      <c r="D28" s="21">
        <v>83505.2</v>
      </c>
      <c r="E28" s="21">
        <v>129369.71999999999</v>
      </c>
      <c r="F28" s="21">
        <v>226519.56</v>
      </c>
      <c r="G28" s="21">
        <v>236009.07999999996</v>
      </c>
      <c r="H28" s="21">
        <v>148392.5</v>
      </c>
      <c r="I28" s="21">
        <v>109318.06999999999</v>
      </c>
      <c r="J28" s="21">
        <v>302726.41999999993</v>
      </c>
      <c r="K28" s="21">
        <v>54588.18</v>
      </c>
      <c r="L28" s="21">
        <v>236986.48000000004</v>
      </c>
      <c r="M28" s="21">
        <v>148864.92000000004</v>
      </c>
      <c r="N28" s="14">
        <v>2022986.6999999997</v>
      </c>
    </row>
    <row r="29" spans="1:14">
      <c r="A29" s="5" t="s">
        <v>69</v>
      </c>
      <c r="B29" s="17"/>
      <c r="C29" s="21"/>
      <c r="D29" s="21"/>
      <c r="E29" s="21"/>
      <c r="F29" s="21"/>
      <c r="G29" s="21"/>
      <c r="H29" s="21">
        <v>294553</v>
      </c>
      <c r="I29" s="21"/>
      <c r="J29" s="21"/>
      <c r="K29" s="21"/>
      <c r="L29" s="21">
        <v>327960</v>
      </c>
      <c r="M29" s="21"/>
      <c r="N29" s="14">
        <v>622513</v>
      </c>
    </row>
    <row r="30" spans="1:14">
      <c r="A30" s="5" t="s">
        <v>64</v>
      </c>
      <c r="B30" s="17"/>
      <c r="C30" s="21"/>
      <c r="D30" s="21"/>
      <c r="E30" s="21">
        <v>235758</v>
      </c>
      <c r="F30" s="21">
        <v>62340</v>
      </c>
      <c r="G30" s="21">
        <v>75208</v>
      </c>
      <c r="H30" s="21">
        <v>75208</v>
      </c>
      <c r="I30" s="21">
        <v>152198</v>
      </c>
      <c r="J30" s="21"/>
      <c r="K30" s="21"/>
      <c r="L30" s="21"/>
      <c r="M30" s="21"/>
      <c r="N30" s="14">
        <v>600712</v>
      </c>
    </row>
    <row r="31" spans="1:14">
      <c r="A31" s="5" t="s">
        <v>52</v>
      </c>
      <c r="B31" s="17"/>
      <c r="C31" s="21">
        <v>82092</v>
      </c>
      <c r="D31" s="21">
        <v>24327.48</v>
      </c>
      <c r="E31" s="21"/>
      <c r="F31" s="21"/>
      <c r="G31" s="21">
        <v>312329.82</v>
      </c>
      <c r="H31" s="21"/>
      <c r="I31" s="21"/>
      <c r="J31" s="21"/>
      <c r="K31" s="21"/>
      <c r="L31" s="21">
        <v>24696.55</v>
      </c>
      <c r="M31" s="21"/>
      <c r="N31" s="14">
        <v>443445.85</v>
      </c>
    </row>
    <row r="32" spans="1:14">
      <c r="A32" s="5" t="s">
        <v>50</v>
      </c>
      <c r="B32" s="17"/>
      <c r="C32" s="21">
        <v>46326.479999999996</v>
      </c>
      <c r="D32" s="21">
        <v>83326.5</v>
      </c>
      <c r="E32" s="21">
        <v>20381.680000000004</v>
      </c>
      <c r="F32" s="21">
        <v>20073</v>
      </c>
      <c r="G32" s="21">
        <v>22052.28</v>
      </c>
      <c r="H32" s="21">
        <v>21403.84</v>
      </c>
      <c r="I32" s="21"/>
      <c r="J32" s="21">
        <v>38978</v>
      </c>
      <c r="K32" s="21"/>
      <c r="L32" s="21"/>
      <c r="M32" s="21">
        <v>36000</v>
      </c>
      <c r="N32" s="14">
        <v>288541.78000000003</v>
      </c>
    </row>
    <row r="33" spans="1:14">
      <c r="A33" s="5" t="s">
        <v>55</v>
      </c>
      <c r="B33" s="17"/>
      <c r="C33" s="21"/>
      <c r="D33" s="21">
        <v>34764.730000000003</v>
      </c>
      <c r="E33" s="21"/>
      <c r="F33" s="21">
        <v>34457.279999999999</v>
      </c>
      <c r="G33" s="21">
        <v>68914.559999999998</v>
      </c>
      <c r="H33" s="21">
        <v>34457.279999999999</v>
      </c>
      <c r="I33" s="21"/>
      <c r="J33" s="21"/>
      <c r="K33" s="21">
        <v>69949.440000000002</v>
      </c>
      <c r="L33" s="21">
        <v>35724.480000000003</v>
      </c>
      <c r="M33" s="21"/>
      <c r="N33" s="14">
        <v>278267.77</v>
      </c>
    </row>
    <row r="34" spans="1:14">
      <c r="A34" s="5" t="s">
        <v>63</v>
      </c>
      <c r="B34" s="17"/>
      <c r="C34" s="21"/>
      <c r="D34" s="21"/>
      <c r="E34" s="21">
        <v>33305</v>
      </c>
      <c r="F34" s="21">
        <v>65010</v>
      </c>
      <c r="G34" s="21"/>
      <c r="H34" s="21"/>
      <c r="I34" s="21">
        <v>65660</v>
      </c>
      <c r="J34" s="21"/>
      <c r="K34" s="21"/>
      <c r="L34" s="21"/>
      <c r="M34" s="21"/>
      <c r="N34" s="14">
        <v>163975</v>
      </c>
    </row>
    <row r="35" spans="1:14">
      <c r="A35" s="5" t="s">
        <v>51</v>
      </c>
      <c r="B35" s="17"/>
      <c r="C35" s="21">
        <v>45242.1</v>
      </c>
      <c r="D35" s="21">
        <v>42126.560000000005</v>
      </c>
      <c r="E35" s="21">
        <v>22456</v>
      </c>
      <c r="F35" s="21">
        <v>20017.760000000002</v>
      </c>
      <c r="G35" s="21">
        <v>7314.72</v>
      </c>
      <c r="H35" s="21"/>
      <c r="I35" s="21"/>
      <c r="J35" s="21">
        <v>4792.32</v>
      </c>
      <c r="K35" s="21"/>
      <c r="L35" s="21">
        <v>2709.6000000000004</v>
      </c>
      <c r="M35" s="21"/>
      <c r="N35" s="14">
        <v>144659.06000000003</v>
      </c>
    </row>
    <row r="36" spans="1:14">
      <c r="A36" s="5" t="s">
        <v>75</v>
      </c>
      <c r="B36" s="17"/>
      <c r="C36" s="21"/>
      <c r="D36" s="21"/>
      <c r="E36" s="21"/>
      <c r="F36" s="21"/>
      <c r="G36" s="21"/>
      <c r="H36" s="21"/>
      <c r="I36" s="21">
        <v>79850.399999999994</v>
      </c>
      <c r="J36" s="21"/>
      <c r="K36" s="21"/>
      <c r="L36" s="21"/>
      <c r="M36" s="21"/>
      <c r="N36" s="14">
        <v>79850.399999999994</v>
      </c>
    </row>
    <row r="37" spans="1:14">
      <c r="A37" s="5" t="s">
        <v>61</v>
      </c>
      <c r="B37" s="17"/>
      <c r="C37" s="21"/>
      <c r="D37" s="21"/>
      <c r="E37" s="21">
        <v>34731.839999999997</v>
      </c>
      <c r="F37" s="21"/>
      <c r="G37" s="21"/>
      <c r="H37" s="21"/>
      <c r="I37" s="21"/>
      <c r="J37" s="21">
        <v>37536.720000000001</v>
      </c>
      <c r="K37" s="21"/>
      <c r="L37" s="21"/>
      <c r="M37" s="21"/>
      <c r="N37" s="14">
        <v>72268.56</v>
      </c>
    </row>
    <row r="38" spans="1:14">
      <c r="A38" s="5" t="s">
        <v>56</v>
      </c>
      <c r="B38" s="17"/>
      <c r="C38" s="21"/>
      <c r="D38" s="21">
        <v>64573.25</v>
      </c>
      <c r="E38" s="21"/>
      <c r="F38" s="21"/>
      <c r="G38" s="21"/>
      <c r="H38" s="21"/>
      <c r="I38" s="21"/>
      <c r="J38" s="21"/>
      <c r="K38" s="21"/>
      <c r="L38" s="21"/>
      <c r="M38" s="21"/>
      <c r="N38" s="14">
        <v>64573.25</v>
      </c>
    </row>
    <row r="39" spans="1:14">
      <c r="A39" s="5" t="s">
        <v>59</v>
      </c>
      <c r="B39" s="17"/>
      <c r="C39" s="21"/>
      <c r="D39" s="21">
        <v>1388.07</v>
      </c>
      <c r="E39" s="21">
        <v>1365.96</v>
      </c>
      <c r="F39" s="21">
        <v>2285.52</v>
      </c>
      <c r="G39" s="21">
        <v>3150.4300000000003</v>
      </c>
      <c r="H39" s="21">
        <v>1751</v>
      </c>
      <c r="I39" s="21">
        <v>1804.54</v>
      </c>
      <c r="J39" s="21">
        <v>1764.6000000000006</v>
      </c>
      <c r="K39" s="21">
        <v>29824.579999999998</v>
      </c>
      <c r="L39" s="21">
        <v>2561.9799999999996</v>
      </c>
      <c r="M39" s="21">
        <v>858</v>
      </c>
      <c r="N39" s="14">
        <v>46754.679999999993</v>
      </c>
    </row>
    <row r="40" spans="1:14">
      <c r="A40" s="5" t="s">
        <v>54</v>
      </c>
      <c r="B40" s="17"/>
      <c r="C40" s="21"/>
      <c r="D40" s="21">
        <v>37379.289999999994</v>
      </c>
      <c r="E40" s="21"/>
      <c r="F40" s="21"/>
      <c r="G40" s="21"/>
      <c r="H40" s="21"/>
      <c r="I40" s="21"/>
      <c r="J40" s="21"/>
      <c r="K40" s="21"/>
      <c r="L40" s="21"/>
      <c r="M40" s="21"/>
      <c r="N40" s="14">
        <v>37379.289999999994</v>
      </c>
    </row>
    <row r="41" spans="1:14">
      <c r="A41" s="5" t="s">
        <v>70</v>
      </c>
      <c r="B41" s="17"/>
      <c r="C41" s="21"/>
      <c r="D41" s="21"/>
      <c r="E41" s="21"/>
      <c r="F41" s="21"/>
      <c r="G41" s="21"/>
      <c r="H41" s="21">
        <v>34457.279999999999</v>
      </c>
      <c r="I41" s="21"/>
      <c r="J41" s="21"/>
      <c r="K41" s="21"/>
      <c r="L41" s="21"/>
      <c r="M41" s="21"/>
      <c r="N41" s="14">
        <v>34457.279999999999</v>
      </c>
    </row>
    <row r="42" spans="1:14">
      <c r="A42" s="5" t="s">
        <v>66</v>
      </c>
      <c r="B42" s="17"/>
      <c r="C42" s="21"/>
      <c r="D42" s="21">
        <v>619.79999999999995</v>
      </c>
      <c r="E42" s="21"/>
      <c r="F42" s="21">
        <v>5202.4000000000005</v>
      </c>
      <c r="G42" s="21"/>
      <c r="H42" s="21"/>
      <c r="I42" s="21">
        <v>6897.2099999999991</v>
      </c>
      <c r="J42" s="21"/>
      <c r="K42" s="21">
        <v>253.65</v>
      </c>
      <c r="L42" s="21">
        <v>5382.96</v>
      </c>
      <c r="M42" s="21"/>
      <c r="N42" s="14">
        <v>18356.02</v>
      </c>
    </row>
    <row r="43" spans="1:14">
      <c r="A43" s="5" t="s">
        <v>84</v>
      </c>
      <c r="B43" s="17"/>
      <c r="C43" s="21"/>
      <c r="D43" s="21"/>
      <c r="E43" s="21"/>
      <c r="F43" s="21"/>
      <c r="G43" s="21"/>
      <c r="H43" s="21"/>
      <c r="I43" s="21"/>
      <c r="J43" s="21">
        <v>11135</v>
      </c>
      <c r="K43" s="21"/>
      <c r="L43" s="21">
        <v>5344.9400000000005</v>
      </c>
      <c r="M43" s="21"/>
      <c r="N43" s="14">
        <v>16479.940000000002</v>
      </c>
    </row>
    <row r="44" spans="1:14">
      <c r="A44" s="5" t="s">
        <v>115</v>
      </c>
      <c r="B44" s="1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>
        <v>11500.710000000001</v>
      </c>
      <c r="N44" s="14">
        <v>11500.710000000001</v>
      </c>
    </row>
    <row r="45" spans="1:14">
      <c r="A45" s="5" t="s">
        <v>46</v>
      </c>
      <c r="B45" s="17">
        <v>131.72999999999999</v>
      </c>
      <c r="C45" s="21">
        <v>1376.5</v>
      </c>
      <c r="D45" s="21"/>
      <c r="E45" s="21"/>
      <c r="F45" s="21"/>
      <c r="G45" s="21"/>
      <c r="H45" s="21"/>
      <c r="I45" s="21"/>
      <c r="J45" s="21">
        <v>1370.1</v>
      </c>
      <c r="K45" s="21"/>
      <c r="L45" s="21">
        <v>3921.7</v>
      </c>
      <c r="M45" s="21"/>
      <c r="N45" s="14">
        <v>6800.03</v>
      </c>
    </row>
    <row r="46" spans="1:14">
      <c r="A46" s="5" t="s">
        <v>45</v>
      </c>
      <c r="B46" s="17">
        <v>150</v>
      </c>
      <c r="C46" s="21">
        <v>126</v>
      </c>
      <c r="D46" s="21"/>
      <c r="E46" s="21">
        <v>1217.5</v>
      </c>
      <c r="F46" s="21">
        <v>264</v>
      </c>
      <c r="G46" s="21">
        <v>265</v>
      </c>
      <c r="H46" s="21">
        <v>97.5</v>
      </c>
      <c r="I46" s="21">
        <v>120</v>
      </c>
      <c r="J46" s="21">
        <v>1323.5</v>
      </c>
      <c r="K46" s="21">
        <v>93</v>
      </c>
      <c r="L46" s="21">
        <v>24</v>
      </c>
      <c r="M46" s="21">
        <v>993.5</v>
      </c>
      <c r="N46" s="14">
        <v>4674</v>
      </c>
    </row>
    <row r="47" spans="1:14">
      <c r="A47" s="5" t="s">
        <v>71</v>
      </c>
      <c r="B47" s="17"/>
      <c r="C47" s="21"/>
      <c r="D47" s="21"/>
      <c r="E47" s="21"/>
      <c r="F47" s="21"/>
      <c r="G47" s="21"/>
      <c r="H47" s="21">
        <v>177.34</v>
      </c>
      <c r="I47" s="21"/>
      <c r="J47" s="21">
        <v>800</v>
      </c>
      <c r="K47" s="21">
        <v>520</v>
      </c>
      <c r="L47" s="21"/>
      <c r="M47" s="21"/>
      <c r="N47" s="14">
        <v>1497.3400000000001</v>
      </c>
    </row>
    <row r="48" spans="1:14">
      <c r="A48" s="11" t="s">
        <v>77</v>
      </c>
      <c r="B48" s="18">
        <v>27086485.56000001</v>
      </c>
      <c r="C48" s="19">
        <v>16420658.470000001</v>
      </c>
      <c r="D48" s="19">
        <v>34260669.170000002</v>
      </c>
      <c r="E48" s="19">
        <v>23462368.740000002</v>
      </c>
      <c r="F48" s="19">
        <v>31292507.070000008</v>
      </c>
      <c r="G48" s="19">
        <v>22903887.250000004</v>
      </c>
      <c r="H48" s="19">
        <v>28027713.890000004</v>
      </c>
      <c r="I48" s="19">
        <v>16224923.940000001</v>
      </c>
      <c r="J48" s="19">
        <v>13441710.58</v>
      </c>
      <c r="K48" s="19">
        <v>34728401.330000006</v>
      </c>
      <c r="L48" s="19">
        <v>21102936.109999999</v>
      </c>
      <c r="M48" s="19">
        <v>22173445.359999999</v>
      </c>
      <c r="N48" s="15">
        <v>291125707.47000003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2985"/>
  <sheetViews>
    <sheetView workbookViewId="0">
      <pane ySplit="4" topLeftCell="A2964" activePane="bottomLeft" state="frozen"/>
      <selection pane="bottomLeft" activeCell="L2978" sqref="L2978"/>
    </sheetView>
  </sheetViews>
  <sheetFormatPr baseColWidth="10" defaultColWidth="11.44140625" defaultRowHeight="13.8"/>
  <cols>
    <col min="1" max="1" width="15" style="144" customWidth="1"/>
    <col min="2" max="2" width="12.88671875" style="101" bestFit="1" customWidth="1"/>
    <col min="3" max="3" width="11.44140625" style="102" customWidth="1"/>
    <col min="4" max="4" width="15" style="103" customWidth="1"/>
    <col min="5" max="5" width="20" style="103" customWidth="1"/>
    <col min="6" max="6" width="13.21875" style="168" bestFit="1" customWidth="1"/>
    <col min="7" max="7" width="15.88671875" style="178" bestFit="1" customWidth="1"/>
    <col min="8" max="8" width="20.44140625" style="97" bestFit="1" customWidth="1"/>
    <col min="9" max="9" width="3.88671875" style="80" customWidth="1"/>
    <col min="10" max="63" width="11.44140625" style="80"/>
    <col min="64" max="16384" width="11.44140625" style="81"/>
  </cols>
  <sheetData>
    <row r="1" spans="1:63" ht="8.25" customHeight="1" thickBot="1"/>
    <row r="2" spans="1:63" ht="14.4" thickBot="1">
      <c r="A2" s="141" t="s">
        <v>329</v>
      </c>
      <c r="B2" s="137"/>
      <c r="C2" s="127"/>
      <c r="D2" s="137"/>
      <c r="E2" s="137"/>
      <c r="F2" s="175"/>
      <c r="G2" s="179"/>
      <c r="H2" s="138"/>
    </row>
    <row r="3" spans="1:63" s="97" customFormat="1" ht="14.4" thickBot="1">
      <c r="A3" s="145"/>
      <c r="B3" s="130"/>
      <c r="C3" s="131"/>
      <c r="D3" s="130"/>
      <c r="E3" s="130"/>
      <c r="F3" s="176"/>
      <c r="G3" s="180"/>
      <c r="H3" s="132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</row>
    <row r="4" spans="1:63" s="96" customFormat="1" ht="14.4" thickBot="1">
      <c r="A4" s="146" t="s">
        <v>3</v>
      </c>
      <c r="B4" s="133" t="s">
        <v>73</v>
      </c>
      <c r="C4" s="134" t="s">
        <v>4</v>
      </c>
      <c r="D4" s="135" t="s">
        <v>5</v>
      </c>
      <c r="E4" s="135" t="s">
        <v>292</v>
      </c>
      <c r="F4" s="177" t="s">
        <v>6</v>
      </c>
      <c r="G4" s="181" t="s">
        <v>2</v>
      </c>
      <c r="H4" s="136" t="s">
        <v>165</v>
      </c>
    </row>
    <row r="5" spans="1:63">
      <c r="A5" s="147" t="s">
        <v>294</v>
      </c>
      <c r="B5" s="128" t="s">
        <v>172</v>
      </c>
      <c r="C5" s="120" t="s">
        <v>208</v>
      </c>
      <c r="D5" s="120" t="s">
        <v>72</v>
      </c>
      <c r="E5" s="120" t="s">
        <v>226</v>
      </c>
      <c r="F5" s="171">
        <v>24068.959999999999</v>
      </c>
      <c r="G5" s="163">
        <v>77771.12</v>
      </c>
      <c r="H5" s="129">
        <f t="shared" ref="H5:H15" si="0">+G5/F5*1000</f>
        <v>3231.1790787803047</v>
      </c>
    </row>
    <row r="6" spans="1:63">
      <c r="A6" s="148" t="s">
        <v>295</v>
      </c>
      <c r="B6" s="98" t="s">
        <v>172</v>
      </c>
      <c r="C6" s="95" t="s">
        <v>210</v>
      </c>
      <c r="D6" s="95" t="s">
        <v>249</v>
      </c>
      <c r="E6" s="95" t="s">
        <v>228</v>
      </c>
      <c r="F6" s="172">
        <v>106583.05</v>
      </c>
      <c r="G6" s="164">
        <v>66808.710000000006</v>
      </c>
      <c r="H6" s="99">
        <f t="shared" si="0"/>
        <v>626.82302673830418</v>
      </c>
    </row>
    <row r="7" spans="1:63">
      <c r="A7" s="148" t="s">
        <v>295</v>
      </c>
      <c r="B7" s="98" t="s">
        <v>172</v>
      </c>
      <c r="C7" s="95" t="s">
        <v>210</v>
      </c>
      <c r="D7" s="95" t="s">
        <v>249</v>
      </c>
      <c r="E7" s="95" t="s">
        <v>228</v>
      </c>
      <c r="F7" s="172">
        <v>106997.75</v>
      </c>
      <c r="G7" s="164">
        <v>66808.710000000006</v>
      </c>
      <c r="H7" s="99">
        <f t="shared" si="0"/>
        <v>624.39359706162054</v>
      </c>
    </row>
    <row r="8" spans="1:63">
      <c r="A8" s="148" t="s">
        <v>295</v>
      </c>
      <c r="B8" s="98" t="s">
        <v>172</v>
      </c>
      <c r="C8" s="95" t="s">
        <v>235</v>
      </c>
      <c r="D8" s="95" t="s">
        <v>218</v>
      </c>
      <c r="E8" s="95" t="s">
        <v>260</v>
      </c>
      <c r="F8" s="172">
        <v>195850</v>
      </c>
      <c r="G8" s="164">
        <v>482325.34</v>
      </c>
      <c r="H8" s="99">
        <f t="shared" si="0"/>
        <v>2462.7283124840442</v>
      </c>
    </row>
    <row r="9" spans="1:63">
      <c r="A9" s="148" t="s">
        <v>295</v>
      </c>
      <c r="B9" s="98" t="s">
        <v>172</v>
      </c>
      <c r="C9" s="95" t="s">
        <v>235</v>
      </c>
      <c r="D9" s="95" t="s">
        <v>218</v>
      </c>
      <c r="E9" s="95" t="s">
        <v>260</v>
      </c>
      <c r="F9" s="172">
        <v>19075</v>
      </c>
      <c r="G9" s="164">
        <v>46384.09</v>
      </c>
      <c r="H9" s="99">
        <f t="shared" si="0"/>
        <v>2431.6692005242462</v>
      </c>
    </row>
    <row r="10" spans="1:63">
      <c r="A10" s="148" t="s">
        <v>295</v>
      </c>
      <c r="B10" s="98" t="s">
        <v>172</v>
      </c>
      <c r="C10" s="95" t="s">
        <v>235</v>
      </c>
      <c r="D10" s="95" t="s">
        <v>218</v>
      </c>
      <c r="E10" s="95" t="s">
        <v>260</v>
      </c>
      <c r="F10" s="172">
        <v>19100</v>
      </c>
      <c r="G10" s="164">
        <v>46444.88</v>
      </c>
      <c r="H10" s="99">
        <f t="shared" si="0"/>
        <v>2431.6691099476438</v>
      </c>
    </row>
    <row r="11" spans="1:63">
      <c r="A11" s="148" t="s">
        <v>295</v>
      </c>
      <c r="B11" s="98" t="s">
        <v>172</v>
      </c>
      <c r="C11" s="95" t="s">
        <v>235</v>
      </c>
      <c r="D11" s="95" t="s">
        <v>218</v>
      </c>
      <c r="E11" s="95" t="s">
        <v>260</v>
      </c>
      <c r="F11" s="172">
        <v>19125</v>
      </c>
      <c r="G11" s="164">
        <v>46505.67</v>
      </c>
      <c r="H11" s="99">
        <f t="shared" si="0"/>
        <v>2431.669019607843</v>
      </c>
    </row>
    <row r="12" spans="1:63">
      <c r="A12" s="148" t="s">
        <v>295</v>
      </c>
      <c r="B12" s="98" t="s">
        <v>172</v>
      </c>
      <c r="C12" s="95" t="s">
        <v>214</v>
      </c>
      <c r="D12" s="95" t="s">
        <v>250</v>
      </c>
      <c r="E12" s="95" t="s">
        <v>166</v>
      </c>
      <c r="F12" s="172">
        <v>102</v>
      </c>
      <c r="G12" s="164">
        <v>836.76</v>
      </c>
      <c r="H12" s="99">
        <f t="shared" si="0"/>
        <v>8203.5294117647063</v>
      </c>
    </row>
    <row r="13" spans="1:63">
      <c r="A13" s="148" t="s">
        <v>295</v>
      </c>
      <c r="B13" s="98" t="s">
        <v>172</v>
      </c>
      <c r="C13" s="95" t="s">
        <v>207</v>
      </c>
      <c r="D13" s="95" t="s">
        <v>218</v>
      </c>
      <c r="E13" s="95" t="s">
        <v>225</v>
      </c>
      <c r="F13" s="172">
        <v>49925</v>
      </c>
      <c r="G13" s="164">
        <v>30477.99</v>
      </c>
      <c r="H13" s="99">
        <f t="shared" si="0"/>
        <v>610.47551326990492</v>
      </c>
    </row>
    <row r="14" spans="1:63">
      <c r="A14" s="148" t="s">
        <v>295</v>
      </c>
      <c r="B14" s="98" t="s">
        <v>172</v>
      </c>
      <c r="C14" s="95" t="s">
        <v>245</v>
      </c>
      <c r="D14" s="95" t="s">
        <v>250</v>
      </c>
      <c r="E14" s="95" t="s">
        <v>167</v>
      </c>
      <c r="F14" s="172">
        <v>600</v>
      </c>
      <c r="G14" s="164">
        <v>5539.81</v>
      </c>
      <c r="H14" s="99">
        <f t="shared" si="0"/>
        <v>9233.0166666666682</v>
      </c>
    </row>
    <row r="15" spans="1:63">
      <c r="A15" s="148" t="s">
        <v>295</v>
      </c>
      <c r="B15" s="98" t="s">
        <v>172</v>
      </c>
      <c r="C15" s="95" t="s">
        <v>246</v>
      </c>
      <c r="D15" s="95" t="s">
        <v>250</v>
      </c>
      <c r="E15" s="95" t="s">
        <v>184</v>
      </c>
      <c r="F15" s="172">
        <v>600</v>
      </c>
      <c r="G15" s="164">
        <v>4117.6899999999996</v>
      </c>
      <c r="H15" s="99">
        <f t="shared" si="0"/>
        <v>6862.8166666666666</v>
      </c>
    </row>
    <row r="16" spans="1:63">
      <c r="A16" s="148" t="s">
        <v>295</v>
      </c>
      <c r="B16" s="98" t="s">
        <v>172</v>
      </c>
      <c r="C16" s="95" t="s">
        <v>234</v>
      </c>
      <c r="D16" s="95" t="s">
        <v>250</v>
      </c>
      <c r="E16" s="95" t="s">
        <v>259</v>
      </c>
      <c r="F16" s="172">
        <v>269.82</v>
      </c>
      <c r="G16" s="164">
        <v>2410.6799999999998</v>
      </c>
      <c r="H16" s="99">
        <f t="shared" ref="H16:H79" si="1">+G16/F16*1000</f>
        <v>8934.400711585502</v>
      </c>
    </row>
    <row r="17" spans="1:8">
      <c r="A17" s="148" t="s">
        <v>295</v>
      </c>
      <c r="B17" s="98" t="s">
        <v>172</v>
      </c>
      <c r="C17" s="95" t="s">
        <v>234</v>
      </c>
      <c r="D17" s="95" t="s">
        <v>252</v>
      </c>
      <c r="E17" s="95" t="s">
        <v>259</v>
      </c>
      <c r="F17" s="172">
        <v>13992</v>
      </c>
      <c r="G17" s="164">
        <v>54551.94</v>
      </c>
      <c r="H17" s="99">
        <f t="shared" si="1"/>
        <v>3898.7950257289881</v>
      </c>
    </row>
    <row r="18" spans="1:8">
      <c r="A18" s="148" t="s">
        <v>295</v>
      </c>
      <c r="B18" s="98" t="s">
        <v>172</v>
      </c>
      <c r="C18" s="95" t="s">
        <v>217</v>
      </c>
      <c r="D18" s="95" t="s">
        <v>26</v>
      </c>
      <c r="E18" s="95" t="s">
        <v>233</v>
      </c>
      <c r="F18" s="172">
        <v>81.599999999999994</v>
      </c>
      <c r="G18" s="164">
        <v>1424</v>
      </c>
      <c r="H18" s="99">
        <f t="shared" si="1"/>
        <v>17450.980392156864</v>
      </c>
    </row>
    <row r="19" spans="1:8">
      <c r="A19" s="148" t="s">
        <v>295</v>
      </c>
      <c r="B19" s="98" t="s">
        <v>172</v>
      </c>
      <c r="C19" s="95" t="s">
        <v>217</v>
      </c>
      <c r="D19" s="95" t="s">
        <v>40</v>
      </c>
      <c r="E19" s="95" t="s">
        <v>233</v>
      </c>
      <c r="F19" s="172">
        <v>23992.02</v>
      </c>
      <c r="G19" s="164">
        <v>82323.839999999997</v>
      </c>
      <c r="H19" s="99">
        <f t="shared" si="1"/>
        <v>3431.3009075517607</v>
      </c>
    </row>
    <row r="20" spans="1:8">
      <c r="A20" s="148" t="s">
        <v>295</v>
      </c>
      <c r="B20" s="98" t="s">
        <v>172</v>
      </c>
      <c r="C20" s="95" t="s">
        <v>217</v>
      </c>
      <c r="D20" s="95" t="s">
        <v>40</v>
      </c>
      <c r="E20" s="95" t="s">
        <v>233</v>
      </c>
      <c r="F20" s="172">
        <v>24004.87</v>
      </c>
      <c r="G20" s="164">
        <v>82366.53</v>
      </c>
      <c r="H20" s="99">
        <f t="shared" si="1"/>
        <v>3431.2424937106512</v>
      </c>
    </row>
    <row r="21" spans="1:8">
      <c r="A21" s="148" t="s">
        <v>295</v>
      </c>
      <c r="B21" s="98" t="s">
        <v>172</v>
      </c>
      <c r="C21" s="95" t="s">
        <v>217</v>
      </c>
      <c r="D21" s="95" t="s">
        <v>26</v>
      </c>
      <c r="E21" s="95" t="s">
        <v>233</v>
      </c>
      <c r="F21" s="172">
        <v>170</v>
      </c>
      <c r="G21" s="164">
        <v>2982.78</v>
      </c>
      <c r="H21" s="99">
        <f t="shared" si="1"/>
        <v>17545.764705882357</v>
      </c>
    </row>
    <row r="22" spans="1:8">
      <c r="A22" s="148" t="s">
        <v>295</v>
      </c>
      <c r="B22" s="98" t="s">
        <v>172</v>
      </c>
      <c r="C22" s="95" t="s">
        <v>217</v>
      </c>
      <c r="D22" s="95" t="s">
        <v>26</v>
      </c>
      <c r="E22" s="95" t="s">
        <v>233</v>
      </c>
      <c r="F22" s="172">
        <v>176</v>
      </c>
      <c r="G22" s="164">
        <v>1354.34</v>
      </c>
      <c r="H22" s="99">
        <f t="shared" si="1"/>
        <v>7695.113636363636</v>
      </c>
    </row>
    <row r="23" spans="1:8">
      <c r="A23" s="148" t="s">
        <v>295</v>
      </c>
      <c r="B23" s="98" t="s">
        <v>172</v>
      </c>
      <c r="C23" s="95" t="s">
        <v>248</v>
      </c>
      <c r="D23" s="95" t="s">
        <v>250</v>
      </c>
      <c r="E23" s="95" t="s">
        <v>267</v>
      </c>
      <c r="F23" s="172">
        <v>287.04000000000002</v>
      </c>
      <c r="G23" s="164">
        <v>3862</v>
      </c>
      <c r="H23" s="99">
        <f t="shared" si="1"/>
        <v>13454.570791527312</v>
      </c>
    </row>
    <row r="24" spans="1:8">
      <c r="A24" s="148" t="s">
        <v>295</v>
      </c>
      <c r="B24" s="98" t="s">
        <v>172</v>
      </c>
      <c r="C24" s="95" t="s">
        <v>240</v>
      </c>
      <c r="D24" s="95" t="s">
        <v>218</v>
      </c>
      <c r="E24" s="95" t="s">
        <v>174</v>
      </c>
      <c r="F24" s="172">
        <v>35271.94</v>
      </c>
      <c r="G24" s="164">
        <v>175443.8</v>
      </c>
      <c r="H24" s="99">
        <f t="shared" si="1"/>
        <v>4974.0331833179571</v>
      </c>
    </row>
    <row r="25" spans="1:8">
      <c r="A25" s="148" t="s">
        <v>295</v>
      </c>
      <c r="B25" s="98" t="s">
        <v>172</v>
      </c>
      <c r="C25" s="95" t="s">
        <v>240</v>
      </c>
      <c r="D25" s="95" t="s">
        <v>252</v>
      </c>
      <c r="E25" s="95" t="s">
        <v>174</v>
      </c>
      <c r="F25" s="172">
        <v>2106</v>
      </c>
      <c r="G25" s="164">
        <v>8583.92</v>
      </c>
      <c r="H25" s="99">
        <f t="shared" si="1"/>
        <v>4075.9354226020896</v>
      </c>
    </row>
    <row r="26" spans="1:8">
      <c r="A26" s="148" t="s">
        <v>295</v>
      </c>
      <c r="B26" s="98" t="s">
        <v>172</v>
      </c>
      <c r="C26" s="95" t="s">
        <v>241</v>
      </c>
      <c r="D26" s="95" t="s">
        <v>250</v>
      </c>
      <c r="E26" s="95" t="s">
        <v>263</v>
      </c>
      <c r="F26" s="172">
        <v>69.599999999999994</v>
      </c>
      <c r="G26" s="164">
        <v>644.30999999999995</v>
      </c>
      <c r="H26" s="99">
        <f t="shared" si="1"/>
        <v>9257.3275862068967</v>
      </c>
    </row>
    <row r="27" spans="1:8">
      <c r="A27" s="148" t="s">
        <v>295</v>
      </c>
      <c r="B27" s="98" t="s">
        <v>172</v>
      </c>
      <c r="C27" s="95" t="s">
        <v>241</v>
      </c>
      <c r="D27" s="95" t="s">
        <v>250</v>
      </c>
      <c r="E27" s="95" t="s">
        <v>263</v>
      </c>
      <c r="F27" s="172">
        <v>651.20000000000005</v>
      </c>
      <c r="G27" s="164">
        <v>6075.38</v>
      </c>
      <c r="H27" s="99">
        <f t="shared" si="1"/>
        <v>9329.5147420147405</v>
      </c>
    </row>
    <row r="28" spans="1:8">
      <c r="A28" s="148" t="s">
        <v>295</v>
      </c>
      <c r="B28" s="98" t="s">
        <v>172</v>
      </c>
      <c r="C28" s="95" t="s">
        <v>241</v>
      </c>
      <c r="D28" s="95" t="s">
        <v>272</v>
      </c>
      <c r="E28" s="95" t="s">
        <v>263</v>
      </c>
      <c r="F28" s="172">
        <v>606.22</v>
      </c>
      <c r="G28" s="164">
        <v>3890.57</v>
      </c>
      <c r="H28" s="99">
        <f t="shared" si="1"/>
        <v>6417.7526310580315</v>
      </c>
    </row>
    <row r="29" spans="1:8">
      <c r="A29" s="148" t="s">
        <v>295</v>
      </c>
      <c r="B29" s="98" t="s">
        <v>172</v>
      </c>
      <c r="C29" s="95" t="s">
        <v>238</v>
      </c>
      <c r="D29" s="95" t="s">
        <v>253</v>
      </c>
      <c r="E29" s="95" t="s">
        <v>185</v>
      </c>
      <c r="F29" s="172">
        <v>100.8</v>
      </c>
      <c r="G29" s="164">
        <v>1777.7</v>
      </c>
      <c r="H29" s="99">
        <f t="shared" si="1"/>
        <v>17635.9126984127</v>
      </c>
    </row>
    <row r="30" spans="1:8">
      <c r="A30" s="148" t="s">
        <v>295</v>
      </c>
      <c r="B30" s="98" t="s">
        <v>172</v>
      </c>
      <c r="C30" s="95" t="s">
        <v>238</v>
      </c>
      <c r="D30" s="95" t="s">
        <v>250</v>
      </c>
      <c r="E30" s="95" t="s">
        <v>185</v>
      </c>
      <c r="F30" s="172">
        <v>123.26</v>
      </c>
      <c r="G30" s="164">
        <v>1720.68</v>
      </c>
      <c r="H30" s="99">
        <f t="shared" si="1"/>
        <v>13959.759857212397</v>
      </c>
    </row>
    <row r="31" spans="1:8">
      <c r="A31" s="148" t="s">
        <v>295</v>
      </c>
      <c r="B31" s="98" t="s">
        <v>172</v>
      </c>
      <c r="C31" s="95" t="s">
        <v>238</v>
      </c>
      <c r="D31" s="95" t="s">
        <v>250</v>
      </c>
      <c r="E31" s="95" t="s">
        <v>185</v>
      </c>
      <c r="F31" s="172">
        <v>129.88</v>
      </c>
      <c r="G31" s="164">
        <v>2150.4899999999998</v>
      </c>
      <c r="H31" s="99">
        <f t="shared" si="1"/>
        <v>16557.514628888202</v>
      </c>
    </row>
    <row r="32" spans="1:8">
      <c r="A32" s="148" t="s">
        <v>295</v>
      </c>
      <c r="B32" s="98" t="s">
        <v>172</v>
      </c>
      <c r="C32" s="95" t="s">
        <v>242</v>
      </c>
      <c r="D32" s="95" t="s">
        <v>252</v>
      </c>
      <c r="E32" s="95" t="s">
        <v>264</v>
      </c>
      <c r="F32" s="172">
        <v>894</v>
      </c>
      <c r="G32" s="164">
        <v>6908.94</v>
      </c>
      <c r="H32" s="99">
        <f t="shared" si="1"/>
        <v>7728.1208053691271</v>
      </c>
    </row>
    <row r="33" spans="1:8">
      <c r="A33" s="148" t="s">
        <v>295</v>
      </c>
      <c r="B33" s="98" t="s">
        <v>172</v>
      </c>
      <c r="C33" s="95" t="s">
        <v>215</v>
      </c>
      <c r="D33" s="95" t="s">
        <v>72</v>
      </c>
      <c r="E33" s="95" t="s">
        <v>231</v>
      </c>
      <c r="F33" s="172">
        <v>1176.58</v>
      </c>
      <c r="G33" s="164">
        <v>8735.4699999999993</v>
      </c>
      <c r="H33" s="99">
        <f t="shared" si="1"/>
        <v>7424.4590253106453</v>
      </c>
    </row>
    <row r="34" spans="1:8">
      <c r="A34" s="148" t="s">
        <v>295</v>
      </c>
      <c r="B34" s="98" t="s">
        <v>172</v>
      </c>
      <c r="C34" s="95" t="s">
        <v>212</v>
      </c>
      <c r="D34" s="95" t="s">
        <v>253</v>
      </c>
      <c r="E34" s="95" t="s">
        <v>186</v>
      </c>
      <c r="F34" s="172">
        <v>201.6</v>
      </c>
      <c r="G34" s="164">
        <v>3225.65</v>
      </c>
      <c r="H34" s="99">
        <f t="shared" si="1"/>
        <v>16000.248015873016</v>
      </c>
    </row>
    <row r="35" spans="1:8">
      <c r="A35" s="148" t="s">
        <v>295</v>
      </c>
      <c r="B35" s="98" t="s">
        <v>172</v>
      </c>
      <c r="C35" s="95" t="s">
        <v>239</v>
      </c>
      <c r="D35" s="95" t="s">
        <v>250</v>
      </c>
      <c r="E35" s="95" t="s">
        <v>262</v>
      </c>
      <c r="F35" s="172">
        <v>131.07</v>
      </c>
      <c r="G35" s="164">
        <v>1342.14</v>
      </c>
      <c r="H35" s="99">
        <f t="shared" si="1"/>
        <v>10239.871824216068</v>
      </c>
    </row>
    <row r="36" spans="1:8">
      <c r="A36" s="148" t="s">
        <v>295</v>
      </c>
      <c r="B36" s="98" t="s">
        <v>172</v>
      </c>
      <c r="C36" s="95" t="s">
        <v>239</v>
      </c>
      <c r="D36" s="95" t="s">
        <v>250</v>
      </c>
      <c r="E36" s="95" t="s">
        <v>262</v>
      </c>
      <c r="F36" s="172">
        <v>203.1</v>
      </c>
      <c r="G36" s="164">
        <v>2706.79</v>
      </c>
      <c r="H36" s="99">
        <f t="shared" si="1"/>
        <v>13327.375677006401</v>
      </c>
    </row>
    <row r="37" spans="1:8">
      <c r="A37" s="148" t="s">
        <v>295</v>
      </c>
      <c r="B37" s="98" t="s">
        <v>172</v>
      </c>
      <c r="C37" s="95" t="s">
        <v>239</v>
      </c>
      <c r="D37" s="95" t="s">
        <v>250</v>
      </c>
      <c r="E37" s="95" t="s">
        <v>262</v>
      </c>
      <c r="F37" s="172">
        <v>1057.49</v>
      </c>
      <c r="G37" s="164">
        <v>9913.07</v>
      </c>
      <c r="H37" s="99">
        <f t="shared" si="1"/>
        <v>9374.1501101665272</v>
      </c>
    </row>
    <row r="38" spans="1:8">
      <c r="A38" s="148" t="s">
        <v>295</v>
      </c>
      <c r="B38" s="98" t="s">
        <v>172</v>
      </c>
      <c r="C38" s="95" t="s">
        <v>239</v>
      </c>
      <c r="D38" s="95" t="s">
        <v>250</v>
      </c>
      <c r="E38" s="95" t="s">
        <v>262</v>
      </c>
      <c r="F38" s="172">
        <v>2056</v>
      </c>
      <c r="G38" s="164">
        <v>10707.38</v>
      </c>
      <c r="H38" s="99">
        <f t="shared" si="1"/>
        <v>5207.8696498054469</v>
      </c>
    </row>
    <row r="39" spans="1:8">
      <c r="A39" s="148" t="s">
        <v>295</v>
      </c>
      <c r="B39" s="98" t="s">
        <v>172</v>
      </c>
      <c r="C39" s="95" t="s">
        <v>239</v>
      </c>
      <c r="D39" s="95" t="s">
        <v>250</v>
      </c>
      <c r="E39" s="95" t="s">
        <v>262</v>
      </c>
      <c r="F39" s="172">
        <v>901.69</v>
      </c>
      <c r="G39" s="164">
        <v>7576.35</v>
      </c>
      <c r="H39" s="99">
        <f t="shared" si="1"/>
        <v>8402.3888476083794</v>
      </c>
    </row>
    <row r="40" spans="1:8">
      <c r="A40" s="148" t="s">
        <v>295</v>
      </c>
      <c r="B40" s="98" t="s">
        <v>172</v>
      </c>
      <c r="C40" s="95" t="s">
        <v>239</v>
      </c>
      <c r="D40" s="95" t="s">
        <v>250</v>
      </c>
      <c r="E40" s="95" t="s">
        <v>262</v>
      </c>
      <c r="F40" s="172">
        <v>138.21</v>
      </c>
      <c r="G40" s="164">
        <v>2607.04</v>
      </c>
      <c r="H40" s="99">
        <f t="shared" si="1"/>
        <v>18862.889805368643</v>
      </c>
    </row>
    <row r="41" spans="1:8">
      <c r="A41" s="148" t="s">
        <v>295</v>
      </c>
      <c r="B41" s="98" t="s">
        <v>172</v>
      </c>
      <c r="C41" s="95" t="s">
        <v>239</v>
      </c>
      <c r="D41" s="95" t="s">
        <v>72</v>
      </c>
      <c r="E41" s="95" t="s">
        <v>262</v>
      </c>
      <c r="F41" s="172">
        <v>1548.22</v>
      </c>
      <c r="G41" s="164">
        <v>7842.65</v>
      </c>
      <c r="H41" s="99">
        <f t="shared" si="1"/>
        <v>5065.5914534110143</v>
      </c>
    </row>
    <row r="42" spans="1:8">
      <c r="A42" s="148" t="s">
        <v>295</v>
      </c>
      <c r="B42" s="98" t="s">
        <v>172</v>
      </c>
      <c r="C42" s="95" t="s">
        <v>239</v>
      </c>
      <c r="D42" s="95" t="s">
        <v>253</v>
      </c>
      <c r="E42" s="95" t="s">
        <v>262</v>
      </c>
      <c r="F42" s="172">
        <v>921.79</v>
      </c>
      <c r="G42" s="164">
        <v>10470.93</v>
      </c>
      <c r="H42" s="99">
        <f t="shared" si="1"/>
        <v>11359.344319205025</v>
      </c>
    </row>
    <row r="43" spans="1:8">
      <c r="A43" s="148" t="s">
        <v>295</v>
      </c>
      <c r="B43" s="98" t="s">
        <v>172</v>
      </c>
      <c r="C43" s="95" t="s">
        <v>239</v>
      </c>
      <c r="D43" s="95" t="s">
        <v>249</v>
      </c>
      <c r="E43" s="95" t="s">
        <v>262</v>
      </c>
      <c r="F43" s="172">
        <v>100.8</v>
      </c>
      <c r="G43" s="164">
        <v>1549.22</v>
      </c>
      <c r="H43" s="99">
        <f t="shared" si="1"/>
        <v>15369.246031746032</v>
      </c>
    </row>
    <row r="44" spans="1:8">
      <c r="A44" s="148" t="s">
        <v>295</v>
      </c>
      <c r="B44" s="98" t="s">
        <v>172</v>
      </c>
      <c r="C44" s="95" t="s">
        <v>239</v>
      </c>
      <c r="D44" s="95" t="s">
        <v>249</v>
      </c>
      <c r="E44" s="95" t="s">
        <v>262</v>
      </c>
      <c r="F44" s="172">
        <v>178.52</v>
      </c>
      <c r="G44" s="164">
        <v>2361.2800000000002</v>
      </c>
      <c r="H44" s="99">
        <f t="shared" si="1"/>
        <v>13226.977369482411</v>
      </c>
    </row>
    <row r="45" spans="1:8">
      <c r="A45" s="148" t="s">
        <v>295</v>
      </c>
      <c r="B45" s="98" t="s">
        <v>172</v>
      </c>
      <c r="C45" s="95" t="s">
        <v>239</v>
      </c>
      <c r="D45" s="95" t="s">
        <v>249</v>
      </c>
      <c r="E45" s="95" t="s">
        <v>262</v>
      </c>
      <c r="F45" s="172">
        <v>150</v>
      </c>
      <c r="G45" s="164">
        <v>1889.81</v>
      </c>
      <c r="H45" s="99">
        <f t="shared" si="1"/>
        <v>12598.733333333334</v>
      </c>
    </row>
    <row r="46" spans="1:8">
      <c r="A46" s="148" t="s">
        <v>295</v>
      </c>
      <c r="B46" s="98" t="s">
        <v>172</v>
      </c>
      <c r="C46" s="95" t="s">
        <v>239</v>
      </c>
      <c r="D46" s="95" t="s">
        <v>249</v>
      </c>
      <c r="E46" s="95" t="s">
        <v>262</v>
      </c>
      <c r="F46" s="172">
        <v>219.86</v>
      </c>
      <c r="G46" s="164">
        <v>2532.71</v>
      </c>
      <c r="H46" s="99">
        <f t="shared" si="1"/>
        <v>11519.648867461112</v>
      </c>
    </row>
    <row r="47" spans="1:8">
      <c r="A47" s="148" t="s">
        <v>295</v>
      </c>
      <c r="B47" s="98" t="s">
        <v>172</v>
      </c>
      <c r="C47" s="95" t="s">
        <v>239</v>
      </c>
      <c r="D47" s="95" t="s">
        <v>249</v>
      </c>
      <c r="E47" s="95" t="s">
        <v>262</v>
      </c>
      <c r="F47" s="172">
        <v>409.34</v>
      </c>
      <c r="G47" s="164">
        <v>4606.49</v>
      </c>
      <c r="H47" s="99">
        <f t="shared" si="1"/>
        <v>11253.456784091464</v>
      </c>
    </row>
    <row r="48" spans="1:8">
      <c r="A48" s="148" t="s">
        <v>296</v>
      </c>
      <c r="B48" s="98" t="s">
        <v>172</v>
      </c>
      <c r="C48" s="95" t="s">
        <v>235</v>
      </c>
      <c r="D48" s="95" t="s">
        <v>218</v>
      </c>
      <c r="E48" s="95" t="s">
        <v>260</v>
      </c>
      <c r="F48" s="172">
        <v>195950</v>
      </c>
      <c r="G48" s="164">
        <v>482546.24</v>
      </c>
      <c r="H48" s="99">
        <f t="shared" si="1"/>
        <v>2462.5988262311816</v>
      </c>
    </row>
    <row r="49" spans="1:8">
      <c r="A49" s="148" t="s">
        <v>296</v>
      </c>
      <c r="B49" s="98" t="s">
        <v>172</v>
      </c>
      <c r="C49" s="95" t="s">
        <v>213</v>
      </c>
      <c r="D49" s="95" t="s">
        <v>37</v>
      </c>
      <c r="E49" s="95" t="s">
        <v>230</v>
      </c>
      <c r="F49" s="172">
        <v>19430.400000000001</v>
      </c>
      <c r="G49" s="164">
        <v>30736.51</v>
      </c>
      <c r="H49" s="99">
        <f t="shared" si="1"/>
        <v>1581.877367424242</v>
      </c>
    </row>
    <row r="50" spans="1:8">
      <c r="A50" s="148" t="s">
        <v>296</v>
      </c>
      <c r="B50" s="98" t="s">
        <v>172</v>
      </c>
      <c r="C50" s="95" t="s">
        <v>214</v>
      </c>
      <c r="D50" s="95" t="s">
        <v>37</v>
      </c>
      <c r="E50" s="95" t="s">
        <v>166</v>
      </c>
      <c r="F50" s="172">
        <v>7680</v>
      </c>
      <c r="G50" s="164">
        <v>856.21</v>
      </c>
      <c r="H50" s="99">
        <f t="shared" si="1"/>
        <v>111.48567708333333</v>
      </c>
    </row>
    <row r="51" spans="1:8">
      <c r="A51" s="148" t="s">
        <v>296</v>
      </c>
      <c r="B51" s="98" t="s">
        <v>172</v>
      </c>
      <c r="C51" s="95" t="s">
        <v>207</v>
      </c>
      <c r="D51" s="95" t="s">
        <v>40</v>
      </c>
      <c r="E51" s="95" t="s">
        <v>225</v>
      </c>
      <c r="F51" s="172">
        <v>26000</v>
      </c>
      <c r="G51" s="164">
        <v>17680</v>
      </c>
      <c r="H51" s="99">
        <f t="shared" si="1"/>
        <v>680</v>
      </c>
    </row>
    <row r="52" spans="1:8">
      <c r="A52" s="148" t="s">
        <v>296</v>
      </c>
      <c r="B52" s="98" t="s">
        <v>172</v>
      </c>
      <c r="C52" s="95" t="s">
        <v>207</v>
      </c>
      <c r="D52" s="95" t="s">
        <v>40</v>
      </c>
      <c r="E52" s="95" t="s">
        <v>225</v>
      </c>
      <c r="F52" s="172">
        <v>26000</v>
      </c>
      <c r="G52" s="164">
        <v>17680</v>
      </c>
      <c r="H52" s="99">
        <f t="shared" si="1"/>
        <v>680</v>
      </c>
    </row>
    <row r="53" spans="1:8">
      <c r="A53" s="148" t="s">
        <v>296</v>
      </c>
      <c r="B53" s="98" t="s">
        <v>172</v>
      </c>
      <c r="C53" s="95" t="s">
        <v>234</v>
      </c>
      <c r="D53" s="95" t="s">
        <v>218</v>
      </c>
      <c r="E53" s="95" t="s">
        <v>259</v>
      </c>
      <c r="F53" s="172">
        <v>14859.69</v>
      </c>
      <c r="G53" s="164">
        <v>65591.66</v>
      </c>
      <c r="H53" s="99">
        <f t="shared" si="1"/>
        <v>4414.0665114817339</v>
      </c>
    </row>
    <row r="54" spans="1:8">
      <c r="A54" s="148" t="s">
        <v>296</v>
      </c>
      <c r="B54" s="98" t="s">
        <v>172</v>
      </c>
      <c r="C54" s="95" t="s">
        <v>234</v>
      </c>
      <c r="D54" s="95" t="s">
        <v>218</v>
      </c>
      <c r="E54" s="95" t="s">
        <v>259</v>
      </c>
      <c r="F54" s="172">
        <v>14737.46</v>
      </c>
      <c r="G54" s="164">
        <v>64043.97</v>
      </c>
      <c r="H54" s="99">
        <f t="shared" si="1"/>
        <v>4345.6586141709631</v>
      </c>
    </row>
    <row r="55" spans="1:8">
      <c r="A55" s="148" t="s">
        <v>296</v>
      </c>
      <c r="B55" s="98" t="s">
        <v>172</v>
      </c>
      <c r="C55" s="95" t="s">
        <v>234</v>
      </c>
      <c r="D55" s="95" t="s">
        <v>218</v>
      </c>
      <c r="E55" s="95" t="s">
        <v>259</v>
      </c>
      <c r="F55" s="172">
        <v>1020.6</v>
      </c>
      <c r="G55" s="164">
        <v>3401.29</v>
      </c>
      <c r="H55" s="99">
        <f t="shared" si="1"/>
        <v>3332.6376641191455</v>
      </c>
    </row>
    <row r="56" spans="1:8">
      <c r="A56" s="148" t="s">
        <v>296</v>
      </c>
      <c r="B56" s="98" t="s">
        <v>172</v>
      </c>
      <c r="C56" s="95" t="s">
        <v>234</v>
      </c>
      <c r="D56" s="95" t="s">
        <v>218</v>
      </c>
      <c r="E56" s="95" t="s">
        <v>259</v>
      </c>
      <c r="F56" s="172">
        <v>12410.5</v>
      </c>
      <c r="G56" s="164">
        <v>51341.25</v>
      </c>
      <c r="H56" s="99">
        <f t="shared" si="1"/>
        <v>4136.9203497038798</v>
      </c>
    </row>
    <row r="57" spans="1:8">
      <c r="A57" s="148" t="s">
        <v>296</v>
      </c>
      <c r="B57" s="98" t="s">
        <v>172</v>
      </c>
      <c r="C57" s="95" t="s">
        <v>234</v>
      </c>
      <c r="D57" s="95" t="s">
        <v>37</v>
      </c>
      <c r="E57" s="95" t="s">
        <v>259</v>
      </c>
      <c r="F57" s="172">
        <v>24624</v>
      </c>
      <c r="G57" s="164">
        <v>127567</v>
      </c>
      <c r="H57" s="99">
        <f t="shared" si="1"/>
        <v>5180.5961663417811</v>
      </c>
    </row>
    <row r="58" spans="1:8">
      <c r="A58" s="148" t="s">
        <v>296</v>
      </c>
      <c r="B58" s="98" t="s">
        <v>172</v>
      </c>
      <c r="C58" s="95" t="s">
        <v>217</v>
      </c>
      <c r="D58" s="95" t="s">
        <v>218</v>
      </c>
      <c r="E58" s="95" t="s">
        <v>233</v>
      </c>
      <c r="F58" s="172">
        <v>193.91</v>
      </c>
      <c r="G58" s="164">
        <v>2090</v>
      </c>
      <c r="H58" s="99">
        <f t="shared" si="1"/>
        <v>10778.196070341912</v>
      </c>
    </row>
    <row r="59" spans="1:8">
      <c r="A59" s="148" t="s">
        <v>296</v>
      </c>
      <c r="B59" s="98" t="s">
        <v>172</v>
      </c>
      <c r="C59" s="95" t="s">
        <v>242</v>
      </c>
      <c r="D59" s="95" t="s">
        <v>218</v>
      </c>
      <c r="E59" s="95" t="s">
        <v>264</v>
      </c>
      <c r="F59" s="172">
        <v>353.81</v>
      </c>
      <c r="G59" s="164">
        <v>4245.0200000000004</v>
      </c>
      <c r="H59" s="99">
        <f t="shared" si="1"/>
        <v>11998.021536983128</v>
      </c>
    </row>
    <row r="60" spans="1:8">
      <c r="A60" s="148" t="s">
        <v>296</v>
      </c>
      <c r="B60" s="98" t="s">
        <v>172</v>
      </c>
      <c r="C60" s="95" t="s">
        <v>242</v>
      </c>
      <c r="D60" s="95" t="s">
        <v>218</v>
      </c>
      <c r="E60" s="95" t="s">
        <v>264</v>
      </c>
      <c r="F60" s="172">
        <v>408.24</v>
      </c>
      <c r="G60" s="164">
        <v>4024.16</v>
      </c>
      <c r="H60" s="99">
        <f t="shared" si="1"/>
        <v>9857.3388203017821</v>
      </c>
    </row>
    <row r="61" spans="1:8">
      <c r="A61" s="148" t="s">
        <v>296</v>
      </c>
      <c r="B61" s="98" t="s">
        <v>172</v>
      </c>
      <c r="C61" s="95" t="s">
        <v>242</v>
      </c>
      <c r="D61" s="95" t="s">
        <v>218</v>
      </c>
      <c r="E61" s="95" t="s">
        <v>264</v>
      </c>
      <c r="F61" s="172">
        <v>2115.52</v>
      </c>
      <c r="G61" s="164">
        <v>14388.37</v>
      </c>
      <c r="H61" s="99">
        <f t="shared" si="1"/>
        <v>6801.3396233550147</v>
      </c>
    </row>
    <row r="62" spans="1:8">
      <c r="A62" s="148" t="s">
        <v>296</v>
      </c>
      <c r="B62" s="98" t="s">
        <v>172</v>
      </c>
      <c r="C62" s="95" t="s">
        <v>212</v>
      </c>
      <c r="D62" s="95" t="s">
        <v>251</v>
      </c>
      <c r="E62" s="95" t="s">
        <v>186</v>
      </c>
      <c r="F62" s="172">
        <v>50117.56</v>
      </c>
      <c r="G62" s="164">
        <v>265939.63</v>
      </c>
      <c r="H62" s="99">
        <f t="shared" si="1"/>
        <v>5306.3163889064035</v>
      </c>
    </row>
    <row r="63" spans="1:8">
      <c r="A63" s="148" t="s">
        <v>296</v>
      </c>
      <c r="B63" s="98" t="s">
        <v>172</v>
      </c>
      <c r="C63" s="95" t="s">
        <v>202</v>
      </c>
      <c r="D63" s="95" t="s">
        <v>40</v>
      </c>
      <c r="E63" s="95" t="s">
        <v>221</v>
      </c>
      <c r="F63" s="172">
        <v>5000</v>
      </c>
      <c r="G63" s="164">
        <v>9241.16</v>
      </c>
      <c r="H63" s="99">
        <f t="shared" si="1"/>
        <v>1848.232</v>
      </c>
    </row>
    <row r="64" spans="1:8">
      <c r="A64" s="148" t="s">
        <v>297</v>
      </c>
      <c r="B64" s="98" t="s">
        <v>172</v>
      </c>
      <c r="C64" s="95" t="s">
        <v>235</v>
      </c>
      <c r="D64" s="95" t="s">
        <v>218</v>
      </c>
      <c r="E64" s="95" t="s">
        <v>260</v>
      </c>
      <c r="F64" s="172">
        <v>99304.8</v>
      </c>
      <c r="G64" s="164">
        <v>249323.65</v>
      </c>
      <c r="H64" s="99">
        <f t="shared" si="1"/>
        <v>2510.6908225987058</v>
      </c>
    </row>
    <row r="65" spans="1:8">
      <c r="A65" s="148" t="s">
        <v>297</v>
      </c>
      <c r="B65" s="98" t="s">
        <v>172</v>
      </c>
      <c r="C65" s="95" t="s">
        <v>235</v>
      </c>
      <c r="D65" s="95" t="s">
        <v>218</v>
      </c>
      <c r="E65" s="95" t="s">
        <v>260</v>
      </c>
      <c r="F65" s="172">
        <v>99338.9</v>
      </c>
      <c r="G65" s="164">
        <v>249405.91</v>
      </c>
      <c r="H65" s="99">
        <f t="shared" si="1"/>
        <v>2510.6570537825569</v>
      </c>
    </row>
    <row r="66" spans="1:8">
      <c r="A66" s="148" t="s">
        <v>298</v>
      </c>
      <c r="B66" s="98" t="s">
        <v>172</v>
      </c>
      <c r="C66" s="95" t="s">
        <v>235</v>
      </c>
      <c r="D66" s="95" t="s">
        <v>218</v>
      </c>
      <c r="E66" s="95" t="s">
        <v>260</v>
      </c>
      <c r="F66" s="172">
        <v>19829</v>
      </c>
      <c r="G66" s="164">
        <v>49787.86</v>
      </c>
      <c r="H66" s="99">
        <f t="shared" si="1"/>
        <v>2510.8608603560442</v>
      </c>
    </row>
    <row r="67" spans="1:8">
      <c r="A67" s="148" t="s">
        <v>298</v>
      </c>
      <c r="B67" s="98" t="s">
        <v>172</v>
      </c>
      <c r="C67" s="95" t="s">
        <v>207</v>
      </c>
      <c r="D67" s="95" t="s">
        <v>40</v>
      </c>
      <c r="E67" s="95" t="s">
        <v>225</v>
      </c>
      <c r="F67" s="172">
        <v>23010</v>
      </c>
      <c r="G67" s="164">
        <v>46650.05</v>
      </c>
      <c r="H67" s="99">
        <f t="shared" si="1"/>
        <v>2027.3815732290311</v>
      </c>
    </row>
    <row r="68" spans="1:8">
      <c r="A68" s="148" t="s">
        <v>298</v>
      </c>
      <c r="B68" s="98" t="s">
        <v>172</v>
      </c>
      <c r="C68" s="95" t="s">
        <v>217</v>
      </c>
      <c r="D68" s="95" t="s">
        <v>26</v>
      </c>
      <c r="E68" s="95" t="s">
        <v>233</v>
      </c>
      <c r="F68" s="172">
        <v>81.599999999999994</v>
      </c>
      <c r="G68" s="164">
        <v>1424</v>
      </c>
      <c r="H68" s="99">
        <f t="shared" si="1"/>
        <v>17450.980392156864</v>
      </c>
    </row>
    <row r="69" spans="1:8">
      <c r="A69" s="148" t="s">
        <v>298</v>
      </c>
      <c r="B69" s="98" t="s">
        <v>172</v>
      </c>
      <c r="C69" s="95" t="s">
        <v>217</v>
      </c>
      <c r="D69" s="95" t="s">
        <v>40</v>
      </c>
      <c r="E69" s="95" t="s">
        <v>233</v>
      </c>
      <c r="F69" s="172">
        <v>24004.21</v>
      </c>
      <c r="G69" s="164">
        <v>83087.27</v>
      </c>
      <c r="H69" s="99">
        <f t="shared" si="1"/>
        <v>3461.3624026785305</v>
      </c>
    </row>
    <row r="70" spans="1:8">
      <c r="A70" s="148" t="s">
        <v>298</v>
      </c>
      <c r="B70" s="98" t="s">
        <v>172</v>
      </c>
      <c r="C70" s="95" t="s">
        <v>238</v>
      </c>
      <c r="D70" s="95" t="s">
        <v>218</v>
      </c>
      <c r="E70" s="95" t="s">
        <v>185</v>
      </c>
      <c r="F70" s="172">
        <v>1567.96</v>
      </c>
      <c r="G70" s="164">
        <v>11662.92</v>
      </c>
      <c r="H70" s="99">
        <f t="shared" si="1"/>
        <v>7438.2764866450671</v>
      </c>
    </row>
    <row r="71" spans="1:8">
      <c r="A71" s="148" t="s">
        <v>298</v>
      </c>
      <c r="B71" s="98" t="s">
        <v>172</v>
      </c>
      <c r="C71" s="95" t="s">
        <v>208</v>
      </c>
      <c r="D71" s="95" t="s">
        <v>40</v>
      </c>
      <c r="E71" s="95" t="s">
        <v>226</v>
      </c>
      <c r="F71" s="172">
        <v>23985.77</v>
      </c>
      <c r="G71" s="164">
        <v>81378.25</v>
      </c>
      <c r="H71" s="99">
        <f t="shared" si="1"/>
        <v>3392.7720477599842</v>
      </c>
    </row>
    <row r="72" spans="1:8">
      <c r="A72" s="148" t="s">
        <v>298</v>
      </c>
      <c r="B72" s="98" t="s">
        <v>172</v>
      </c>
      <c r="C72" s="95" t="s">
        <v>242</v>
      </c>
      <c r="D72" s="95" t="s">
        <v>51</v>
      </c>
      <c r="E72" s="95" t="s">
        <v>264</v>
      </c>
      <c r="F72" s="172">
        <v>1634.4</v>
      </c>
      <c r="G72" s="164">
        <v>7352.95</v>
      </c>
      <c r="H72" s="99">
        <f t="shared" si="1"/>
        <v>4498.8680861478215</v>
      </c>
    </row>
    <row r="73" spans="1:8">
      <c r="A73" s="148" t="s">
        <v>298</v>
      </c>
      <c r="B73" s="98" t="s">
        <v>172</v>
      </c>
      <c r="C73" s="95" t="s">
        <v>242</v>
      </c>
      <c r="D73" s="95" t="s">
        <v>51</v>
      </c>
      <c r="E73" s="95" t="s">
        <v>264</v>
      </c>
      <c r="F73" s="172">
        <v>18795.599999999999</v>
      </c>
      <c r="G73" s="164">
        <v>84559</v>
      </c>
      <c r="H73" s="99">
        <f t="shared" si="1"/>
        <v>4498.8720764434238</v>
      </c>
    </row>
    <row r="74" spans="1:8">
      <c r="A74" s="148" t="s">
        <v>298</v>
      </c>
      <c r="B74" s="98" t="s">
        <v>172</v>
      </c>
      <c r="C74" s="95" t="s">
        <v>239</v>
      </c>
      <c r="D74" s="95" t="s">
        <v>72</v>
      </c>
      <c r="E74" s="95" t="s">
        <v>262</v>
      </c>
      <c r="F74" s="172">
        <v>20507.439999999999</v>
      </c>
      <c r="G74" s="164">
        <v>73549.89</v>
      </c>
      <c r="H74" s="99">
        <f t="shared" si="1"/>
        <v>3586.4978758928469</v>
      </c>
    </row>
    <row r="75" spans="1:8">
      <c r="A75" s="148" t="s">
        <v>299</v>
      </c>
      <c r="B75" s="98" t="s">
        <v>172</v>
      </c>
      <c r="C75" s="95" t="s">
        <v>235</v>
      </c>
      <c r="D75" s="95" t="s">
        <v>249</v>
      </c>
      <c r="E75" s="95" t="s">
        <v>260</v>
      </c>
      <c r="F75" s="172">
        <v>405</v>
      </c>
      <c r="G75" s="164">
        <v>2012.96</v>
      </c>
      <c r="H75" s="99">
        <f t="shared" si="1"/>
        <v>4970.2716049382716</v>
      </c>
    </row>
    <row r="76" spans="1:8">
      <c r="A76" s="148" t="s">
        <v>299</v>
      </c>
      <c r="B76" s="98" t="s">
        <v>172</v>
      </c>
      <c r="C76" s="95" t="s">
        <v>235</v>
      </c>
      <c r="D76" s="95" t="s">
        <v>66</v>
      </c>
      <c r="E76" s="95" t="s">
        <v>260</v>
      </c>
      <c r="F76" s="172">
        <v>25000</v>
      </c>
      <c r="G76" s="164">
        <v>66301.62</v>
      </c>
      <c r="H76" s="99">
        <f t="shared" si="1"/>
        <v>2652.0647999999997</v>
      </c>
    </row>
    <row r="77" spans="1:8">
      <c r="A77" s="148" t="s">
        <v>299</v>
      </c>
      <c r="B77" s="98" t="s">
        <v>172</v>
      </c>
      <c r="C77" s="95" t="s">
        <v>236</v>
      </c>
      <c r="D77" s="95" t="s">
        <v>26</v>
      </c>
      <c r="E77" s="95" t="s">
        <v>126</v>
      </c>
      <c r="F77" s="172">
        <v>87</v>
      </c>
      <c r="G77" s="164">
        <v>499.99</v>
      </c>
      <c r="H77" s="99">
        <f t="shared" si="1"/>
        <v>5747.0114942528735</v>
      </c>
    </row>
    <row r="78" spans="1:8">
      <c r="A78" s="148" t="s">
        <v>299</v>
      </c>
      <c r="B78" s="98" t="s">
        <v>172</v>
      </c>
      <c r="C78" s="95" t="s">
        <v>236</v>
      </c>
      <c r="D78" s="95" t="s">
        <v>26</v>
      </c>
      <c r="E78" s="95" t="s">
        <v>126</v>
      </c>
      <c r="F78" s="172">
        <v>180</v>
      </c>
      <c r="G78" s="164">
        <v>777.55</v>
      </c>
      <c r="H78" s="99">
        <f t="shared" si="1"/>
        <v>4319.7222222222217</v>
      </c>
    </row>
    <row r="79" spans="1:8">
      <c r="A79" s="148" t="s">
        <v>299</v>
      </c>
      <c r="B79" s="98" t="s">
        <v>172</v>
      </c>
      <c r="C79" s="95" t="s">
        <v>207</v>
      </c>
      <c r="D79" s="95" t="s">
        <v>249</v>
      </c>
      <c r="E79" s="95" t="s">
        <v>225</v>
      </c>
      <c r="F79" s="172">
        <v>14</v>
      </c>
      <c r="G79" s="164">
        <v>258.51</v>
      </c>
      <c r="H79" s="99">
        <f t="shared" si="1"/>
        <v>18465</v>
      </c>
    </row>
    <row r="80" spans="1:8">
      <c r="A80" s="148" t="s">
        <v>299</v>
      </c>
      <c r="B80" s="98" t="s">
        <v>172</v>
      </c>
      <c r="C80" s="95" t="s">
        <v>237</v>
      </c>
      <c r="D80" s="95" t="s">
        <v>249</v>
      </c>
      <c r="E80" s="95" t="s">
        <v>261</v>
      </c>
      <c r="F80" s="172">
        <v>2100</v>
      </c>
      <c r="G80" s="164">
        <v>9355.1299999999992</v>
      </c>
      <c r="H80" s="99">
        <f t="shared" ref="H80:H143" si="2">+G80/F80*1000</f>
        <v>4454.8238095238094</v>
      </c>
    </row>
    <row r="81" spans="1:8">
      <c r="A81" s="148" t="s">
        <v>299</v>
      </c>
      <c r="B81" s="98" t="s">
        <v>172</v>
      </c>
      <c r="C81" s="95" t="s">
        <v>237</v>
      </c>
      <c r="D81" s="95" t="s">
        <v>258</v>
      </c>
      <c r="E81" s="95" t="s">
        <v>261</v>
      </c>
      <c r="F81" s="172">
        <v>6000</v>
      </c>
      <c r="G81" s="164">
        <v>31220.19</v>
      </c>
      <c r="H81" s="99">
        <f t="shared" si="2"/>
        <v>5203.3649999999998</v>
      </c>
    </row>
    <row r="82" spans="1:8">
      <c r="A82" s="148" t="s">
        <v>299</v>
      </c>
      <c r="B82" s="98" t="s">
        <v>172</v>
      </c>
      <c r="C82" s="95" t="s">
        <v>243</v>
      </c>
      <c r="D82" s="95" t="s">
        <v>249</v>
      </c>
      <c r="E82" s="95" t="s">
        <v>265</v>
      </c>
      <c r="F82" s="172">
        <v>25.2</v>
      </c>
      <c r="G82" s="164">
        <v>247.73</v>
      </c>
      <c r="H82" s="99">
        <f t="shared" si="2"/>
        <v>9830.5555555555566</v>
      </c>
    </row>
    <row r="83" spans="1:8">
      <c r="A83" s="148" t="s">
        <v>299</v>
      </c>
      <c r="B83" s="98" t="s">
        <v>172</v>
      </c>
      <c r="C83" s="95" t="s">
        <v>243</v>
      </c>
      <c r="D83" s="95" t="s">
        <v>249</v>
      </c>
      <c r="E83" s="95" t="s">
        <v>265</v>
      </c>
      <c r="F83" s="172">
        <v>25.2</v>
      </c>
      <c r="G83" s="164">
        <v>296.11</v>
      </c>
      <c r="H83" s="99">
        <f t="shared" si="2"/>
        <v>11750.396825396827</v>
      </c>
    </row>
    <row r="84" spans="1:8">
      <c r="A84" s="148" t="s">
        <v>299</v>
      </c>
      <c r="B84" s="98" t="s">
        <v>172</v>
      </c>
      <c r="C84" s="95" t="s">
        <v>243</v>
      </c>
      <c r="D84" s="95" t="s">
        <v>249</v>
      </c>
      <c r="E84" s="95" t="s">
        <v>265</v>
      </c>
      <c r="F84" s="172">
        <v>25.2</v>
      </c>
      <c r="G84" s="164">
        <v>311.58999999999997</v>
      </c>
      <c r="H84" s="99">
        <f t="shared" si="2"/>
        <v>12364.682539682539</v>
      </c>
    </row>
    <row r="85" spans="1:8">
      <c r="A85" s="148" t="s">
        <v>299</v>
      </c>
      <c r="B85" s="98" t="s">
        <v>172</v>
      </c>
      <c r="C85" s="95" t="s">
        <v>243</v>
      </c>
      <c r="D85" s="95" t="s">
        <v>249</v>
      </c>
      <c r="E85" s="95" t="s">
        <v>265</v>
      </c>
      <c r="F85" s="172">
        <v>777.6</v>
      </c>
      <c r="G85" s="164">
        <v>10030.25</v>
      </c>
      <c r="H85" s="99">
        <f t="shared" si="2"/>
        <v>12898.984053497943</v>
      </c>
    </row>
    <row r="86" spans="1:8">
      <c r="A86" s="148" t="s">
        <v>299</v>
      </c>
      <c r="B86" s="98" t="s">
        <v>172</v>
      </c>
      <c r="C86" s="95" t="s">
        <v>243</v>
      </c>
      <c r="D86" s="95" t="s">
        <v>249</v>
      </c>
      <c r="E86" s="95" t="s">
        <v>265</v>
      </c>
      <c r="F86" s="172">
        <v>777.6</v>
      </c>
      <c r="G86" s="164">
        <v>10554.71</v>
      </c>
      <c r="H86" s="99">
        <f t="shared" si="2"/>
        <v>13573.44393004115</v>
      </c>
    </row>
    <row r="87" spans="1:8">
      <c r="A87" s="148" t="s">
        <v>299</v>
      </c>
      <c r="B87" s="98" t="s">
        <v>172</v>
      </c>
      <c r="C87" s="95" t="s">
        <v>243</v>
      </c>
      <c r="D87" s="95" t="s">
        <v>249</v>
      </c>
      <c r="E87" s="95" t="s">
        <v>265</v>
      </c>
      <c r="F87" s="172">
        <v>1036.8</v>
      </c>
      <c r="G87" s="164">
        <v>11188.44</v>
      </c>
      <c r="H87" s="99">
        <f t="shared" si="2"/>
        <v>10791.319444444445</v>
      </c>
    </row>
    <row r="88" spans="1:8">
      <c r="A88" s="148" t="s">
        <v>299</v>
      </c>
      <c r="B88" s="98" t="s">
        <v>172</v>
      </c>
      <c r="C88" s="95" t="s">
        <v>217</v>
      </c>
      <c r="D88" s="95" t="s">
        <v>26</v>
      </c>
      <c r="E88" s="95" t="s">
        <v>233</v>
      </c>
      <c r="F88" s="172">
        <v>136</v>
      </c>
      <c r="G88" s="164">
        <v>3591.5</v>
      </c>
      <c r="H88" s="99">
        <f t="shared" si="2"/>
        <v>26408.088235294115</v>
      </c>
    </row>
    <row r="89" spans="1:8">
      <c r="A89" s="148" t="s">
        <v>299</v>
      </c>
      <c r="B89" s="98" t="s">
        <v>172</v>
      </c>
      <c r="C89" s="95" t="s">
        <v>217</v>
      </c>
      <c r="D89" s="95" t="s">
        <v>26</v>
      </c>
      <c r="E89" s="95" t="s">
        <v>233</v>
      </c>
      <c r="F89" s="172">
        <v>182</v>
      </c>
      <c r="G89" s="164">
        <v>2743.86</v>
      </c>
      <c r="H89" s="99">
        <f t="shared" si="2"/>
        <v>15076.153846153848</v>
      </c>
    </row>
    <row r="90" spans="1:8">
      <c r="A90" s="148" t="s">
        <v>299</v>
      </c>
      <c r="B90" s="98" t="s">
        <v>172</v>
      </c>
      <c r="C90" s="95" t="s">
        <v>217</v>
      </c>
      <c r="D90" s="95" t="s">
        <v>26</v>
      </c>
      <c r="E90" s="95" t="s">
        <v>233</v>
      </c>
      <c r="F90" s="172">
        <v>260</v>
      </c>
      <c r="G90" s="164">
        <v>3827.01</v>
      </c>
      <c r="H90" s="99">
        <f t="shared" si="2"/>
        <v>14719.269230769232</v>
      </c>
    </row>
    <row r="91" spans="1:8">
      <c r="A91" s="148" t="s">
        <v>299</v>
      </c>
      <c r="B91" s="98" t="s">
        <v>172</v>
      </c>
      <c r="C91" s="95" t="s">
        <v>217</v>
      </c>
      <c r="D91" s="95" t="s">
        <v>26</v>
      </c>
      <c r="E91" s="95" t="s">
        <v>233</v>
      </c>
      <c r="F91" s="172">
        <v>622</v>
      </c>
      <c r="G91" s="164">
        <v>16251.94</v>
      </c>
      <c r="H91" s="99">
        <f t="shared" si="2"/>
        <v>26128.520900321542</v>
      </c>
    </row>
    <row r="92" spans="1:8">
      <c r="A92" s="148" t="s">
        <v>299</v>
      </c>
      <c r="B92" s="98" t="s">
        <v>172</v>
      </c>
      <c r="C92" s="95" t="s">
        <v>248</v>
      </c>
      <c r="D92" s="95" t="s">
        <v>253</v>
      </c>
      <c r="E92" s="95" t="s">
        <v>267</v>
      </c>
      <c r="F92" s="172">
        <v>6</v>
      </c>
      <c r="G92" s="164">
        <v>35.229999999999997</v>
      </c>
      <c r="H92" s="99">
        <f t="shared" si="2"/>
        <v>5871.6666666666661</v>
      </c>
    </row>
    <row r="93" spans="1:8">
      <c r="A93" s="148" t="s">
        <v>299</v>
      </c>
      <c r="B93" s="98" t="s">
        <v>172</v>
      </c>
      <c r="C93" s="95" t="s">
        <v>248</v>
      </c>
      <c r="D93" s="95" t="s">
        <v>253</v>
      </c>
      <c r="E93" s="95" t="s">
        <v>267</v>
      </c>
      <c r="F93" s="172">
        <v>9</v>
      </c>
      <c r="G93" s="164">
        <v>52.85</v>
      </c>
      <c r="H93" s="99">
        <f t="shared" si="2"/>
        <v>5872.2222222222226</v>
      </c>
    </row>
    <row r="94" spans="1:8">
      <c r="A94" s="148" t="s">
        <v>299</v>
      </c>
      <c r="B94" s="98" t="s">
        <v>172</v>
      </c>
      <c r="C94" s="95" t="s">
        <v>238</v>
      </c>
      <c r="D94" s="95" t="s">
        <v>250</v>
      </c>
      <c r="E94" s="95" t="s">
        <v>185</v>
      </c>
      <c r="F94" s="172">
        <v>7.84</v>
      </c>
      <c r="G94" s="164">
        <v>166.21</v>
      </c>
      <c r="H94" s="99">
        <f t="shared" si="2"/>
        <v>21200.255102040817</v>
      </c>
    </row>
    <row r="95" spans="1:8">
      <c r="A95" s="148" t="s">
        <v>299</v>
      </c>
      <c r="B95" s="98" t="s">
        <v>172</v>
      </c>
      <c r="C95" s="95" t="s">
        <v>238</v>
      </c>
      <c r="D95" s="95" t="s">
        <v>253</v>
      </c>
      <c r="E95" s="95" t="s">
        <v>185</v>
      </c>
      <c r="F95" s="172">
        <v>37.9</v>
      </c>
      <c r="G95" s="164">
        <v>270.91000000000003</v>
      </c>
      <c r="H95" s="99">
        <f t="shared" si="2"/>
        <v>7148.0211081794205</v>
      </c>
    </row>
    <row r="96" spans="1:8">
      <c r="A96" s="148" t="s">
        <v>299</v>
      </c>
      <c r="B96" s="98" t="s">
        <v>172</v>
      </c>
      <c r="C96" s="95" t="s">
        <v>212</v>
      </c>
      <c r="D96" s="95" t="s">
        <v>253</v>
      </c>
      <c r="E96" s="95" t="s">
        <v>186</v>
      </c>
      <c r="F96" s="172">
        <v>12.13</v>
      </c>
      <c r="G96" s="164">
        <v>138.57</v>
      </c>
      <c r="H96" s="99">
        <f t="shared" si="2"/>
        <v>11423.742786479801</v>
      </c>
    </row>
    <row r="97" spans="1:8">
      <c r="A97" s="148" t="s">
        <v>299</v>
      </c>
      <c r="B97" s="98" t="s">
        <v>172</v>
      </c>
      <c r="C97" s="95" t="s">
        <v>212</v>
      </c>
      <c r="D97" s="95" t="s">
        <v>253</v>
      </c>
      <c r="E97" s="95" t="s">
        <v>186</v>
      </c>
      <c r="F97" s="172">
        <v>17.170000000000002</v>
      </c>
      <c r="G97" s="164">
        <v>206.01</v>
      </c>
      <c r="H97" s="99">
        <f t="shared" si="2"/>
        <v>11998.252766453114</v>
      </c>
    </row>
    <row r="98" spans="1:8">
      <c r="A98" s="148" t="s">
        <v>299</v>
      </c>
      <c r="B98" s="98" t="s">
        <v>172</v>
      </c>
      <c r="C98" s="95" t="s">
        <v>212</v>
      </c>
      <c r="D98" s="95" t="s">
        <v>253</v>
      </c>
      <c r="E98" s="95" t="s">
        <v>186</v>
      </c>
      <c r="F98" s="172">
        <v>22.16</v>
      </c>
      <c r="G98" s="164">
        <v>231.94</v>
      </c>
      <c r="H98" s="99">
        <f t="shared" si="2"/>
        <v>10466.606498194946</v>
      </c>
    </row>
    <row r="99" spans="1:8">
      <c r="A99" s="148" t="s">
        <v>299</v>
      </c>
      <c r="B99" s="98" t="s">
        <v>172</v>
      </c>
      <c r="C99" s="95" t="s">
        <v>212</v>
      </c>
      <c r="D99" s="95" t="s">
        <v>253</v>
      </c>
      <c r="E99" s="95" t="s">
        <v>186</v>
      </c>
      <c r="F99" s="172">
        <v>189.52</v>
      </c>
      <c r="G99" s="164">
        <v>3507.63</v>
      </c>
      <c r="H99" s="99">
        <f t="shared" si="2"/>
        <v>18507.967496834106</v>
      </c>
    </row>
    <row r="100" spans="1:8">
      <c r="A100" s="148" t="s">
        <v>299</v>
      </c>
      <c r="B100" s="98" t="s">
        <v>172</v>
      </c>
      <c r="C100" s="95" t="s">
        <v>212</v>
      </c>
      <c r="D100" s="95" t="s">
        <v>253</v>
      </c>
      <c r="E100" s="95" t="s">
        <v>186</v>
      </c>
      <c r="F100" s="172">
        <v>195.28</v>
      </c>
      <c r="G100" s="164">
        <v>3240.35</v>
      </c>
      <c r="H100" s="99">
        <f t="shared" si="2"/>
        <v>16593.353133961489</v>
      </c>
    </row>
    <row r="101" spans="1:8">
      <c r="A101" s="148" t="s">
        <v>299</v>
      </c>
      <c r="B101" s="98" t="s">
        <v>172</v>
      </c>
      <c r="C101" s="95" t="s">
        <v>212</v>
      </c>
      <c r="D101" s="95" t="s">
        <v>253</v>
      </c>
      <c r="E101" s="95" t="s">
        <v>186</v>
      </c>
      <c r="F101" s="172">
        <v>368.82</v>
      </c>
      <c r="G101" s="164">
        <v>4001.53</v>
      </c>
      <c r="H101" s="99">
        <f t="shared" si="2"/>
        <v>10849.54720459845</v>
      </c>
    </row>
    <row r="102" spans="1:8">
      <c r="A102" s="148" t="s">
        <v>299</v>
      </c>
      <c r="B102" s="98" t="s">
        <v>172</v>
      </c>
      <c r="C102" s="95" t="s">
        <v>239</v>
      </c>
      <c r="D102" s="95" t="s">
        <v>250</v>
      </c>
      <c r="E102" s="95" t="s">
        <v>262</v>
      </c>
      <c r="F102" s="172">
        <v>210.57</v>
      </c>
      <c r="G102" s="164">
        <v>3816.59</v>
      </c>
      <c r="H102" s="99">
        <f t="shared" si="2"/>
        <v>18125.041553877574</v>
      </c>
    </row>
    <row r="103" spans="1:8">
      <c r="A103" s="148" t="s">
        <v>299</v>
      </c>
      <c r="B103" s="98" t="s">
        <v>172</v>
      </c>
      <c r="C103" s="95" t="s">
        <v>239</v>
      </c>
      <c r="D103" s="95" t="s">
        <v>253</v>
      </c>
      <c r="E103" s="95" t="s">
        <v>262</v>
      </c>
      <c r="F103" s="172">
        <v>4.05</v>
      </c>
      <c r="G103" s="164">
        <v>58.58</v>
      </c>
      <c r="H103" s="99">
        <f t="shared" si="2"/>
        <v>14464.197530864198</v>
      </c>
    </row>
    <row r="104" spans="1:8">
      <c r="A104" s="148" t="s">
        <v>299</v>
      </c>
      <c r="B104" s="98" t="s">
        <v>172</v>
      </c>
      <c r="C104" s="95" t="s">
        <v>239</v>
      </c>
      <c r="D104" s="95" t="s">
        <v>253</v>
      </c>
      <c r="E104" s="95" t="s">
        <v>262</v>
      </c>
      <c r="F104" s="172">
        <v>11.48</v>
      </c>
      <c r="G104" s="164">
        <v>111.36</v>
      </c>
      <c r="H104" s="99">
        <f t="shared" si="2"/>
        <v>9700.3484320557491</v>
      </c>
    </row>
    <row r="105" spans="1:8">
      <c r="A105" s="148" t="s">
        <v>299</v>
      </c>
      <c r="B105" s="98" t="s">
        <v>172</v>
      </c>
      <c r="C105" s="95" t="s">
        <v>239</v>
      </c>
      <c r="D105" s="95" t="s">
        <v>253</v>
      </c>
      <c r="E105" s="95" t="s">
        <v>262</v>
      </c>
      <c r="F105" s="172">
        <v>12.65</v>
      </c>
      <c r="G105" s="164">
        <v>106.56</v>
      </c>
      <c r="H105" s="99">
        <f t="shared" si="2"/>
        <v>8423.7154150197621</v>
      </c>
    </row>
    <row r="106" spans="1:8">
      <c r="A106" s="148" t="s">
        <v>299</v>
      </c>
      <c r="B106" s="98" t="s">
        <v>172</v>
      </c>
      <c r="C106" s="95" t="s">
        <v>239</v>
      </c>
      <c r="D106" s="95" t="s">
        <v>253</v>
      </c>
      <c r="E106" s="95" t="s">
        <v>262</v>
      </c>
      <c r="F106" s="172">
        <v>18.14</v>
      </c>
      <c r="G106" s="164">
        <v>150.5</v>
      </c>
      <c r="H106" s="99">
        <f t="shared" si="2"/>
        <v>8296.5821389195153</v>
      </c>
    </row>
    <row r="107" spans="1:8">
      <c r="A107" s="148" t="s">
        <v>299</v>
      </c>
      <c r="B107" s="98" t="s">
        <v>172</v>
      </c>
      <c r="C107" s="95" t="s">
        <v>239</v>
      </c>
      <c r="D107" s="95" t="s">
        <v>253</v>
      </c>
      <c r="E107" s="95" t="s">
        <v>262</v>
      </c>
      <c r="F107" s="172">
        <v>27.72</v>
      </c>
      <c r="G107" s="164">
        <v>309.58999999999997</v>
      </c>
      <c r="H107" s="99">
        <f t="shared" si="2"/>
        <v>11168.470418470419</v>
      </c>
    </row>
    <row r="108" spans="1:8">
      <c r="A108" s="148" t="s">
        <v>300</v>
      </c>
      <c r="B108" s="98" t="s">
        <v>172</v>
      </c>
      <c r="C108" s="95" t="s">
        <v>268</v>
      </c>
      <c r="D108" s="95" t="s">
        <v>249</v>
      </c>
      <c r="E108" s="95" t="s">
        <v>168</v>
      </c>
      <c r="F108" s="172">
        <v>107205.1</v>
      </c>
      <c r="G108" s="164">
        <v>66808.710000000006</v>
      </c>
      <c r="H108" s="99">
        <f t="shared" si="2"/>
        <v>623.18593052009658</v>
      </c>
    </row>
    <row r="109" spans="1:8">
      <c r="A109" s="148" t="s">
        <v>300</v>
      </c>
      <c r="B109" s="98" t="s">
        <v>172</v>
      </c>
      <c r="C109" s="95" t="s">
        <v>210</v>
      </c>
      <c r="D109" s="95" t="s">
        <v>249</v>
      </c>
      <c r="E109" s="95" t="s">
        <v>228</v>
      </c>
      <c r="F109" s="172">
        <v>106583.05</v>
      </c>
      <c r="G109" s="164">
        <v>66808.710000000006</v>
      </c>
      <c r="H109" s="99">
        <f t="shared" si="2"/>
        <v>626.82302673830418</v>
      </c>
    </row>
    <row r="110" spans="1:8">
      <c r="A110" s="148" t="s">
        <v>300</v>
      </c>
      <c r="B110" s="98" t="s">
        <v>172</v>
      </c>
      <c r="C110" s="95" t="s">
        <v>235</v>
      </c>
      <c r="D110" s="95" t="s">
        <v>249</v>
      </c>
      <c r="E110" s="95" t="s">
        <v>260</v>
      </c>
      <c r="F110" s="172">
        <v>4848</v>
      </c>
      <c r="G110" s="164">
        <v>21725.119999999999</v>
      </c>
      <c r="H110" s="99">
        <f t="shared" si="2"/>
        <v>4481.2541254125408</v>
      </c>
    </row>
    <row r="111" spans="1:8">
      <c r="A111" s="148" t="s">
        <v>300</v>
      </c>
      <c r="B111" s="98" t="s">
        <v>172</v>
      </c>
      <c r="C111" s="95" t="s">
        <v>213</v>
      </c>
      <c r="D111" s="95" t="s">
        <v>37</v>
      </c>
      <c r="E111" s="95" t="s">
        <v>230</v>
      </c>
      <c r="F111" s="172">
        <v>9456</v>
      </c>
      <c r="G111" s="164">
        <v>1534.86</v>
      </c>
      <c r="H111" s="99">
        <f t="shared" si="2"/>
        <v>162.31598984771571</v>
      </c>
    </row>
    <row r="112" spans="1:8">
      <c r="A112" s="148" t="s">
        <v>300</v>
      </c>
      <c r="B112" s="98" t="s">
        <v>172</v>
      </c>
      <c r="C112" s="95" t="s">
        <v>236</v>
      </c>
      <c r="D112" s="95" t="s">
        <v>37</v>
      </c>
      <c r="E112" s="95" t="s">
        <v>126</v>
      </c>
      <c r="F112" s="172">
        <v>3809.72</v>
      </c>
      <c r="G112" s="164">
        <v>947.78</v>
      </c>
      <c r="H112" s="99">
        <f t="shared" si="2"/>
        <v>248.77943785895027</v>
      </c>
    </row>
    <row r="113" spans="1:8">
      <c r="A113" s="148" t="s">
        <v>300</v>
      </c>
      <c r="B113" s="98" t="s">
        <v>172</v>
      </c>
      <c r="C113" s="95" t="s">
        <v>236</v>
      </c>
      <c r="D113" s="95" t="s">
        <v>43</v>
      </c>
      <c r="E113" s="95" t="s">
        <v>126</v>
      </c>
      <c r="F113" s="172">
        <v>800</v>
      </c>
      <c r="G113" s="164">
        <v>638.78</v>
      </c>
      <c r="H113" s="99">
        <f t="shared" si="2"/>
        <v>798.47499999999991</v>
      </c>
    </row>
    <row r="114" spans="1:8">
      <c r="A114" s="148" t="s">
        <v>300</v>
      </c>
      <c r="B114" s="98" t="s">
        <v>172</v>
      </c>
      <c r="C114" s="95" t="s">
        <v>243</v>
      </c>
      <c r="D114" s="95" t="s">
        <v>38</v>
      </c>
      <c r="E114" s="95" t="s">
        <v>265</v>
      </c>
      <c r="F114" s="172">
        <v>6</v>
      </c>
      <c r="G114" s="164">
        <v>19.14</v>
      </c>
      <c r="H114" s="99">
        <f t="shared" si="2"/>
        <v>3190</v>
      </c>
    </row>
    <row r="115" spans="1:8">
      <c r="A115" s="148" t="s">
        <v>300</v>
      </c>
      <c r="B115" s="98" t="s">
        <v>172</v>
      </c>
      <c r="C115" s="95" t="s">
        <v>243</v>
      </c>
      <c r="D115" s="95" t="s">
        <v>38</v>
      </c>
      <c r="E115" s="95" t="s">
        <v>265</v>
      </c>
      <c r="F115" s="172">
        <v>102</v>
      </c>
      <c r="G115" s="164">
        <v>313.52999999999997</v>
      </c>
      <c r="H115" s="99">
        <f t="shared" si="2"/>
        <v>3073.8235294117644</v>
      </c>
    </row>
    <row r="116" spans="1:8">
      <c r="A116" s="148" t="s">
        <v>300</v>
      </c>
      <c r="B116" s="98" t="s">
        <v>172</v>
      </c>
      <c r="C116" s="95" t="s">
        <v>243</v>
      </c>
      <c r="D116" s="95" t="s">
        <v>38</v>
      </c>
      <c r="E116" s="95" t="s">
        <v>265</v>
      </c>
      <c r="F116" s="172">
        <v>252</v>
      </c>
      <c r="G116" s="164">
        <v>739.66</v>
      </c>
      <c r="H116" s="99">
        <f t="shared" si="2"/>
        <v>2935.1587301587297</v>
      </c>
    </row>
    <row r="117" spans="1:8">
      <c r="A117" s="148" t="s">
        <v>300</v>
      </c>
      <c r="B117" s="98" t="s">
        <v>172</v>
      </c>
      <c r="C117" s="95" t="s">
        <v>243</v>
      </c>
      <c r="D117" s="95" t="s">
        <v>38</v>
      </c>
      <c r="E117" s="95" t="s">
        <v>265</v>
      </c>
      <c r="F117" s="172">
        <v>264.42</v>
      </c>
      <c r="G117" s="164">
        <v>1054.19</v>
      </c>
      <c r="H117" s="99">
        <f t="shared" si="2"/>
        <v>3986.8013009605929</v>
      </c>
    </row>
    <row r="118" spans="1:8">
      <c r="A118" s="148" t="s">
        <v>300</v>
      </c>
      <c r="B118" s="98" t="s">
        <v>172</v>
      </c>
      <c r="C118" s="95" t="s">
        <v>243</v>
      </c>
      <c r="D118" s="95" t="s">
        <v>38</v>
      </c>
      <c r="E118" s="95" t="s">
        <v>265</v>
      </c>
      <c r="F118" s="172">
        <v>507.78</v>
      </c>
      <c r="G118" s="164">
        <v>1959.86</v>
      </c>
      <c r="H118" s="99">
        <f t="shared" si="2"/>
        <v>3859.663633857182</v>
      </c>
    </row>
    <row r="119" spans="1:8">
      <c r="A119" s="148" t="s">
        <v>300</v>
      </c>
      <c r="B119" s="98" t="s">
        <v>172</v>
      </c>
      <c r="C119" s="95" t="s">
        <v>243</v>
      </c>
      <c r="D119" s="95" t="s">
        <v>38</v>
      </c>
      <c r="E119" s="95" t="s">
        <v>265</v>
      </c>
      <c r="F119" s="172">
        <v>747</v>
      </c>
      <c r="G119" s="164">
        <v>2304.8000000000002</v>
      </c>
      <c r="H119" s="99">
        <f t="shared" si="2"/>
        <v>3085.4082998661315</v>
      </c>
    </row>
    <row r="120" spans="1:8">
      <c r="A120" s="148" t="s">
        <v>300</v>
      </c>
      <c r="B120" s="98" t="s">
        <v>172</v>
      </c>
      <c r="C120" s="95" t="s">
        <v>243</v>
      </c>
      <c r="D120" s="95" t="s">
        <v>38</v>
      </c>
      <c r="E120" s="95" t="s">
        <v>265</v>
      </c>
      <c r="F120" s="172">
        <v>3510</v>
      </c>
      <c r="G120" s="164">
        <v>10343.08</v>
      </c>
      <c r="H120" s="99">
        <f t="shared" si="2"/>
        <v>2946.7464387464388</v>
      </c>
    </row>
    <row r="121" spans="1:8">
      <c r="A121" s="148" t="s">
        <v>300</v>
      </c>
      <c r="B121" s="98" t="s">
        <v>172</v>
      </c>
      <c r="C121" s="95" t="s">
        <v>217</v>
      </c>
      <c r="D121" s="95" t="s">
        <v>40</v>
      </c>
      <c r="E121" s="95" t="s">
        <v>233</v>
      </c>
      <c r="F121" s="172">
        <v>24007.57</v>
      </c>
      <c r="G121" s="164">
        <v>81949.83</v>
      </c>
      <c r="H121" s="99">
        <f t="shared" si="2"/>
        <v>3413.4995753422777</v>
      </c>
    </row>
    <row r="122" spans="1:8">
      <c r="A122" s="148" t="s">
        <v>300</v>
      </c>
      <c r="B122" s="98" t="s">
        <v>172</v>
      </c>
      <c r="C122" s="95" t="s">
        <v>208</v>
      </c>
      <c r="D122" s="95" t="s">
        <v>40</v>
      </c>
      <c r="E122" s="95" t="s">
        <v>226</v>
      </c>
      <c r="F122" s="172">
        <v>23989.759999999998</v>
      </c>
      <c r="G122" s="164">
        <v>81395.25</v>
      </c>
      <c r="H122" s="99">
        <f t="shared" si="2"/>
        <v>3392.916394328247</v>
      </c>
    </row>
    <row r="123" spans="1:8">
      <c r="A123" s="148" t="s">
        <v>300</v>
      </c>
      <c r="B123" s="98" t="s">
        <v>172</v>
      </c>
      <c r="C123" s="95" t="s">
        <v>208</v>
      </c>
      <c r="D123" s="95" t="s">
        <v>40</v>
      </c>
      <c r="E123" s="95" t="s">
        <v>226</v>
      </c>
      <c r="F123" s="172">
        <v>24000</v>
      </c>
      <c r="G123" s="164">
        <v>79680</v>
      </c>
      <c r="H123" s="99">
        <f t="shared" si="2"/>
        <v>3320</v>
      </c>
    </row>
    <row r="124" spans="1:8">
      <c r="A124" s="148" t="s">
        <v>300</v>
      </c>
      <c r="B124" s="98" t="s">
        <v>172</v>
      </c>
      <c r="C124" s="95" t="s">
        <v>239</v>
      </c>
      <c r="D124" s="95" t="s">
        <v>38</v>
      </c>
      <c r="E124" s="95" t="s">
        <v>262</v>
      </c>
      <c r="F124" s="172">
        <v>129.91999999999999</v>
      </c>
      <c r="G124" s="164">
        <v>990.88</v>
      </c>
      <c r="H124" s="99">
        <f t="shared" si="2"/>
        <v>7626.8472906403949</v>
      </c>
    </row>
    <row r="125" spans="1:8">
      <c r="A125" s="148" t="s">
        <v>300</v>
      </c>
      <c r="B125" s="98" t="s">
        <v>172</v>
      </c>
      <c r="C125" s="95" t="s">
        <v>239</v>
      </c>
      <c r="D125" s="95" t="s">
        <v>38</v>
      </c>
      <c r="E125" s="95" t="s">
        <v>262</v>
      </c>
      <c r="F125" s="172">
        <v>470.63</v>
      </c>
      <c r="G125" s="164">
        <v>2773.65</v>
      </c>
      <c r="H125" s="99">
        <f t="shared" si="2"/>
        <v>5893.4832033657021</v>
      </c>
    </row>
    <row r="126" spans="1:8">
      <c r="A126" s="148" t="s">
        <v>300</v>
      </c>
      <c r="B126" s="98" t="s">
        <v>172</v>
      </c>
      <c r="C126" s="95" t="s">
        <v>239</v>
      </c>
      <c r="D126" s="95" t="s">
        <v>38</v>
      </c>
      <c r="E126" s="95" t="s">
        <v>262</v>
      </c>
      <c r="F126" s="172">
        <v>594.46</v>
      </c>
      <c r="G126" s="164">
        <v>3290.49</v>
      </c>
      <c r="H126" s="99">
        <f t="shared" si="2"/>
        <v>5535.2588904215581</v>
      </c>
    </row>
    <row r="127" spans="1:8">
      <c r="A127" s="148" t="s">
        <v>300</v>
      </c>
      <c r="B127" s="98" t="s">
        <v>172</v>
      </c>
      <c r="C127" s="95" t="s">
        <v>239</v>
      </c>
      <c r="D127" s="95" t="s">
        <v>38</v>
      </c>
      <c r="E127" s="95" t="s">
        <v>262</v>
      </c>
      <c r="F127" s="172">
        <v>708.8</v>
      </c>
      <c r="G127" s="164">
        <v>6880.27</v>
      </c>
      <c r="H127" s="99">
        <f t="shared" si="2"/>
        <v>9706.9272009029355</v>
      </c>
    </row>
    <row r="128" spans="1:8">
      <c r="A128" s="148" t="s">
        <v>300</v>
      </c>
      <c r="B128" s="98" t="s">
        <v>172</v>
      </c>
      <c r="C128" s="95" t="s">
        <v>239</v>
      </c>
      <c r="D128" s="95" t="s">
        <v>38</v>
      </c>
      <c r="E128" s="95" t="s">
        <v>262</v>
      </c>
      <c r="F128" s="172">
        <v>1200</v>
      </c>
      <c r="G128" s="164">
        <v>8500.5</v>
      </c>
      <c r="H128" s="99">
        <f t="shared" si="2"/>
        <v>7083.75</v>
      </c>
    </row>
    <row r="129" spans="1:8">
      <c r="A129" s="148" t="s">
        <v>300</v>
      </c>
      <c r="B129" s="98" t="s">
        <v>172</v>
      </c>
      <c r="C129" s="95" t="s">
        <v>205</v>
      </c>
      <c r="D129" s="95" t="s">
        <v>35</v>
      </c>
      <c r="E129" s="95" t="s">
        <v>223</v>
      </c>
      <c r="F129" s="172">
        <v>5760</v>
      </c>
      <c r="G129" s="164">
        <v>64773.15</v>
      </c>
      <c r="H129" s="99">
        <f t="shared" si="2"/>
        <v>11245.338541666668</v>
      </c>
    </row>
    <row r="130" spans="1:8">
      <c r="A130" s="148" t="s">
        <v>300</v>
      </c>
      <c r="B130" s="98" t="s">
        <v>172</v>
      </c>
      <c r="C130" s="95" t="s">
        <v>205</v>
      </c>
      <c r="D130" s="95" t="s">
        <v>35</v>
      </c>
      <c r="E130" s="95" t="s">
        <v>223</v>
      </c>
      <c r="F130" s="172">
        <v>6356</v>
      </c>
      <c r="G130" s="164">
        <v>100732.59</v>
      </c>
      <c r="H130" s="99">
        <f t="shared" si="2"/>
        <v>15848.425110132159</v>
      </c>
    </row>
    <row r="131" spans="1:8">
      <c r="A131" s="148" t="s">
        <v>300</v>
      </c>
      <c r="B131" s="98" t="s">
        <v>172</v>
      </c>
      <c r="C131" s="95" t="s">
        <v>205</v>
      </c>
      <c r="D131" s="95" t="s">
        <v>35</v>
      </c>
      <c r="E131" s="95" t="s">
        <v>223</v>
      </c>
      <c r="F131" s="172">
        <v>19802</v>
      </c>
      <c r="G131" s="164">
        <v>153884.09</v>
      </c>
      <c r="H131" s="99">
        <f t="shared" si="2"/>
        <v>7771.1387738612266</v>
      </c>
    </row>
    <row r="132" spans="1:8">
      <c r="A132" s="148" t="s">
        <v>301</v>
      </c>
      <c r="B132" s="98" t="s">
        <v>172</v>
      </c>
      <c r="C132" s="95" t="s">
        <v>268</v>
      </c>
      <c r="D132" s="95" t="s">
        <v>249</v>
      </c>
      <c r="E132" s="95" t="s">
        <v>168</v>
      </c>
      <c r="F132" s="172">
        <v>2763.07</v>
      </c>
      <c r="G132" s="164">
        <v>1784.41</v>
      </c>
      <c r="H132" s="99">
        <f t="shared" si="2"/>
        <v>645.80701900422355</v>
      </c>
    </row>
    <row r="133" spans="1:8">
      <c r="A133" s="148" t="s">
        <v>301</v>
      </c>
      <c r="B133" s="98" t="s">
        <v>172</v>
      </c>
      <c r="C133" s="95" t="s">
        <v>268</v>
      </c>
      <c r="D133" s="95" t="s">
        <v>249</v>
      </c>
      <c r="E133" s="95" t="s">
        <v>168</v>
      </c>
      <c r="F133" s="172">
        <v>2763.07</v>
      </c>
      <c r="G133" s="164">
        <v>1784.41</v>
      </c>
      <c r="H133" s="99">
        <f t="shared" si="2"/>
        <v>645.80701900422355</v>
      </c>
    </row>
    <row r="134" spans="1:8">
      <c r="A134" s="148" t="s">
        <v>301</v>
      </c>
      <c r="B134" s="98" t="s">
        <v>172</v>
      </c>
      <c r="C134" s="95" t="s">
        <v>268</v>
      </c>
      <c r="D134" s="95" t="s">
        <v>249</v>
      </c>
      <c r="E134" s="95" t="s">
        <v>168</v>
      </c>
      <c r="F134" s="172">
        <v>921.02</v>
      </c>
      <c r="G134" s="164">
        <v>594.79999999999995</v>
      </c>
      <c r="H134" s="99">
        <f t="shared" si="2"/>
        <v>645.80573711754357</v>
      </c>
    </row>
    <row r="135" spans="1:8">
      <c r="A135" s="148" t="s">
        <v>301</v>
      </c>
      <c r="B135" s="98" t="s">
        <v>172</v>
      </c>
      <c r="C135" s="95" t="s">
        <v>210</v>
      </c>
      <c r="D135" s="95" t="s">
        <v>249</v>
      </c>
      <c r="E135" s="95" t="s">
        <v>228</v>
      </c>
      <c r="F135" s="172">
        <v>5526.14</v>
      </c>
      <c r="G135" s="164">
        <v>3568.82</v>
      </c>
      <c r="H135" s="99">
        <f t="shared" si="2"/>
        <v>645.80701900422355</v>
      </c>
    </row>
    <row r="136" spans="1:8">
      <c r="A136" s="148" t="s">
        <v>301</v>
      </c>
      <c r="B136" s="98" t="s">
        <v>172</v>
      </c>
      <c r="C136" s="95" t="s">
        <v>210</v>
      </c>
      <c r="D136" s="95" t="s">
        <v>249</v>
      </c>
      <c r="E136" s="95" t="s">
        <v>228</v>
      </c>
      <c r="F136" s="172">
        <v>13815.36</v>
      </c>
      <c r="G136" s="164">
        <v>8922.0499999999993</v>
      </c>
      <c r="H136" s="99">
        <f t="shared" si="2"/>
        <v>645.80655154842134</v>
      </c>
    </row>
    <row r="137" spans="1:8">
      <c r="A137" s="148" t="s">
        <v>301</v>
      </c>
      <c r="B137" s="98" t="s">
        <v>172</v>
      </c>
      <c r="C137" s="95" t="s">
        <v>210</v>
      </c>
      <c r="D137" s="95" t="s">
        <v>249</v>
      </c>
      <c r="E137" s="95" t="s">
        <v>228</v>
      </c>
      <c r="F137" s="172">
        <v>5526.14</v>
      </c>
      <c r="G137" s="164">
        <v>3568.82</v>
      </c>
      <c r="H137" s="99">
        <f t="shared" si="2"/>
        <v>645.80701900422355</v>
      </c>
    </row>
    <row r="138" spans="1:8">
      <c r="A138" s="148" t="s">
        <v>301</v>
      </c>
      <c r="B138" s="98" t="s">
        <v>172</v>
      </c>
      <c r="C138" s="95" t="s">
        <v>210</v>
      </c>
      <c r="D138" s="95" t="s">
        <v>249</v>
      </c>
      <c r="E138" s="95" t="s">
        <v>228</v>
      </c>
      <c r="F138" s="172">
        <v>13815.36</v>
      </c>
      <c r="G138" s="164">
        <v>8922.0499999999993</v>
      </c>
      <c r="H138" s="99">
        <f t="shared" si="2"/>
        <v>645.80655154842134</v>
      </c>
    </row>
    <row r="139" spans="1:8">
      <c r="A139" s="148" t="s">
        <v>301</v>
      </c>
      <c r="B139" s="98" t="s">
        <v>172</v>
      </c>
      <c r="C139" s="95" t="s">
        <v>210</v>
      </c>
      <c r="D139" s="95" t="s">
        <v>249</v>
      </c>
      <c r="E139" s="95" t="s">
        <v>228</v>
      </c>
      <c r="F139" s="172">
        <v>1842.04</v>
      </c>
      <c r="G139" s="164">
        <v>1189.6099999999999</v>
      </c>
      <c r="H139" s="99">
        <f t="shared" si="2"/>
        <v>645.81116588130544</v>
      </c>
    </row>
    <row r="140" spans="1:8">
      <c r="A140" s="148" t="s">
        <v>301</v>
      </c>
      <c r="B140" s="98" t="s">
        <v>172</v>
      </c>
      <c r="C140" s="95" t="s">
        <v>210</v>
      </c>
      <c r="D140" s="95" t="s">
        <v>249</v>
      </c>
      <c r="E140" s="95" t="s">
        <v>228</v>
      </c>
      <c r="F140" s="172">
        <v>4320</v>
      </c>
      <c r="G140" s="164">
        <v>2974.02</v>
      </c>
      <c r="H140" s="99">
        <f t="shared" si="2"/>
        <v>688.43055555555554</v>
      </c>
    </row>
    <row r="141" spans="1:8">
      <c r="A141" s="148" t="s">
        <v>301</v>
      </c>
      <c r="B141" s="98" t="s">
        <v>172</v>
      </c>
      <c r="C141" s="95" t="s">
        <v>235</v>
      </c>
      <c r="D141" s="95" t="s">
        <v>218</v>
      </c>
      <c r="E141" s="95" t="s">
        <v>260</v>
      </c>
      <c r="F141" s="172">
        <v>19100</v>
      </c>
      <c r="G141" s="164">
        <v>46444.88</v>
      </c>
      <c r="H141" s="99">
        <f t="shared" si="2"/>
        <v>2431.6691099476438</v>
      </c>
    </row>
    <row r="142" spans="1:8">
      <c r="A142" s="148" t="s">
        <v>301</v>
      </c>
      <c r="B142" s="98" t="s">
        <v>172</v>
      </c>
      <c r="C142" s="95" t="s">
        <v>235</v>
      </c>
      <c r="D142" s="95" t="s">
        <v>252</v>
      </c>
      <c r="E142" s="95" t="s">
        <v>260</v>
      </c>
      <c r="F142" s="172">
        <v>1.2</v>
      </c>
      <c r="G142" s="164">
        <v>160.5</v>
      </c>
      <c r="H142" s="99">
        <f t="shared" si="2"/>
        <v>133750</v>
      </c>
    </row>
    <row r="143" spans="1:8">
      <c r="A143" s="148" t="s">
        <v>301</v>
      </c>
      <c r="B143" s="98" t="s">
        <v>172</v>
      </c>
      <c r="C143" s="95" t="s">
        <v>277</v>
      </c>
      <c r="D143" s="95" t="s">
        <v>249</v>
      </c>
      <c r="E143" s="95" t="s">
        <v>278</v>
      </c>
      <c r="F143" s="172">
        <v>576</v>
      </c>
      <c r="G143" s="164">
        <v>2814.12</v>
      </c>
      <c r="H143" s="99">
        <f t="shared" si="2"/>
        <v>4885.625</v>
      </c>
    </row>
    <row r="144" spans="1:8">
      <c r="A144" s="148" t="s">
        <v>301</v>
      </c>
      <c r="B144" s="98" t="s">
        <v>172</v>
      </c>
      <c r="C144" s="95" t="s">
        <v>237</v>
      </c>
      <c r="D144" s="95" t="s">
        <v>249</v>
      </c>
      <c r="E144" s="95" t="s">
        <v>261</v>
      </c>
      <c r="F144" s="172">
        <v>791.04</v>
      </c>
      <c r="G144" s="164">
        <v>545.77</v>
      </c>
      <c r="H144" s="99">
        <f t="shared" ref="H144:H207" si="3">+G144/F144*1000</f>
        <v>689.93982605177996</v>
      </c>
    </row>
    <row r="145" spans="1:8">
      <c r="A145" s="148" t="s">
        <v>301</v>
      </c>
      <c r="B145" s="98" t="s">
        <v>172</v>
      </c>
      <c r="C145" s="95" t="s">
        <v>237</v>
      </c>
      <c r="D145" s="95" t="s">
        <v>249</v>
      </c>
      <c r="E145" s="95" t="s">
        <v>261</v>
      </c>
      <c r="F145" s="172">
        <v>794.11</v>
      </c>
      <c r="G145" s="164">
        <v>486.08</v>
      </c>
      <c r="H145" s="99">
        <f t="shared" si="3"/>
        <v>612.10663510093059</v>
      </c>
    </row>
    <row r="146" spans="1:8">
      <c r="A146" s="148" t="s">
        <v>301</v>
      </c>
      <c r="B146" s="98" t="s">
        <v>172</v>
      </c>
      <c r="C146" s="95" t="s">
        <v>237</v>
      </c>
      <c r="D146" s="95" t="s">
        <v>249</v>
      </c>
      <c r="E146" s="95" t="s">
        <v>261</v>
      </c>
      <c r="F146" s="172">
        <v>1579.01</v>
      </c>
      <c r="G146" s="164">
        <v>1262.0899999999999</v>
      </c>
      <c r="H146" s="99">
        <f t="shared" si="3"/>
        <v>799.29196141886371</v>
      </c>
    </row>
    <row r="147" spans="1:8">
      <c r="A147" s="148" t="s">
        <v>301</v>
      </c>
      <c r="B147" s="98" t="s">
        <v>172</v>
      </c>
      <c r="C147" s="95" t="s">
        <v>237</v>
      </c>
      <c r="D147" s="95" t="s">
        <v>251</v>
      </c>
      <c r="E147" s="95" t="s">
        <v>261</v>
      </c>
      <c r="F147" s="172">
        <v>51160</v>
      </c>
      <c r="G147" s="164">
        <v>242277.82</v>
      </c>
      <c r="H147" s="99">
        <f t="shared" si="3"/>
        <v>4735.6884284597336</v>
      </c>
    </row>
    <row r="148" spans="1:8">
      <c r="A148" s="148" t="s">
        <v>301</v>
      </c>
      <c r="B148" s="98" t="s">
        <v>172</v>
      </c>
      <c r="C148" s="95" t="s">
        <v>237</v>
      </c>
      <c r="D148" s="95" t="s">
        <v>251</v>
      </c>
      <c r="E148" s="95" t="s">
        <v>261</v>
      </c>
      <c r="F148" s="172">
        <v>25600</v>
      </c>
      <c r="G148" s="164">
        <v>127017.31</v>
      </c>
      <c r="H148" s="99">
        <f t="shared" si="3"/>
        <v>4961.6136718750004</v>
      </c>
    </row>
    <row r="149" spans="1:8">
      <c r="A149" s="148" t="s">
        <v>301</v>
      </c>
      <c r="B149" s="98" t="s">
        <v>172</v>
      </c>
      <c r="C149" s="95" t="s">
        <v>234</v>
      </c>
      <c r="D149" s="95" t="s">
        <v>35</v>
      </c>
      <c r="E149" s="95" t="s">
        <v>259</v>
      </c>
      <c r="F149" s="172">
        <v>21067.200000000001</v>
      </c>
      <c r="G149" s="164">
        <v>88903.58</v>
      </c>
      <c r="H149" s="99">
        <f t="shared" si="3"/>
        <v>4219.9998101313895</v>
      </c>
    </row>
    <row r="150" spans="1:8">
      <c r="A150" s="148" t="s">
        <v>301</v>
      </c>
      <c r="B150" s="98" t="s">
        <v>172</v>
      </c>
      <c r="C150" s="95" t="s">
        <v>217</v>
      </c>
      <c r="D150" s="95" t="s">
        <v>253</v>
      </c>
      <c r="E150" s="95" t="s">
        <v>233</v>
      </c>
      <c r="F150" s="172">
        <v>1200</v>
      </c>
      <c r="G150" s="164">
        <v>10125.39</v>
      </c>
      <c r="H150" s="99">
        <f t="shared" si="3"/>
        <v>8437.8250000000007</v>
      </c>
    </row>
    <row r="151" spans="1:8">
      <c r="A151" s="148" t="s">
        <v>301</v>
      </c>
      <c r="B151" s="98" t="s">
        <v>172</v>
      </c>
      <c r="C151" s="95" t="s">
        <v>217</v>
      </c>
      <c r="D151" s="95" t="s">
        <v>253</v>
      </c>
      <c r="E151" s="95" t="s">
        <v>233</v>
      </c>
      <c r="F151" s="172">
        <v>1536</v>
      </c>
      <c r="G151" s="164">
        <v>7259.12</v>
      </c>
      <c r="H151" s="99">
        <f t="shared" si="3"/>
        <v>4725.989583333333</v>
      </c>
    </row>
    <row r="152" spans="1:8">
      <c r="A152" s="148" t="s">
        <v>301</v>
      </c>
      <c r="B152" s="98" t="s">
        <v>172</v>
      </c>
      <c r="C152" s="95" t="s">
        <v>248</v>
      </c>
      <c r="D152" s="95" t="s">
        <v>253</v>
      </c>
      <c r="E152" s="95" t="s">
        <v>267</v>
      </c>
      <c r="F152" s="172">
        <v>3489.05</v>
      </c>
      <c r="G152" s="164">
        <v>13654.51</v>
      </c>
      <c r="H152" s="99">
        <f t="shared" si="3"/>
        <v>3913.5323368825325</v>
      </c>
    </row>
    <row r="153" spans="1:8">
      <c r="A153" s="148" t="s">
        <v>301</v>
      </c>
      <c r="B153" s="98" t="s">
        <v>172</v>
      </c>
      <c r="C153" s="95" t="s">
        <v>241</v>
      </c>
      <c r="D153" s="95" t="s">
        <v>40</v>
      </c>
      <c r="E153" s="95" t="s">
        <v>263</v>
      </c>
      <c r="F153" s="172">
        <v>35</v>
      </c>
      <c r="G153" s="164">
        <v>53.59</v>
      </c>
      <c r="H153" s="99">
        <f t="shared" si="3"/>
        <v>1531.1428571428571</v>
      </c>
    </row>
    <row r="154" spans="1:8">
      <c r="A154" s="148" t="s">
        <v>301</v>
      </c>
      <c r="B154" s="98" t="s">
        <v>172</v>
      </c>
      <c r="C154" s="95" t="s">
        <v>238</v>
      </c>
      <c r="D154" s="95" t="s">
        <v>40</v>
      </c>
      <c r="E154" s="95" t="s">
        <v>185</v>
      </c>
      <c r="F154" s="172">
        <v>1000</v>
      </c>
      <c r="G154" s="164">
        <v>6535.26</v>
      </c>
      <c r="H154" s="99">
        <f t="shared" si="3"/>
        <v>6535.26</v>
      </c>
    </row>
    <row r="155" spans="1:8">
      <c r="A155" s="148" t="s">
        <v>301</v>
      </c>
      <c r="B155" s="98" t="s">
        <v>172</v>
      </c>
      <c r="C155" s="95" t="s">
        <v>238</v>
      </c>
      <c r="D155" s="95" t="s">
        <v>40</v>
      </c>
      <c r="E155" s="95" t="s">
        <v>185</v>
      </c>
      <c r="F155" s="172">
        <v>1001.28</v>
      </c>
      <c r="G155" s="164">
        <v>8447.0400000000009</v>
      </c>
      <c r="H155" s="99">
        <f t="shared" si="3"/>
        <v>8436.241610738256</v>
      </c>
    </row>
    <row r="156" spans="1:8">
      <c r="A156" s="148" t="s">
        <v>301</v>
      </c>
      <c r="B156" s="98" t="s">
        <v>172</v>
      </c>
      <c r="C156" s="95" t="s">
        <v>238</v>
      </c>
      <c r="D156" s="95" t="s">
        <v>40</v>
      </c>
      <c r="E156" s="95" t="s">
        <v>185</v>
      </c>
      <c r="F156" s="172">
        <v>1001.28</v>
      </c>
      <c r="G156" s="164">
        <v>9599.3700000000008</v>
      </c>
      <c r="H156" s="99">
        <f t="shared" si="3"/>
        <v>9587.098513902205</v>
      </c>
    </row>
    <row r="157" spans="1:8">
      <c r="A157" s="148" t="s">
        <v>301</v>
      </c>
      <c r="B157" s="98" t="s">
        <v>172</v>
      </c>
      <c r="C157" s="95" t="s">
        <v>238</v>
      </c>
      <c r="D157" s="95" t="s">
        <v>40</v>
      </c>
      <c r="E157" s="95" t="s">
        <v>185</v>
      </c>
      <c r="F157" s="172">
        <v>1100</v>
      </c>
      <c r="G157" s="164">
        <v>7143.57</v>
      </c>
      <c r="H157" s="99">
        <f t="shared" si="3"/>
        <v>6494.1545454545458</v>
      </c>
    </row>
    <row r="158" spans="1:8">
      <c r="A158" s="148" t="s">
        <v>301</v>
      </c>
      <c r="B158" s="98" t="s">
        <v>172</v>
      </c>
      <c r="C158" s="95" t="s">
        <v>238</v>
      </c>
      <c r="D158" s="95" t="s">
        <v>40</v>
      </c>
      <c r="E158" s="95" t="s">
        <v>185</v>
      </c>
      <c r="F158" s="172">
        <v>1100.4000000000001</v>
      </c>
      <c r="G158" s="164">
        <v>11759.52</v>
      </c>
      <c r="H158" s="99">
        <f t="shared" si="3"/>
        <v>10686.586695747001</v>
      </c>
    </row>
    <row r="159" spans="1:8">
      <c r="A159" s="148" t="s">
        <v>301</v>
      </c>
      <c r="B159" s="98" t="s">
        <v>172</v>
      </c>
      <c r="C159" s="95" t="s">
        <v>208</v>
      </c>
      <c r="D159" s="95" t="s">
        <v>40</v>
      </c>
      <c r="E159" s="95" t="s">
        <v>226</v>
      </c>
      <c r="F159" s="172">
        <v>23999.42</v>
      </c>
      <c r="G159" s="164">
        <v>81425.97</v>
      </c>
      <c r="H159" s="99">
        <f t="shared" si="3"/>
        <v>3392.8307434096323</v>
      </c>
    </row>
    <row r="160" spans="1:8">
      <c r="A160" s="148" t="s">
        <v>301</v>
      </c>
      <c r="B160" s="98" t="s">
        <v>172</v>
      </c>
      <c r="C160" s="95" t="s">
        <v>212</v>
      </c>
      <c r="D160" s="95" t="s">
        <v>40</v>
      </c>
      <c r="E160" s="95" t="s">
        <v>186</v>
      </c>
      <c r="F160" s="172">
        <v>22983.439999999999</v>
      </c>
      <c r="G160" s="164">
        <v>151341.01999999999</v>
      </c>
      <c r="H160" s="99">
        <f t="shared" si="3"/>
        <v>6584.7853933092701</v>
      </c>
    </row>
    <row r="161" spans="1:8">
      <c r="A161" s="148" t="s">
        <v>301</v>
      </c>
      <c r="B161" s="98" t="s">
        <v>172</v>
      </c>
      <c r="C161" s="95" t="s">
        <v>239</v>
      </c>
      <c r="D161" s="95" t="s">
        <v>40</v>
      </c>
      <c r="E161" s="95" t="s">
        <v>262</v>
      </c>
      <c r="F161" s="172">
        <v>23999.3</v>
      </c>
      <c r="G161" s="164">
        <v>146961.34</v>
      </c>
      <c r="H161" s="99">
        <f t="shared" si="3"/>
        <v>6123.5677707266468</v>
      </c>
    </row>
    <row r="162" spans="1:8">
      <c r="A162" s="148" t="s">
        <v>301</v>
      </c>
      <c r="B162" s="98" t="s">
        <v>172</v>
      </c>
      <c r="C162" s="95" t="s">
        <v>239</v>
      </c>
      <c r="D162" s="95" t="s">
        <v>40</v>
      </c>
      <c r="E162" s="95" t="s">
        <v>262</v>
      </c>
      <c r="F162" s="172">
        <v>1500.9</v>
      </c>
      <c r="G162" s="164">
        <v>12893.28</v>
      </c>
      <c r="H162" s="99">
        <f t="shared" si="3"/>
        <v>8590.3657805316798</v>
      </c>
    </row>
    <row r="163" spans="1:8">
      <c r="A163" s="148" t="s">
        <v>301</v>
      </c>
      <c r="B163" s="98" t="s">
        <v>172</v>
      </c>
      <c r="C163" s="95" t="s">
        <v>239</v>
      </c>
      <c r="D163" s="95" t="s">
        <v>40</v>
      </c>
      <c r="E163" s="95" t="s">
        <v>262</v>
      </c>
      <c r="F163" s="172">
        <v>3002.58</v>
      </c>
      <c r="G163" s="164">
        <v>23818.68</v>
      </c>
      <c r="H163" s="99">
        <f t="shared" si="3"/>
        <v>7932.7378454529107</v>
      </c>
    </row>
    <row r="164" spans="1:8">
      <c r="A164" s="148" t="s">
        <v>301</v>
      </c>
      <c r="B164" s="98" t="s">
        <v>172</v>
      </c>
      <c r="C164" s="95" t="s">
        <v>239</v>
      </c>
      <c r="D164" s="95" t="s">
        <v>40</v>
      </c>
      <c r="E164" s="95" t="s">
        <v>262</v>
      </c>
      <c r="F164" s="172">
        <v>4510.1400000000003</v>
      </c>
      <c r="G164" s="164">
        <v>39948.730000000003</v>
      </c>
      <c r="H164" s="99">
        <f t="shared" si="3"/>
        <v>8857.5365731440706</v>
      </c>
    </row>
    <row r="165" spans="1:8">
      <c r="A165" s="148" t="s">
        <v>301</v>
      </c>
      <c r="B165" s="98" t="s">
        <v>172</v>
      </c>
      <c r="C165" s="95" t="s">
        <v>239</v>
      </c>
      <c r="D165" s="95" t="s">
        <v>253</v>
      </c>
      <c r="E165" s="95" t="s">
        <v>262</v>
      </c>
      <c r="F165" s="172">
        <v>1620</v>
      </c>
      <c r="G165" s="164">
        <v>6584.32</v>
      </c>
      <c r="H165" s="99">
        <f t="shared" si="3"/>
        <v>4064.3950617283949</v>
      </c>
    </row>
    <row r="166" spans="1:8">
      <c r="A166" s="148" t="s">
        <v>301</v>
      </c>
      <c r="B166" s="98" t="s">
        <v>172</v>
      </c>
      <c r="C166" s="95" t="s">
        <v>205</v>
      </c>
      <c r="D166" s="95" t="s">
        <v>35</v>
      </c>
      <c r="E166" s="95" t="s">
        <v>223</v>
      </c>
      <c r="F166" s="172">
        <v>595.20000000000005</v>
      </c>
      <c r="G166" s="164">
        <v>2556.0700000000002</v>
      </c>
      <c r="H166" s="99">
        <f t="shared" si="3"/>
        <v>4294.4724462365584</v>
      </c>
    </row>
    <row r="167" spans="1:8">
      <c r="A167" s="148" t="s">
        <v>301</v>
      </c>
      <c r="B167" s="98" t="s">
        <v>172</v>
      </c>
      <c r="C167" s="95" t="s">
        <v>205</v>
      </c>
      <c r="D167" s="95" t="s">
        <v>35</v>
      </c>
      <c r="E167" s="95" t="s">
        <v>223</v>
      </c>
      <c r="F167" s="172">
        <v>4320</v>
      </c>
      <c r="G167" s="164">
        <v>16235.06</v>
      </c>
      <c r="H167" s="99">
        <f t="shared" si="3"/>
        <v>3758.1157407407409</v>
      </c>
    </row>
    <row r="168" spans="1:8">
      <c r="A168" s="148" t="s">
        <v>301</v>
      </c>
      <c r="B168" s="98" t="s">
        <v>172</v>
      </c>
      <c r="C168" s="95" t="s">
        <v>205</v>
      </c>
      <c r="D168" s="95" t="s">
        <v>72</v>
      </c>
      <c r="E168" s="95" t="s">
        <v>223</v>
      </c>
      <c r="F168" s="172">
        <v>1445.28</v>
      </c>
      <c r="G168" s="164">
        <v>18052.27</v>
      </c>
      <c r="H168" s="99">
        <f t="shared" si="3"/>
        <v>12490.500110705194</v>
      </c>
    </row>
    <row r="169" spans="1:8">
      <c r="A169" s="148" t="s">
        <v>302</v>
      </c>
      <c r="B169" s="98" t="s">
        <v>172</v>
      </c>
      <c r="C169" s="95" t="s">
        <v>244</v>
      </c>
      <c r="D169" s="95" t="s">
        <v>250</v>
      </c>
      <c r="E169" s="95" t="s">
        <v>266</v>
      </c>
      <c r="F169" s="172">
        <v>23.74</v>
      </c>
      <c r="G169" s="164">
        <v>11.75</v>
      </c>
      <c r="H169" s="99">
        <f t="shared" si="3"/>
        <v>494.94524010109524</v>
      </c>
    </row>
    <row r="170" spans="1:8">
      <c r="A170" s="148" t="s">
        <v>302</v>
      </c>
      <c r="B170" s="98" t="s">
        <v>172</v>
      </c>
      <c r="C170" s="95" t="s">
        <v>213</v>
      </c>
      <c r="D170" s="95" t="s">
        <v>37</v>
      </c>
      <c r="E170" s="95" t="s">
        <v>230</v>
      </c>
      <c r="F170" s="172">
        <v>2282.77</v>
      </c>
      <c r="G170" s="164">
        <v>520.1</v>
      </c>
      <c r="H170" s="99">
        <f t="shared" si="3"/>
        <v>227.8372328355463</v>
      </c>
    </row>
    <row r="171" spans="1:8">
      <c r="A171" s="148" t="s">
        <v>302</v>
      </c>
      <c r="B171" s="98" t="s">
        <v>172</v>
      </c>
      <c r="C171" s="95" t="s">
        <v>213</v>
      </c>
      <c r="D171" s="95" t="s">
        <v>37</v>
      </c>
      <c r="E171" s="95" t="s">
        <v>230</v>
      </c>
      <c r="F171" s="172">
        <v>1958.55</v>
      </c>
      <c r="G171" s="164">
        <v>462.22</v>
      </c>
      <c r="H171" s="99">
        <f t="shared" si="3"/>
        <v>236.00112327997755</v>
      </c>
    </row>
    <row r="172" spans="1:8">
      <c r="A172" s="148" t="s">
        <v>302</v>
      </c>
      <c r="B172" s="98" t="s">
        <v>172</v>
      </c>
      <c r="C172" s="95" t="s">
        <v>204</v>
      </c>
      <c r="D172" s="95" t="s">
        <v>38</v>
      </c>
      <c r="E172" s="95" t="s">
        <v>171</v>
      </c>
      <c r="F172" s="172">
        <v>70248.800000000003</v>
      </c>
      <c r="G172" s="164">
        <v>127985.09</v>
      </c>
      <c r="H172" s="99">
        <f t="shared" si="3"/>
        <v>1821.8829360786233</v>
      </c>
    </row>
    <row r="173" spans="1:8">
      <c r="A173" s="148" t="s">
        <v>302</v>
      </c>
      <c r="B173" s="98" t="s">
        <v>172</v>
      </c>
      <c r="C173" s="95" t="s">
        <v>214</v>
      </c>
      <c r="D173" s="95" t="s">
        <v>250</v>
      </c>
      <c r="E173" s="95" t="s">
        <v>166</v>
      </c>
      <c r="F173" s="172">
        <v>102</v>
      </c>
      <c r="G173" s="164">
        <v>864.24</v>
      </c>
      <c r="H173" s="99">
        <f t="shared" si="3"/>
        <v>8472.9411764705874</v>
      </c>
    </row>
    <row r="174" spans="1:8">
      <c r="A174" s="148" t="s">
        <v>302</v>
      </c>
      <c r="B174" s="98" t="s">
        <v>172</v>
      </c>
      <c r="C174" s="95" t="s">
        <v>245</v>
      </c>
      <c r="D174" s="95" t="s">
        <v>250</v>
      </c>
      <c r="E174" s="95" t="s">
        <v>167</v>
      </c>
      <c r="F174" s="172">
        <v>723</v>
      </c>
      <c r="G174" s="164">
        <v>6661.83</v>
      </c>
      <c r="H174" s="99">
        <f t="shared" si="3"/>
        <v>9214.1493775933595</v>
      </c>
    </row>
    <row r="175" spans="1:8">
      <c r="A175" s="148" t="s">
        <v>302</v>
      </c>
      <c r="B175" s="98" t="s">
        <v>172</v>
      </c>
      <c r="C175" s="95" t="s">
        <v>245</v>
      </c>
      <c r="D175" s="95" t="s">
        <v>251</v>
      </c>
      <c r="E175" s="95" t="s">
        <v>167</v>
      </c>
      <c r="F175" s="172">
        <v>200825</v>
      </c>
      <c r="G175" s="164">
        <v>834186.94</v>
      </c>
      <c r="H175" s="99">
        <f t="shared" si="3"/>
        <v>4153.8002738702853</v>
      </c>
    </row>
    <row r="176" spans="1:8">
      <c r="A176" s="148" t="s">
        <v>302</v>
      </c>
      <c r="B176" s="98" t="s">
        <v>172</v>
      </c>
      <c r="C176" s="95" t="s">
        <v>246</v>
      </c>
      <c r="D176" s="95" t="s">
        <v>250</v>
      </c>
      <c r="E176" s="95" t="s">
        <v>184</v>
      </c>
      <c r="F176" s="172">
        <v>104</v>
      </c>
      <c r="G176" s="164">
        <v>737.18</v>
      </c>
      <c r="H176" s="99">
        <f t="shared" si="3"/>
        <v>7088.2692307692296</v>
      </c>
    </row>
    <row r="177" spans="1:8">
      <c r="A177" s="148" t="s">
        <v>302</v>
      </c>
      <c r="B177" s="98" t="s">
        <v>172</v>
      </c>
      <c r="C177" s="95" t="s">
        <v>243</v>
      </c>
      <c r="D177" s="95" t="s">
        <v>253</v>
      </c>
      <c r="E177" s="95" t="s">
        <v>265</v>
      </c>
      <c r="F177" s="172">
        <v>2592</v>
      </c>
      <c r="G177" s="164">
        <v>11659.11</v>
      </c>
      <c r="H177" s="99">
        <f t="shared" si="3"/>
        <v>4498.113425925927</v>
      </c>
    </row>
    <row r="178" spans="1:8">
      <c r="A178" s="148" t="s">
        <v>302</v>
      </c>
      <c r="B178" s="98" t="s">
        <v>172</v>
      </c>
      <c r="C178" s="95" t="s">
        <v>234</v>
      </c>
      <c r="D178" s="95" t="s">
        <v>37</v>
      </c>
      <c r="E178" s="95" t="s">
        <v>259</v>
      </c>
      <c r="F178" s="172">
        <v>9600</v>
      </c>
      <c r="G178" s="164">
        <v>54457.88</v>
      </c>
      <c r="H178" s="99">
        <f t="shared" si="3"/>
        <v>5672.6958333333332</v>
      </c>
    </row>
    <row r="179" spans="1:8">
      <c r="A179" s="148" t="s">
        <v>302</v>
      </c>
      <c r="B179" s="98" t="s">
        <v>172</v>
      </c>
      <c r="C179" s="95" t="s">
        <v>234</v>
      </c>
      <c r="D179" s="95" t="s">
        <v>37</v>
      </c>
      <c r="E179" s="95" t="s">
        <v>259</v>
      </c>
      <c r="F179" s="172">
        <v>50400</v>
      </c>
      <c r="G179" s="164">
        <v>49241.81</v>
      </c>
      <c r="H179" s="99">
        <f t="shared" si="3"/>
        <v>977.02003968253962</v>
      </c>
    </row>
    <row r="180" spans="1:8">
      <c r="A180" s="148" t="s">
        <v>302</v>
      </c>
      <c r="B180" s="98" t="s">
        <v>172</v>
      </c>
      <c r="C180" s="95" t="s">
        <v>217</v>
      </c>
      <c r="D180" s="95" t="s">
        <v>40</v>
      </c>
      <c r="E180" s="95" t="s">
        <v>233</v>
      </c>
      <c r="F180" s="172">
        <v>900</v>
      </c>
      <c r="G180" s="164">
        <v>3337.07</v>
      </c>
      <c r="H180" s="99">
        <f t="shared" si="3"/>
        <v>3707.8555555555558</v>
      </c>
    </row>
    <row r="181" spans="1:8">
      <c r="A181" s="148" t="s">
        <v>302</v>
      </c>
      <c r="B181" s="98" t="s">
        <v>172</v>
      </c>
      <c r="C181" s="95" t="s">
        <v>248</v>
      </c>
      <c r="D181" s="95" t="s">
        <v>250</v>
      </c>
      <c r="E181" s="95" t="s">
        <v>267</v>
      </c>
      <c r="F181" s="172">
        <v>554.13</v>
      </c>
      <c r="G181" s="164">
        <v>3880.42</v>
      </c>
      <c r="H181" s="99">
        <f t="shared" si="3"/>
        <v>7002.7249923303198</v>
      </c>
    </row>
    <row r="182" spans="1:8">
      <c r="A182" s="148" t="s">
        <v>302</v>
      </c>
      <c r="B182" s="98" t="s">
        <v>172</v>
      </c>
      <c r="C182" s="95" t="s">
        <v>240</v>
      </c>
      <c r="D182" s="95" t="s">
        <v>250</v>
      </c>
      <c r="E182" s="95" t="s">
        <v>174</v>
      </c>
      <c r="F182" s="172">
        <v>31.2</v>
      </c>
      <c r="G182" s="164">
        <v>262.01</v>
      </c>
      <c r="H182" s="99">
        <f t="shared" si="3"/>
        <v>8397.7564102564102</v>
      </c>
    </row>
    <row r="183" spans="1:8">
      <c r="A183" s="148" t="s">
        <v>302</v>
      </c>
      <c r="B183" s="98" t="s">
        <v>172</v>
      </c>
      <c r="C183" s="95" t="s">
        <v>241</v>
      </c>
      <c r="D183" s="95" t="s">
        <v>250</v>
      </c>
      <c r="E183" s="95" t="s">
        <v>263</v>
      </c>
      <c r="F183" s="172">
        <v>501.6</v>
      </c>
      <c r="G183" s="164">
        <v>4801.17</v>
      </c>
      <c r="H183" s="99">
        <f t="shared" si="3"/>
        <v>9571.7105263157882</v>
      </c>
    </row>
    <row r="184" spans="1:8">
      <c r="A184" s="148" t="s">
        <v>302</v>
      </c>
      <c r="B184" s="98" t="s">
        <v>172</v>
      </c>
      <c r="C184" s="95" t="s">
        <v>241</v>
      </c>
      <c r="D184" s="95" t="s">
        <v>272</v>
      </c>
      <c r="E184" s="95" t="s">
        <v>263</v>
      </c>
      <c r="F184" s="172">
        <v>610.37</v>
      </c>
      <c r="G184" s="164">
        <v>4030.24</v>
      </c>
      <c r="H184" s="99">
        <f t="shared" si="3"/>
        <v>6602.9457542146565</v>
      </c>
    </row>
    <row r="185" spans="1:8">
      <c r="A185" s="148" t="s">
        <v>302</v>
      </c>
      <c r="B185" s="98" t="s">
        <v>172</v>
      </c>
      <c r="C185" s="95" t="s">
        <v>238</v>
      </c>
      <c r="D185" s="95" t="s">
        <v>250</v>
      </c>
      <c r="E185" s="95" t="s">
        <v>185</v>
      </c>
      <c r="F185" s="172">
        <v>22.96</v>
      </c>
      <c r="G185" s="164">
        <v>378.92</v>
      </c>
      <c r="H185" s="99">
        <f t="shared" si="3"/>
        <v>16503.484320557491</v>
      </c>
    </row>
    <row r="186" spans="1:8">
      <c r="A186" s="148" t="s">
        <v>302</v>
      </c>
      <c r="B186" s="98" t="s">
        <v>172</v>
      </c>
      <c r="C186" s="95" t="s">
        <v>238</v>
      </c>
      <c r="D186" s="95" t="s">
        <v>250</v>
      </c>
      <c r="E186" s="95" t="s">
        <v>185</v>
      </c>
      <c r="F186" s="172">
        <v>196.13</v>
      </c>
      <c r="G186" s="164">
        <v>1373.46</v>
      </c>
      <c r="H186" s="99">
        <f t="shared" si="3"/>
        <v>7002.8042624789687</v>
      </c>
    </row>
    <row r="187" spans="1:8">
      <c r="A187" s="148" t="s">
        <v>302</v>
      </c>
      <c r="B187" s="98" t="s">
        <v>172</v>
      </c>
      <c r="C187" s="95" t="s">
        <v>208</v>
      </c>
      <c r="D187" s="95" t="s">
        <v>40</v>
      </c>
      <c r="E187" s="95" t="s">
        <v>226</v>
      </c>
      <c r="F187" s="172">
        <v>23985.03</v>
      </c>
      <c r="G187" s="164">
        <v>79957.100000000006</v>
      </c>
      <c r="H187" s="99">
        <f t="shared" si="3"/>
        <v>3333.6251820406314</v>
      </c>
    </row>
    <row r="188" spans="1:8">
      <c r="A188" s="148" t="s">
        <v>302</v>
      </c>
      <c r="B188" s="98" t="s">
        <v>172</v>
      </c>
      <c r="C188" s="95" t="s">
        <v>208</v>
      </c>
      <c r="D188" s="95" t="s">
        <v>254</v>
      </c>
      <c r="E188" s="95" t="s">
        <v>226</v>
      </c>
      <c r="F188" s="172">
        <v>23511.73</v>
      </c>
      <c r="G188" s="164">
        <v>79608.77</v>
      </c>
      <c r="H188" s="99">
        <f t="shared" si="3"/>
        <v>3385.9171570956287</v>
      </c>
    </row>
    <row r="189" spans="1:8">
      <c r="A189" s="148" t="s">
        <v>302</v>
      </c>
      <c r="B189" s="98" t="s">
        <v>172</v>
      </c>
      <c r="C189" s="95" t="s">
        <v>215</v>
      </c>
      <c r="D189" s="95" t="s">
        <v>72</v>
      </c>
      <c r="E189" s="95" t="s">
        <v>231</v>
      </c>
      <c r="F189" s="172">
        <v>968.47</v>
      </c>
      <c r="G189" s="164">
        <v>7517.29</v>
      </c>
      <c r="H189" s="99">
        <f t="shared" si="3"/>
        <v>7762.0267019112625</v>
      </c>
    </row>
    <row r="190" spans="1:8">
      <c r="A190" s="148" t="s">
        <v>302</v>
      </c>
      <c r="B190" s="98" t="s">
        <v>172</v>
      </c>
      <c r="C190" s="95" t="s">
        <v>212</v>
      </c>
      <c r="D190" s="95" t="s">
        <v>253</v>
      </c>
      <c r="E190" s="95" t="s">
        <v>186</v>
      </c>
      <c r="F190" s="172">
        <v>201.6</v>
      </c>
      <c r="G190" s="164">
        <v>3361.33</v>
      </c>
      <c r="H190" s="99">
        <f t="shared" si="3"/>
        <v>16673.263888888891</v>
      </c>
    </row>
    <row r="191" spans="1:8">
      <c r="A191" s="148" t="s">
        <v>302</v>
      </c>
      <c r="B191" s="98" t="s">
        <v>172</v>
      </c>
      <c r="C191" s="95" t="s">
        <v>212</v>
      </c>
      <c r="D191" s="95" t="s">
        <v>253</v>
      </c>
      <c r="E191" s="95" t="s">
        <v>186</v>
      </c>
      <c r="F191" s="172">
        <v>888</v>
      </c>
      <c r="G191" s="164">
        <v>13360.43</v>
      </c>
      <c r="H191" s="99">
        <f t="shared" si="3"/>
        <v>15045.529279279279</v>
      </c>
    </row>
    <row r="192" spans="1:8">
      <c r="A192" s="148" t="s">
        <v>302</v>
      </c>
      <c r="B192" s="98" t="s">
        <v>172</v>
      </c>
      <c r="C192" s="95" t="s">
        <v>239</v>
      </c>
      <c r="D192" s="95" t="s">
        <v>250</v>
      </c>
      <c r="E192" s="95" t="s">
        <v>262</v>
      </c>
      <c r="F192" s="172">
        <v>1638.67</v>
      </c>
      <c r="G192" s="164">
        <v>8822.34</v>
      </c>
      <c r="H192" s="99">
        <f t="shared" si="3"/>
        <v>5383.8417741216963</v>
      </c>
    </row>
    <row r="193" spans="1:8">
      <c r="A193" s="148" t="s">
        <v>302</v>
      </c>
      <c r="B193" s="98" t="s">
        <v>172</v>
      </c>
      <c r="C193" s="95" t="s">
        <v>239</v>
      </c>
      <c r="D193" s="95" t="s">
        <v>250</v>
      </c>
      <c r="E193" s="95" t="s">
        <v>262</v>
      </c>
      <c r="F193" s="172">
        <v>629.03</v>
      </c>
      <c r="G193" s="164">
        <v>5194.8</v>
      </c>
      <c r="H193" s="99">
        <f t="shared" si="3"/>
        <v>8258.4296456448828</v>
      </c>
    </row>
    <row r="194" spans="1:8">
      <c r="A194" s="148" t="s">
        <v>302</v>
      </c>
      <c r="B194" s="98" t="s">
        <v>172</v>
      </c>
      <c r="C194" s="95" t="s">
        <v>239</v>
      </c>
      <c r="D194" s="95" t="s">
        <v>250</v>
      </c>
      <c r="E194" s="95" t="s">
        <v>262</v>
      </c>
      <c r="F194" s="172">
        <v>1289.44</v>
      </c>
      <c r="G194" s="164">
        <v>9927.2099999999991</v>
      </c>
      <c r="H194" s="99">
        <f t="shared" si="3"/>
        <v>7698.8537659759268</v>
      </c>
    </row>
    <row r="195" spans="1:8">
      <c r="A195" s="148" t="s">
        <v>302</v>
      </c>
      <c r="B195" s="98" t="s">
        <v>172</v>
      </c>
      <c r="C195" s="95" t="s">
        <v>239</v>
      </c>
      <c r="D195" s="95" t="s">
        <v>253</v>
      </c>
      <c r="E195" s="95" t="s">
        <v>262</v>
      </c>
      <c r="F195" s="172">
        <v>403.71</v>
      </c>
      <c r="G195" s="164">
        <v>5017.49</v>
      </c>
      <c r="H195" s="99">
        <f t="shared" si="3"/>
        <v>12428.451115900029</v>
      </c>
    </row>
    <row r="196" spans="1:8">
      <c r="A196" s="148" t="s">
        <v>302</v>
      </c>
      <c r="B196" s="98" t="s">
        <v>172</v>
      </c>
      <c r="C196" s="95" t="s">
        <v>239</v>
      </c>
      <c r="D196" s="95" t="s">
        <v>249</v>
      </c>
      <c r="E196" s="95" t="s">
        <v>262</v>
      </c>
      <c r="F196" s="172">
        <v>105</v>
      </c>
      <c r="G196" s="164">
        <v>1320.25</v>
      </c>
      <c r="H196" s="99">
        <f t="shared" si="3"/>
        <v>12573.809523809525</v>
      </c>
    </row>
    <row r="197" spans="1:8">
      <c r="A197" s="148" t="s">
        <v>302</v>
      </c>
      <c r="B197" s="98" t="s">
        <v>172</v>
      </c>
      <c r="C197" s="95" t="s">
        <v>239</v>
      </c>
      <c r="D197" s="95" t="s">
        <v>249</v>
      </c>
      <c r="E197" s="95" t="s">
        <v>262</v>
      </c>
      <c r="F197" s="172">
        <v>156.61000000000001</v>
      </c>
      <c r="G197" s="164">
        <v>1450.33</v>
      </c>
      <c r="H197" s="99">
        <f t="shared" si="3"/>
        <v>9260.7751739991054</v>
      </c>
    </row>
    <row r="198" spans="1:8">
      <c r="A198" s="148" t="s">
        <v>302</v>
      </c>
      <c r="B198" s="98" t="s">
        <v>172</v>
      </c>
      <c r="C198" s="95" t="s">
        <v>239</v>
      </c>
      <c r="D198" s="95" t="s">
        <v>249</v>
      </c>
      <c r="E198" s="95" t="s">
        <v>262</v>
      </c>
      <c r="F198" s="172">
        <v>252</v>
      </c>
      <c r="G198" s="164">
        <v>3514.86</v>
      </c>
      <c r="H198" s="99">
        <f t="shared" si="3"/>
        <v>13947.857142857143</v>
      </c>
    </row>
    <row r="199" spans="1:8">
      <c r="A199" s="148" t="s">
        <v>302</v>
      </c>
      <c r="B199" s="98" t="s">
        <v>172</v>
      </c>
      <c r="C199" s="95" t="s">
        <v>239</v>
      </c>
      <c r="D199" s="95" t="s">
        <v>72</v>
      </c>
      <c r="E199" s="95" t="s">
        <v>262</v>
      </c>
      <c r="F199" s="172">
        <v>364.02</v>
      </c>
      <c r="G199" s="164">
        <v>2141.7800000000002</v>
      </c>
      <c r="H199" s="99">
        <f t="shared" si="3"/>
        <v>5883.6877094665142</v>
      </c>
    </row>
    <row r="200" spans="1:8">
      <c r="A200" s="148" t="s">
        <v>302</v>
      </c>
      <c r="B200" s="98" t="s">
        <v>172</v>
      </c>
      <c r="C200" s="95" t="s">
        <v>239</v>
      </c>
      <c r="D200" s="95" t="s">
        <v>253</v>
      </c>
      <c r="E200" s="95" t="s">
        <v>262</v>
      </c>
      <c r="F200" s="172">
        <v>6350.44</v>
      </c>
      <c r="G200" s="164">
        <v>58474.6</v>
      </c>
      <c r="H200" s="99">
        <f t="shared" si="3"/>
        <v>9207.9603932955833</v>
      </c>
    </row>
    <row r="201" spans="1:8">
      <c r="A201" s="148" t="s">
        <v>303</v>
      </c>
      <c r="B201" s="98" t="s">
        <v>172</v>
      </c>
      <c r="C201" s="95" t="s">
        <v>206</v>
      </c>
      <c r="D201" s="95" t="s">
        <v>251</v>
      </c>
      <c r="E201" s="95" t="s">
        <v>224</v>
      </c>
      <c r="F201" s="172">
        <v>512000</v>
      </c>
      <c r="G201" s="164">
        <v>1734335.81</v>
      </c>
      <c r="H201" s="99">
        <f t="shared" si="3"/>
        <v>3387.3746289062501</v>
      </c>
    </row>
    <row r="202" spans="1:8">
      <c r="A202" s="148" t="s">
        <v>303</v>
      </c>
      <c r="B202" s="98" t="s">
        <v>172</v>
      </c>
      <c r="C202" s="95" t="s">
        <v>206</v>
      </c>
      <c r="D202" s="95" t="s">
        <v>251</v>
      </c>
      <c r="E202" s="95" t="s">
        <v>224</v>
      </c>
      <c r="F202" s="172">
        <v>204800</v>
      </c>
      <c r="G202" s="164">
        <v>660936.56000000006</v>
      </c>
      <c r="H202" s="99">
        <f t="shared" si="3"/>
        <v>3227.2292968750003</v>
      </c>
    </row>
    <row r="203" spans="1:8">
      <c r="A203" s="148" t="s">
        <v>303</v>
      </c>
      <c r="B203" s="98" t="s">
        <v>172</v>
      </c>
      <c r="C203" s="95" t="s">
        <v>213</v>
      </c>
      <c r="D203" s="95" t="s">
        <v>37</v>
      </c>
      <c r="E203" s="95" t="s">
        <v>230</v>
      </c>
      <c r="F203" s="172">
        <v>38860.800000000003</v>
      </c>
      <c r="G203" s="164">
        <v>61473.01</v>
      </c>
      <c r="H203" s="99">
        <f t="shared" si="3"/>
        <v>1581.8771100955205</v>
      </c>
    </row>
    <row r="204" spans="1:8">
      <c r="A204" s="148" t="s">
        <v>303</v>
      </c>
      <c r="B204" s="98" t="s">
        <v>172</v>
      </c>
      <c r="C204" s="95" t="s">
        <v>204</v>
      </c>
      <c r="D204" s="95" t="s">
        <v>38</v>
      </c>
      <c r="E204" s="95" t="s">
        <v>171</v>
      </c>
      <c r="F204" s="172">
        <v>23415.599999999999</v>
      </c>
      <c r="G204" s="164">
        <v>42501.17</v>
      </c>
      <c r="H204" s="99">
        <f t="shared" si="3"/>
        <v>1815.0792633970516</v>
      </c>
    </row>
    <row r="205" spans="1:8">
      <c r="A205" s="148" t="s">
        <v>303</v>
      </c>
      <c r="B205" s="98" t="s">
        <v>172</v>
      </c>
      <c r="C205" s="95" t="s">
        <v>214</v>
      </c>
      <c r="D205" s="95" t="s">
        <v>275</v>
      </c>
      <c r="E205" s="95" t="s">
        <v>166</v>
      </c>
      <c r="F205" s="172">
        <v>8976</v>
      </c>
      <c r="G205" s="164">
        <v>5752.85</v>
      </c>
      <c r="H205" s="99">
        <f t="shared" si="3"/>
        <v>640.91466131907316</v>
      </c>
    </row>
    <row r="206" spans="1:8">
      <c r="A206" s="148" t="s">
        <v>303</v>
      </c>
      <c r="B206" s="98" t="s">
        <v>172</v>
      </c>
      <c r="C206" s="95" t="s">
        <v>234</v>
      </c>
      <c r="D206" s="95" t="s">
        <v>218</v>
      </c>
      <c r="E206" s="95" t="s">
        <v>259</v>
      </c>
      <c r="F206" s="172">
        <v>22436.87</v>
      </c>
      <c r="G206" s="164">
        <v>94469.22</v>
      </c>
      <c r="H206" s="99">
        <f t="shared" si="3"/>
        <v>4210.4455746278345</v>
      </c>
    </row>
    <row r="207" spans="1:8">
      <c r="A207" s="148" t="s">
        <v>303</v>
      </c>
      <c r="B207" s="98" t="s">
        <v>172</v>
      </c>
      <c r="C207" s="95" t="s">
        <v>234</v>
      </c>
      <c r="D207" s="95" t="s">
        <v>218</v>
      </c>
      <c r="E207" s="95" t="s">
        <v>259</v>
      </c>
      <c r="F207" s="172">
        <v>40293.29</v>
      </c>
      <c r="G207" s="164">
        <v>166348.98000000001</v>
      </c>
      <c r="H207" s="99">
        <f t="shared" si="3"/>
        <v>4128.4536457559061</v>
      </c>
    </row>
    <row r="208" spans="1:8">
      <c r="A208" s="148" t="s">
        <v>303</v>
      </c>
      <c r="B208" s="98" t="s">
        <v>172</v>
      </c>
      <c r="C208" s="95" t="s">
        <v>234</v>
      </c>
      <c r="D208" s="95" t="s">
        <v>51</v>
      </c>
      <c r="E208" s="95" t="s">
        <v>259</v>
      </c>
      <c r="F208" s="172">
        <v>462</v>
      </c>
      <c r="G208" s="164">
        <v>1161.74</v>
      </c>
      <c r="H208" s="99">
        <f t="shared" ref="H208:H271" si="4">+G208/F208*1000</f>
        <v>2514.5887445887447</v>
      </c>
    </row>
    <row r="209" spans="1:8">
      <c r="A209" s="148" t="s">
        <v>303</v>
      </c>
      <c r="B209" s="98" t="s">
        <v>172</v>
      </c>
      <c r="C209" s="95" t="s">
        <v>234</v>
      </c>
      <c r="D209" s="95" t="s">
        <v>51</v>
      </c>
      <c r="E209" s="95" t="s">
        <v>259</v>
      </c>
      <c r="F209" s="172">
        <v>8316</v>
      </c>
      <c r="G209" s="164">
        <v>21271.81</v>
      </c>
      <c r="H209" s="99">
        <f t="shared" si="4"/>
        <v>2557.9377104377108</v>
      </c>
    </row>
    <row r="210" spans="1:8">
      <c r="A210" s="148" t="s">
        <v>303</v>
      </c>
      <c r="B210" s="98" t="s">
        <v>172</v>
      </c>
      <c r="C210" s="95" t="s">
        <v>217</v>
      </c>
      <c r="D210" s="95" t="s">
        <v>26</v>
      </c>
      <c r="E210" s="95" t="s">
        <v>233</v>
      </c>
      <c r="F210" s="172">
        <v>110.4</v>
      </c>
      <c r="G210" s="164">
        <v>1923.23</v>
      </c>
      <c r="H210" s="99">
        <f t="shared" si="4"/>
        <v>17420.561594202896</v>
      </c>
    </row>
    <row r="211" spans="1:8">
      <c r="A211" s="148" t="s">
        <v>303</v>
      </c>
      <c r="B211" s="98" t="s">
        <v>172</v>
      </c>
      <c r="C211" s="95" t="s">
        <v>241</v>
      </c>
      <c r="D211" s="95" t="s">
        <v>51</v>
      </c>
      <c r="E211" s="95" t="s">
        <v>263</v>
      </c>
      <c r="F211" s="172">
        <v>875.2</v>
      </c>
      <c r="G211" s="164">
        <v>2343.0500000000002</v>
      </c>
      <c r="H211" s="99">
        <f t="shared" si="4"/>
        <v>2677.1595063985374</v>
      </c>
    </row>
    <row r="212" spans="1:8">
      <c r="A212" s="148" t="s">
        <v>303</v>
      </c>
      <c r="B212" s="98" t="s">
        <v>172</v>
      </c>
      <c r="C212" s="95" t="s">
        <v>241</v>
      </c>
      <c r="D212" s="95" t="s">
        <v>51</v>
      </c>
      <c r="E212" s="95" t="s">
        <v>263</v>
      </c>
      <c r="F212" s="172">
        <v>12263.74</v>
      </c>
      <c r="G212" s="164">
        <v>32832.03</v>
      </c>
      <c r="H212" s="99">
        <f t="shared" si="4"/>
        <v>2677.1629209360276</v>
      </c>
    </row>
    <row r="213" spans="1:8">
      <c r="A213" s="148" t="s">
        <v>303</v>
      </c>
      <c r="B213" s="98" t="s">
        <v>172</v>
      </c>
      <c r="C213" s="95" t="s">
        <v>238</v>
      </c>
      <c r="D213" s="95" t="s">
        <v>250</v>
      </c>
      <c r="E213" s="95" t="s">
        <v>185</v>
      </c>
      <c r="F213" s="172">
        <v>79.62</v>
      </c>
      <c r="G213" s="164">
        <v>1594.31</v>
      </c>
      <c r="H213" s="99">
        <f t="shared" si="4"/>
        <v>20023.988947500628</v>
      </c>
    </row>
    <row r="214" spans="1:8">
      <c r="A214" s="148" t="s">
        <v>303</v>
      </c>
      <c r="B214" s="98" t="s">
        <v>172</v>
      </c>
      <c r="C214" s="95" t="s">
        <v>238</v>
      </c>
      <c r="D214" s="95" t="s">
        <v>250</v>
      </c>
      <c r="E214" s="95" t="s">
        <v>185</v>
      </c>
      <c r="F214" s="172">
        <v>156.81</v>
      </c>
      <c r="G214" s="164">
        <v>2492.13</v>
      </c>
      <c r="H214" s="99">
        <f t="shared" si="4"/>
        <v>15892.672661182321</v>
      </c>
    </row>
    <row r="215" spans="1:8">
      <c r="A215" s="148" t="s">
        <v>303</v>
      </c>
      <c r="B215" s="98" t="s">
        <v>172</v>
      </c>
      <c r="C215" s="95" t="s">
        <v>208</v>
      </c>
      <c r="D215" s="95" t="s">
        <v>273</v>
      </c>
      <c r="E215" s="95" t="s">
        <v>226</v>
      </c>
      <c r="F215" s="172">
        <v>24006.5</v>
      </c>
      <c r="G215" s="164">
        <v>62353.04</v>
      </c>
      <c r="H215" s="99">
        <f t="shared" si="4"/>
        <v>2597.3398871139066</v>
      </c>
    </row>
    <row r="216" spans="1:8">
      <c r="A216" s="148" t="s">
        <v>303</v>
      </c>
      <c r="B216" s="98" t="s">
        <v>172</v>
      </c>
      <c r="C216" s="95" t="s">
        <v>208</v>
      </c>
      <c r="D216" s="95" t="s">
        <v>254</v>
      </c>
      <c r="E216" s="95" t="s">
        <v>226</v>
      </c>
      <c r="F216" s="172">
        <v>23552.3</v>
      </c>
      <c r="G216" s="164">
        <v>78599.710000000006</v>
      </c>
      <c r="H216" s="99">
        <f t="shared" si="4"/>
        <v>3337.2413734539732</v>
      </c>
    </row>
    <row r="217" spans="1:8">
      <c r="A217" s="148" t="s">
        <v>303</v>
      </c>
      <c r="B217" s="98" t="s">
        <v>172</v>
      </c>
      <c r="C217" s="95" t="s">
        <v>239</v>
      </c>
      <c r="D217" s="95" t="s">
        <v>250</v>
      </c>
      <c r="E217" s="95" t="s">
        <v>262</v>
      </c>
      <c r="F217" s="172">
        <v>61.5</v>
      </c>
      <c r="G217" s="164">
        <v>691.5</v>
      </c>
      <c r="H217" s="99">
        <f t="shared" si="4"/>
        <v>11243.90243902439</v>
      </c>
    </row>
    <row r="218" spans="1:8">
      <c r="A218" s="148" t="s">
        <v>303</v>
      </c>
      <c r="B218" s="98" t="s">
        <v>172</v>
      </c>
      <c r="C218" s="95" t="s">
        <v>239</v>
      </c>
      <c r="D218" s="95" t="s">
        <v>250</v>
      </c>
      <c r="E218" s="95" t="s">
        <v>262</v>
      </c>
      <c r="F218" s="172">
        <v>172.98</v>
      </c>
      <c r="G218" s="164">
        <v>2567.9299999999998</v>
      </c>
      <c r="H218" s="99">
        <f t="shared" si="4"/>
        <v>14845.242224534628</v>
      </c>
    </row>
    <row r="219" spans="1:8">
      <c r="A219" s="148" t="s">
        <v>303</v>
      </c>
      <c r="B219" s="98" t="s">
        <v>172</v>
      </c>
      <c r="C219" s="95" t="s">
        <v>239</v>
      </c>
      <c r="D219" s="95" t="s">
        <v>254</v>
      </c>
      <c r="E219" s="95" t="s">
        <v>262</v>
      </c>
      <c r="F219" s="172">
        <v>23363.53</v>
      </c>
      <c r="G219" s="164">
        <v>77826.55</v>
      </c>
      <c r="H219" s="99">
        <f t="shared" si="4"/>
        <v>3331.1126358046067</v>
      </c>
    </row>
    <row r="220" spans="1:8">
      <c r="A220" s="148" t="s">
        <v>303</v>
      </c>
      <c r="B220" s="98" t="s">
        <v>172</v>
      </c>
      <c r="C220" s="95" t="s">
        <v>239</v>
      </c>
      <c r="D220" s="95" t="s">
        <v>254</v>
      </c>
      <c r="E220" s="95" t="s">
        <v>262</v>
      </c>
      <c r="F220" s="172">
        <v>23560.03</v>
      </c>
      <c r="G220" s="164">
        <v>78481.11</v>
      </c>
      <c r="H220" s="99">
        <f t="shared" si="4"/>
        <v>3331.1124816054989</v>
      </c>
    </row>
    <row r="221" spans="1:8">
      <c r="A221" s="148" t="s">
        <v>303</v>
      </c>
      <c r="B221" s="98" t="s">
        <v>172</v>
      </c>
      <c r="C221" s="95" t="s">
        <v>239</v>
      </c>
      <c r="D221" s="95" t="s">
        <v>254</v>
      </c>
      <c r="E221" s="95" t="s">
        <v>262</v>
      </c>
      <c r="F221" s="172">
        <v>23506.74</v>
      </c>
      <c r="G221" s="164">
        <v>78303.600000000006</v>
      </c>
      <c r="H221" s="99">
        <f t="shared" si="4"/>
        <v>3331.1126936359528</v>
      </c>
    </row>
    <row r="222" spans="1:8">
      <c r="A222" s="148" t="s">
        <v>303</v>
      </c>
      <c r="B222" s="98" t="s">
        <v>172</v>
      </c>
      <c r="C222" s="95" t="s">
        <v>239</v>
      </c>
      <c r="D222" s="95" t="s">
        <v>254</v>
      </c>
      <c r="E222" s="95" t="s">
        <v>262</v>
      </c>
      <c r="F222" s="172">
        <v>23574.01</v>
      </c>
      <c r="G222" s="164">
        <v>78527.679999999993</v>
      </c>
      <c r="H222" s="99">
        <f t="shared" si="4"/>
        <v>3331.1125260403301</v>
      </c>
    </row>
    <row r="223" spans="1:8">
      <c r="A223" s="148" t="s">
        <v>304</v>
      </c>
      <c r="B223" s="98" t="s">
        <v>172</v>
      </c>
      <c r="C223" s="95" t="s">
        <v>268</v>
      </c>
      <c r="D223" s="95" t="s">
        <v>249</v>
      </c>
      <c r="E223" s="95" t="s">
        <v>168</v>
      </c>
      <c r="F223" s="172">
        <v>74898.429999999993</v>
      </c>
      <c r="G223" s="164">
        <v>46578.87</v>
      </c>
      <c r="H223" s="99">
        <f t="shared" si="4"/>
        <v>621.89381005716677</v>
      </c>
    </row>
    <row r="224" spans="1:8">
      <c r="A224" s="148" t="s">
        <v>304</v>
      </c>
      <c r="B224" s="98" t="s">
        <v>172</v>
      </c>
      <c r="C224" s="95" t="s">
        <v>210</v>
      </c>
      <c r="D224" s="95" t="s">
        <v>249</v>
      </c>
      <c r="E224" s="95" t="s">
        <v>228</v>
      </c>
      <c r="F224" s="172">
        <v>74753.279999999999</v>
      </c>
      <c r="G224" s="164">
        <v>46578.87</v>
      </c>
      <c r="H224" s="99">
        <f t="shared" si="4"/>
        <v>623.10135421482516</v>
      </c>
    </row>
    <row r="225" spans="1:8">
      <c r="A225" s="148" t="s">
        <v>304</v>
      </c>
      <c r="B225" s="98" t="s">
        <v>172</v>
      </c>
      <c r="C225" s="95" t="s">
        <v>210</v>
      </c>
      <c r="D225" s="95" t="s">
        <v>249</v>
      </c>
      <c r="E225" s="95" t="s">
        <v>228</v>
      </c>
      <c r="F225" s="172">
        <v>234482.71</v>
      </c>
      <c r="G225" s="164">
        <v>146390.73000000001</v>
      </c>
      <c r="H225" s="99">
        <f t="shared" si="4"/>
        <v>624.31353680618929</v>
      </c>
    </row>
    <row r="226" spans="1:8">
      <c r="A226" s="148" t="s">
        <v>304</v>
      </c>
      <c r="B226" s="98" t="s">
        <v>172</v>
      </c>
      <c r="C226" s="95" t="s">
        <v>210</v>
      </c>
      <c r="D226" s="95" t="s">
        <v>249</v>
      </c>
      <c r="E226" s="95" t="s">
        <v>228</v>
      </c>
      <c r="F226" s="172">
        <v>106997.75</v>
      </c>
      <c r="G226" s="164">
        <v>66772.3</v>
      </c>
      <c r="H226" s="99">
        <f t="shared" si="4"/>
        <v>624.05330953220982</v>
      </c>
    </row>
    <row r="227" spans="1:8">
      <c r="A227" s="148" t="s">
        <v>304</v>
      </c>
      <c r="B227" s="98" t="s">
        <v>172</v>
      </c>
      <c r="C227" s="95" t="s">
        <v>235</v>
      </c>
      <c r="D227" s="95" t="s">
        <v>218</v>
      </c>
      <c r="E227" s="95" t="s">
        <v>260</v>
      </c>
      <c r="F227" s="172">
        <v>99462.7</v>
      </c>
      <c r="G227" s="164">
        <v>249824.68</v>
      </c>
      <c r="H227" s="99">
        <f t="shared" si="4"/>
        <v>2511.7423918715258</v>
      </c>
    </row>
    <row r="228" spans="1:8">
      <c r="A228" s="148" t="s">
        <v>304</v>
      </c>
      <c r="B228" s="98" t="s">
        <v>172</v>
      </c>
      <c r="C228" s="95" t="s">
        <v>235</v>
      </c>
      <c r="D228" s="95" t="s">
        <v>218</v>
      </c>
      <c r="E228" s="95" t="s">
        <v>260</v>
      </c>
      <c r="F228" s="172">
        <v>196000</v>
      </c>
      <c r="G228" s="164">
        <v>482662.19</v>
      </c>
      <c r="H228" s="99">
        <f t="shared" si="4"/>
        <v>2462.5621938775512</v>
      </c>
    </row>
    <row r="229" spans="1:8">
      <c r="A229" s="148" t="s">
        <v>304</v>
      </c>
      <c r="B229" s="98" t="s">
        <v>172</v>
      </c>
      <c r="C229" s="95" t="s">
        <v>213</v>
      </c>
      <c r="D229" s="95" t="s">
        <v>37</v>
      </c>
      <c r="E229" s="95" t="s">
        <v>230</v>
      </c>
      <c r="F229" s="172">
        <v>2.4</v>
      </c>
      <c r="G229" s="164">
        <v>50.1</v>
      </c>
      <c r="H229" s="99">
        <f t="shared" si="4"/>
        <v>20875</v>
      </c>
    </row>
    <row r="230" spans="1:8">
      <c r="A230" s="148" t="s">
        <v>304</v>
      </c>
      <c r="B230" s="98" t="s">
        <v>172</v>
      </c>
      <c r="C230" s="95" t="s">
        <v>214</v>
      </c>
      <c r="D230" s="95" t="s">
        <v>37</v>
      </c>
      <c r="E230" s="95" t="s">
        <v>166</v>
      </c>
      <c r="F230" s="172">
        <v>4896</v>
      </c>
      <c r="G230" s="164">
        <v>2706.02</v>
      </c>
      <c r="H230" s="99">
        <f t="shared" si="4"/>
        <v>552.70016339869278</v>
      </c>
    </row>
    <row r="231" spans="1:8">
      <c r="A231" s="148" t="s">
        <v>304</v>
      </c>
      <c r="B231" s="98" t="s">
        <v>172</v>
      </c>
      <c r="C231" s="95" t="s">
        <v>236</v>
      </c>
      <c r="D231" s="95" t="s">
        <v>26</v>
      </c>
      <c r="E231" s="95" t="s">
        <v>126</v>
      </c>
      <c r="F231" s="172">
        <v>30</v>
      </c>
      <c r="G231" s="164">
        <v>129.36000000000001</v>
      </c>
      <c r="H231" s="99">
        <f t="shared" si="4"/>
        <v>4312</v>
      </c>
    </row>
    <row r="232" spans="1:8">
      <c r="A232" s="148" t="s">
        <v>304</v>
      </c>
      <c r="B232" s="98" t="s">
        <v>172</v>
      </c>
      <c r="C232" s="95" t="s">
        <v>236</v>
      </c>
      <c r="D232" s="95" t="s">
        <v>26</v>
      </c>
      <c r="E232" s="95" t="s">
        <v>126</v>
      </c>
      <c r="F232" s="172">
        <v>52.2</v>
      </c>
      <c r="G232" s="164">
        <v>299.14</v>
      </c>
      <c r="H232" s="99">
        <f t="shared" si="4"/>
        <v>5730.6513409961681</v>
      </c>
    </row>
    <row r="233" spans="1:8">
      <c r="A233" s="148" t="s">
        <v>304</v>
      </c>
      <c r="B233" s="98" t="s">
        <v>172</v>
      </c>
      <c r="C233" s="95" t="s">
        <v>207</v>
      </c>
      <c r="D233" s="95" t="s">
        <v>40</v>
      </c>
      <c r="E233" s="95" t="s">
        <v>225</v>
      </c>
      <c r="F233" s="172">
        <v>23222</v>
      </c>
      <c r="G233" s="164">
        <v>47041.59</v>
      </c>
      <c r="H233" s="99">
        <f t="shared" si="4"/>
        <v>2025.7337869261908</v>
      </c>
    </row>
    <row r="234" spans="1:8">
      <c r="A234" s="148" t="s">
        <v>304</v>
      </c>
      <c r="B234" s="98" t="s">
        <v>172</v>
      </c>
      <c r="C234" s="95" t="s">
        <v>207</v>
      </c>
      <c r="D234" s="95" t="s">
        <v>40</v>
      </c>
      <c r="E234" s="95" t="s">
        <v>225</v>
      </c>
      <c r="F234" s="172">
        <v>26000</v>
      </c>
      <c r="G234" s="164">
        <v>20030</v>
      </c>
      <c r="H234" s="99">
        <f t="shared" si="4"/>
        <v>770.38461538461536</v>
      </c>
    </row>
    <row r="235" spans="1:8">
      <c r="A235" s="148" t="s">
        <v>304</v>
      </c>
      <c r="B235" s="98" t="s">
        <v>172</v>
      </c>
      <c r="C235" s="95" t="s">
        <v>207</v>
      </c>
      <c r="D235" s="95" t="s">
        <v>40</v>
      </c>
      <c r="E235" s="95" t="s">
        <v>225</v>
      </c>
      <c r="F235" s="172">
        <v>26000</v>
      </c>
      <c r="G235" s="164">
        <v>16910</v>
      </c>
      <c r="H235" s="99">
        <f t="shared" si="4"/>
        <v>650.38461538461536</v>
      </c>
    </row>
    <row r="236" spans="1:8">
      <c r="A236" s="148" t="s">
        <v>304</v>
      </c>
      <c r="B236" s="98" t="s">
        <v>172</v>
      </c>
      <c r="C236" s="95" t="s">
        <v>207</v>
      </c>
      <c r="D236" s="95" t="s">
        <v>40</v>
      </c>
      <c r="E236" s="95" t="s">
        <v>225</v>
      </c>
      <c r="F236" s="172">
        <v>26000</v>
      </c>
      <c r="G236" s="164">
        <v>17680</v>
      </c>
      <c r="H236" s="99">
        <f t="shared" si="4"/>
        <v>680</v>
      </c>
    </row>
    <row r="237" spans="1:8">
      <c r="A237" s="148" t="s">
        <v>304</v>
      </c>
      <c r="B237" s="98" t="s">
        <v>172</v>
      </c>
      <c r="C237" s="95" t="s">
        <v>245</v>
      </c>
      <c r="D237" s="95" t="s">
        <v>250</v>
      </c>
      <c r="E237" s="95" t="s">
        <v>167</v>
      </c>
      <c r="F237" s="172">
        <v>3739.2</v>
      </c>
      <c r="G237" s="164">
        <v>25150.59</v>
      </c>
      <c r="H237" s="99">
        <f t="shared" si="4"/>
        <v>6726.1954428754816</v>
      </c>
    </row>
    <row r="238" spans="1:8">
      <c r="A238" s="148" t="s">
        <v>304</v>
      </c>
      <c r="B238" s="98" t="s">
        <v>172</v>
      </c>
      <c r="C238" s="95" t="s">
        <v>234</v>
      </c>
      <c r="D238" s="95" t="s">
        <v>38</v>
      </c>
      <c r="E238" s="95" t="s">
        <v>259</v>
      </c>
      <c r="F238" s="172">
        <v>351</v>
      </c>
      <c r="G238" s="164">
        <v>1463.54</v>
      </c>
      <c r="H238" s="99">
        <f t="shared" si="4"/>
        <v>4169.6296296296296</v>
      </c>
    </row>
    <row r="239" spans="1:8">
      <c r="A239" s="148" t="s">
        <v>304</v>
      </c>
      <c r="B239" s="98" t="s">
        <v>172</v>
      </c>
      <c r="C239" s="95" t="s">
        <v>234</v>
      </c>
      <c r="D239" s="95" t="s">
        <v>38</v>
      </c>
      <c r="E239" s="95" t="s">
        <v>259</v>
      </c>
      <c r="F239" s="172">
        <v>1005.6</v>
      </c>
      <c r="G239" s="164">
        <v>3597.16</v>
      </c>
      <c r="H239" s="99">
        <f t="shared" si="4"/>
        <v>3577.1280827366745</v>
      </c>
    </row>
    <row r="240" spans="1:8">
      <c r="A240" s="148" t="s">
        <v>304</v>
      </c>
      <c r="B240" s="98" t="s">
        <v>172</v>
      </c>
      <c r="C240" s="95" t="s">
        <v>234</v>
      </c>
      <c r="D240" s="95" t="s">
        <v>38</v>
      </c>
      <c r="E240" s="95" t="s">
        <v>259</v>
      </c>
      <c r="F240" s="172">
        <v>2916</v>
      </c>
      <c r="G240" s="164">
        <v>11806.75</v>
      </c>
      <c r="H240" s="99">
        <f t="shared" si="4"/>
        <v>4048.9540466392323</v>
      </c>
    </row>
    <row r="241" spans="1:8">
      <c r="A241" s="148" t="s">
        <v>304</v>
      </c>
      <c r="B241" s="98" t="s">
        <v>172</v>
      </c>
      <c r="C241" s="95" t="s">
        <v>234</v>
      </c>
      <c r="D241" s="95" t="s">
        <v>38</v>
      </c>
      <c r="E241" s="95" t="s">
        <v>259</v>
      </c>
      <c r="F241" s="172">
        <v>2916</v>
      </c>
      <c r="G241" s="164">
        <v>12158.72</v>
      </c>
      <c r="H241" s="99">
        <f t="shared" si="4"/>
        <v>4169.6570644718795</v>
      </c>
    </row>
    <row r="242" spans="1:8">
      <c r="A242" s="148" t="s">
        <v>304</v>
      </c>
      <c r="B242" s="98" t="s">
        <v>172</v>
      </c>
      <c r="C242" s="95" t="s">
        <v>234</v>
      </c>
      <c r="D242" s="95" t="s">
        <v>253</v>
      </c>
      <c r="E242" s="95" t="s">
        <v>259</v>
      </c>
      <c r="F242" s="172">
        <v>801</v>
      </c>
      <c r="G242" s="164">
        <v>8181.81</v>
      </c>
      <c r="H242" s="99">
        <f t="shared" si="4"/>
        <v>10214.494382022473</v>
      </c>
    </row>
    <row r="243" spans="1:8">
      <c r="A243" s="148" t="s">
        <v>304</v>
      </c>
      <c r="B243" s="98" t="s">
        <v>172</v>
      </c>
      <c r="C243" s="95" t="s">
        <v>234</v>
      </c>
      <c r="D243" s="95" t="s">
        <v>35</v>
      </c>
      <c r="E243" s="95" t="s">
        <v>259</v>
      </c>
      <c r="F243" s="172">
        <v>14817.6</v>
      </c>
      <c r="G243" s="164">
        <v>43446.82</v>
      </c>
      <c r="H243" s="99">
        <f t="shared" si="4"/>
        <v>2932.1091134866647</v>
      </c>
    </row>
    <row r="244" spans="1:8">
      <c r="A244" s="148" t="s">
        <v>304</v>
      </c>
      <c r="B244" s="98" t="s">
        <v>172</v>
      </c>
      <c r="C244" s="95" t="s">
        <v>234</v>
      </c>
      <c r="D244" s="95" t="s">
        <v>35</v>
      </c>
      <c r="E244" s="95" t="s">
        <v>259</v>
      </c>
      <c r="F244" s="172">
        <v>15523.2</v>
      </c>
      <c r="G244" s="164">
        <v>45295.98</v>
      </c>
      <c r="H244" s="99">
        <f t="shared" si="4"/>
        <v>2917.9537724180582</v>
      </c>
    </row>
    <row r="245" spans="1:8">
      <c r="A245" s="148" t="s">
        <v>304</v>
      </c>
      <c r="B245" s="98" t="s">
        <v>172</v>
      </c>
      <c r="C245" s="95" t="s">
        <v>217</v>
      </c>
      <c r="D245" s="95" t="s">
        <v>26</v>
      </c>
      <c r="E245" s="95" t="s">
        <v>233</v>
      </c>
      <c r="F245" s="172">
        <v>46</v>
      </c>
      <c r="G245" s="164">
        <v>1213.28</v>
      </c>
      <c r="H245" s="99">
        <f t="shared" si="4"/>
        <v>26375.652173913044</v>
      </c>
    </row>
    <row r="246" spans="1:8">
      <c r="A246" s="148" t="s">
        <v>304</v>
      </c>
      <c r="B246" s="98" t="s">
        <v>172</v>
      </c>
      <c r="C246" s="95" t="s">
        <v>217</v>
      </c>
      <c r="D246" s="95" t="s">
        <v>26</v>
      </c>
      <c r="E246" s="95" t="s">
        <v>233</v>
      </c>
      <c r="F246" s="172">
        <v>63</v>
      </c>
      <c r="G246" s="164">
        <v>1049.57</v>
      </c>
      <c r="H246" s="99">
        <f t="shared" si="4"/>
        <v>16659.841269841269</v>
      </c>
    </row>
    <row r="247" spans="1:8">
      <c r="A247" s="148" t="s">
        <v>304</v>
      </c>
      <c r="B247" s="98" t="s">
        <v>172</v>
      </c>
      <c r="C247" s="95" t="s">
        <v>217</v>
      </c>
      <c r="D247" s="95" t="s">
        <v>26</v>
      </c>
      <c r="E247" s="95" t="s">
        <v>233</v>
      </c>
      <c r="F247" s="172">
        <v>164</v>
      </c>
      <c r="G247" s="164">
        <v>2410.77</v>
      </c>
      <c r="H247" s="99">
        <f t="shared" si="4"/>
        <v>14699.817073170731</v>
      </c>
    </row>
    <row r="248" spans="1:8">
      <c r="A248" s="148" t="s">
        <v>304</v>
      </c>
      <c r="B248" s="98" t="s">
        <v>172</v>
      </c>
      <c r="C248" s="95" t="s">
        <v>217</v>
      </c>
      <c r="D248" s="95" t="s">
        <v>26</v>
      </c>
      <c r="E248" s="95" t="s">
        <v>233</v>
      </c>
      <c r="F248" s="172">
        <v>940</v>
      </c>
      <c r="G248" s="164">
        <v>19821.93</v>
      </c>
      <c r="H248" s="99">
        <f t="shared" si="4"/>
        <v>21087.159574468085</v>
      </c>
    </row>
    <row r="249" spans="1:8">
      <c r="A249" s="148" t="s">
        <v>304</v>
      </c>
      <c r="B249" s="98" t="s">
        <v>172</v>
      </c>
      <c r="C249" s="95" t="s">
        <v>240</v>
      </c>
      <c r="D249" s="95" t="s">
        <v>218</v>
      </c>
      <c r="E249" s="95" t="s">
        <v>174</v>
      </c>
      <c r="F249" s="172">
        <v>35271.94</v>
      </c>
      <c r="G249" s="164">
        <v>161229.48000000001</v>
      </c>
      <c r="H249" s="99">
        <f t="shared" si="4"/>
        <v>4571.0408897270754</v>
      </c>
    </row>
    <row r="250" spans="1:8">
      <c r="A250" s="148" t="s">
        <v>304</v>
      </c>
      <c r="B250" s="98" t="s">
        <v>172</v>
      </c>
      <c r="C250" s="95" t="s">
        <v>241</v>
      </c>
      <c r="D250" s="95" t="s">
        <v>38</v>
      </c>
      <c r="E250" s="95" t="s">
        <v>263</v>
      </c>
      <c r="F250" s="172">
        <v>428.4</v>
      </c>
      <c r="G250" s="164">
        <v>1292.71</v>
      </c>
      <c r="H250" s="99">
        <f t="shared" si="4"/>
        <v>3017.5303454715222</v>
      </c>
    </row>
    <row r="251" spans="1:8">
      <c r="A251" s="148" t="s">
        <v>304</v>
      </c>
      <c r="B251" s="98" t="s">
        <v>172</v>
      </c>
      <c r="C251" s="95" t="s">
        <v>241</v>
      </c>
      <c r="D251" s="95" t="s">
        <v>38</v>
      </c>
      <c r="E251" s="95" t="s">
        <v>263</v>
      </c>
      <c r="F251" s="172">
        <v>1008</v>
      </c>
      <c r="G251" s="164">
        <v>3085.89</v>
      </c>
      <c r="H251" s="99">
        <f t="shared" si="4"/>
        <v>3061.3988095238092</v>
      </c>
    </row>
    <row r="252" spans="1:8">
      <c r="A252" s="148" t="s">
        <v>304</v>
      </c>
      <c r="B252" s="98" t="s">
        <v>172</v>
      </c>
      <c r="C252" s="95" t="s">
        <v>241</v>
      </c>
      <c r="D252" s="95" t="s">
        <v>38</v>
      </c>
      <c r="E252" s="95" t="s">
        <v>263</v>
      </c>
      <c r="F252" s="172">
        <v>1981.44</v>
      </c>
      <c r="G252" s="164">
        <v>9131.6</v>
      </c>
      <c r="H252" s="99">
        <f t="shared" si="4"/>
        <v>4608.5675064599482</v>
      </c>
    </row>
    <row r="253" spans="1:8">
      <c r="A253" s="148" t="s">
        <v>304</v>
      </c>
      <c r="B253" s="98" t="s">
        <v>172</v>
      </c>
      <c r="C253" s="95" t="s">
        <v>241</v>
      </c>
      <c r="D253" s="95" t="s">
        <v>38</v>
      </c>
      <c r="E253" s="95" t="s">
        <v>263</v>
      </c>
      <c r="F253" s="172">
        <v>2004</v>
      </c>
      <c r="G253" s="164">
        <v>7520.39</v>
      </c>
      <c r="H253" s="99">
        <f t="shared" si="4"/>
        <v>3752.6896207584832</v>
      </c>
    </row>
    <row r="254" spans="1:8">
      <c r="A254" s="148" t="s">
        <v>304</v>
      </c>
      <c r="B254" s="98" t="s">
        <v>172</v>
      </c>
      <c r="C254" s="95" t="s">
        <v>238</v>
      </c>
      <c r="D254" s="95" t="s">
        <v>253</v>
      </c>
      <c r="E254" s="95" t="s">
        <v>185</v>
      </c>
      <c r="F254" s="172">
        <v>73.599999999999994</v>
      </c>
      <c r="G254" s="164">
        <v>1433.68</v>
      </c>
      <c r="H254" s="99">
        <f t="shared" si="4"/>
        <v>19479.347826086956</v>
      </c>
    </row>
    <row r="255" spans="1:8">
      <c r="A255" s="148" t="s">
        <v>304</v>
      </c>
      <c r="B255" s="98" t="s">
        <v>172</v>
      </c>
      <c r="C255" s="95" t="s">
        <v>208</v>
      </c>
      <c r="D255" s="95" t="s">
        <v>40</v>
      </c>
      <c r="E255" s="95" t="s">
        <v>226</v>
      </c>
      <c r="F255" s="172">
        <v>24000</v>
      </c>
      <c r="G255" s="164">
        <v>84068.38</v>
      </c>
      <c r="H255" s="99">
        <f t="shared" si="4"/>
        <v>3502.8491666666669</v>
      </c>
    </row>
    <row r="256" spans="1:8">
      <c r="A256" s="148" t="s">
        <v>304</v>
      </c>
      <c r="B256" s="98" t="s">
        <v>172</v>
      </c>
      <c r="C256" s="95" t="s">
        <v>208</v>
      </c>
      <c r="D256" s="95" t="s">
        <v>40</v>
      </c>
      <c r="E256" s="95" t="s">
        <v>226</v>
      </c>
      <c r="F256" s="172">
        <v>24000</v>
      </c>
      <c r="G256" s="164">
        <v>83214</v>
      </c>
      <c r="H256" s="99">
        <f t="shared" si="4"/>
        <v>3467.25</v>
      </c>
    </row>
    <row r="257" spans="1:8">
      <c r="A257" s="148" t="s">
        <v>304</v>
      </c>
      <c r="B257" s="98" t="s">
        <v>172</v>
      </c>
      <c r="C257" s="95" t="s">
        <v>242</v>
      </c>
      <c r="D257" s="95" t="s">
        <v>51</v>
      </c>
      <c r="E257" s="95" t="s">
        <v>264</v>
      </c>
      <c r="F257" s="172">
        <v>21247.200000000001</v>
      </c>
      <c r="G257" s="164">
        <v>95416.11</v>
      </c>
      <c r="H257" s="99">
        <f t="shared" si="4"/>
        <v>4490.7616062351744</v>
      </c>
    </row>
    <row r="258" spans="1:8">
      <c r="A258" s="148" t="s">
        <v>304</v>
      </c>
      <c r="B258" s="98" t="s">
        <v>172</v>
      </c>
      <c r="C258" s="95" t="s">
        <v>239</v>
      </c>
      <c r="D258" s="95" t="s">
        <v>253</v>
      </c>
      <c r="E258" s="95" t="s">
        <v>262</v>
      </c>
      <c r="F258" s="172">
        <v>7.5</v>
      </c>
      <c r="G258" s="164">
        <v>121.21</v>
      </c>
      <c r="H258" s="99">
        <f t="shared" si="4"/>
        <v>16161.333333333332</v>
      </c>
    </row>
    <row r="259" spans="1:8">
      <c r="A259" s="148" t="s">
        <v>304</v>
      </c>
      <c r="B259" s="98" t="s">
        <v>172</v>
      </c>
      <c r="C259" s="95" t="s">
        <v>239</v>
      </c>
      <c r="D259" s="95" t="s">
        <v>253</v>
      </c>
      <c r="E259" s="95" t="s">
        <v>262</v>
      </c>
      <c r="F259" s="172">
        <v>7.5</v>
      </c>
      <c r="G259" s="164">
        <v>127.44</v>
      </c>
      <c r="H259" s="99">
        <f t="shared" si="4"/>
        <v>16992</v>
      </c>
    </row>
    <row r="260" spans="1:8">
      <c r="A260" s="148" t="s">
        <v>304</v>
      </c>
      <c r="B260" s="98" t="s">
        <v>172</v>
      </c>
      <c r="C260" s="95" t="s">
        <v>239</v>
      </c>
      <c r="D260" s="95" t="s">
        <v>253</v>
      </c>
      <c r="E260" s="95" t="s">
        <v>262</v>
      </c>
      <c r="F260" s="172">
        <v>45.2</v>
      </c>
      <c r="G260" s="164">
        <v>446.74</v>
      </c>
      <c r="H260" s="99">
        <f t="shared" si="4"/>
        <v>9883.6283185840712</v>
      </c>
    </row>
    <row r="261" spans="1:8">
      <c r="A261" s="148" t="s">
        <v>304</v>
      </c>
      <c r="B261" s="98" t="s">
        <v>172</v>
      </c>
      <c r="C261" s="95" t="s">
        <v>239</v>
      </c>
      <c r="D261" s="95" t="s">
        <v>253</v>
      </c>
      <c r="E261" s="95" t="s">
        <v>262</v>
      </c>
      <c r="F261" s="172">
        <v>60</v>
      </c>
      <c r="G261" s="164">
        <v>107.36</v>
      </c>
      <c r="H261" s="99">
        <f t="shared" si="4"/>
        <v>1789.3333333333333</v>
      </c>
    </row>
    <row r="262" spans="1:8">
      <c r="A262" s="148" t="s">
        <v>304</v>
      </c>
      <c r="B262" s="98" t="s">
        <v>172</v>
      </c>
      <c r="C262" s="95" t="s">
        <v>239</v>
      </c>
      <c r="D262" s="95" t="s">
        <v>253</v>
      </c>
      <c r="E262" s="95" t="s">
        <v>262</v>
      </c>
      <c r="F262" s="172">
        <v>80</v>
      </c>
      <c r="G262" s="164">
        <v>604.88</v>
      </c>
      <c r="H262" s="99">
        <f t="shared" si="4"/>
        <v>7561</v>
      </c>
    </row>
    <row r="263" spans="1:8">
      <c r="A263" s="148" t="s">
        <v>304</v>
      </c>
      <c r="B263" s="98" t="s">
        <v>172</v>
      </c>
      <c r="C263" s="95" t="s">
        <v>239</v>
      </c>
      <c r="D263" s="95" t="s">
        <v>253</v>
      </c>
      <c r="E263" s="95" t="s">
        <v>262</v>
      </c>
      <c r="F263" s="172">
        <v>119.97</v>
      </c>
      <c r="G263" s="164">
        <v>1343.34</v>
      </c>
      <c r="H263" s="99">
        <f t="shared" si="4"/>
        <v>11197.299324831207</v>
      </c>
    </row>
    <row r="264" spans="1:8">
      <c r="A264" s="148" t="s">
        <v>304</v>
      </c>
      <c r="B264" s="98" t="s">
        <v>172</v>
      </c>
      <c r="C264" s="95" t="s">
        <v>239</v>
      </c>
      <c r="D264" s="95" t="s">
        <v>253</v>
      </c>
      <c r="E264" s="95" t="s">
        <v>262</v>
      </c>
      <c r="F264" s="172">
        <v>174.38</v>
      </c>
      <c r="G264" s="164">
        <v>1449.35</v>
      </c>
      <c r="H264" s="99">
        <f t="shared" si="4"/>
        <v>8311.4462667737134</v>
      </c>
    </row>
    <row r="265" spans="1:8">
      <c r="A265" s="148" t="s">
        <v>304</v>
      </c>
      <c r="B265" s="98" t="s">
        <v>172</v>
      </c>
      <c r="C265" s="95" t="s">
        <v>239</v>
      </c>
      <c r="D265" s="95" t="s">
        <v>253</v>
      </c>
      <c r="E265" s="95" t="s">
        <v>262</v>
      </c>
      <c r="F265" s="172">
        <v>268.22000000000003</v>
      </c>
      <c r="G265" s="164">
        <v>1950.63</v>
      </c>
      <c r="H265" s="99">
        <f t="shared" si="4"/>
        <v>7272.5001864141377</v>
      </c>
    </row>
    <row r="266" spans="1:8">
      <c r="A266" s="148" t="s">
        <v>304</v>
      </c>
      <c r="B266" s="98" t="s">
        <v>172</v>
      </c>
      <c r="C266" s="95" t="s">
        <v>239</v>
      </c>
      <c r="D266" s="95" t="s">
        <v>253</v>
      </c>
      <c r="E266" s="95" t="s">
        <v>262</v>
      </c>
      <c r="F266" s="172">
        <v>276.79000000000002</v>
      </c>
      <c r="G266" s="164">
        <v>2843.69</v>
      </c>
      <c r="H266" s="99">
        <f t="shared" si="4"/>
        <v>10273.817695726</v>
      </c>
    </row>
    <row r="267" spans="1:8">
      <c r="A267" s="148" t="s">
        <v>304</v>
      </c>
      <c r="B267" s="98" t="s">
        <v>172</v>
      </c>
      <c r="C267" s="95" t="s">
        <v>239</v>
      </c>
      <c r="D267" s="95" t="s">
        <v>253</v>
      </c>
      <c r="E267" s="95" t="s">
        <v>262</v>
      </c>
      <c r="F267" s="172">
        <v>400</v>
      </c>
      <c r="G267" s="164">
        <v>4432.74</v>
      </c>
      <c r="H267" s="99">
        <f t="shared" si="4"/>
        <v>11081.849999999999</v>
      </c>
    </row>
    <row r="268" spans="1:8">
      <c r="A268" s="148" t="s">
        <v>304</v>
      </c>
      <c r="B268" s="98" t="s">
        <v>172</v>
      </c>
      <c r="C268" s="95" t="s">
        <v>239</v>
      </c>
      <c r="D268" s="95" t="s">
        <v>253</v>
      </c>
      <c r="E268" s="95" t="s">
        <v>262</v>
      </c>
      <c r="F268" s="172">
        <v>402.34</v>
      </c>
      <c r="G268" s="164">
        <v>2786.67</v>
      </c>
      <c r="H268" s="99">
        <f t="shared" si="4"/>
        <v>6926.1569816573056</v>
      </c>
    </row>
    <row r="269" spans="1:8">
      <c r="A269" s="148" t="s">
        <v>304</v>
      </c>
      <c r="B269" s="98" t="s">
        <v>172</v>
      </c>
      <c r="C269" s="95" t="s">
        <v>239</v>
      </c>
      <c r="D269" s="95" t="s">
        <v>253</v>
      </c>
      <c r="E269" s="95" t="s">
        <v>262</v>
      </c>
      <c r="F269" s="172">
        <v>464.8</v>
      </c>
      <c r="G269" s="164">
        <v>6975.11</v>
      </c>
      <c r="H269" s="99">
        <f t="shared" si="4"/>
        <v>15006.691049913939</v>
      </c>
    </row>
    <row r="270" spans="1:8">
      <c r="A270" s="148" t="s">
        <v>304</v>
      </c>
      <c r="B270" s="98" t="s">
        <v>172</v>
      </c>
      <c r="C270" s="95" t="s">
        <v>239</v>
      </c>
      <c r="D270" s="95" t="s">
        <v>253</v>
      </c>
      <c r="E270" s="95" t="s">
        <v>262</v>
      </c>
      <c r="F270" s="172">
        <v>900.13</v>
      </c>
      <c r="G270" s="164">
        <v>10182.92</v>
      </c>
      <c r="H270" s="99">
        <f t="shared" si="4"/>
        <v>11312.721495783942</v>
      </c>
    </row>
    <row r="271" spans="1:8">
      <c r="A271" s="148" t="s">
        <v>304</v>
      </c>
      <c r="B271" s="98" t="s">
        <v>172</v>
      </c>
      <c r="C271" s="95" t="s">
        <v>239</v>
      </c>
      <c r="D271" s="95" t="s">
        <v>253</v>
      </c>
      <c r="E271" s="95" t="s">
        <v>262</v>
      </c>
      <c r="F271" s="172">
        <v>981.9</v>
      </c>
      <c r="G271" s="164">
        <v>13714.94</v>
      </c>
      <c r="H271" s="99">
        <f t="shared" si="4"/>
        <v>13967.756390671148</v>
      </c>
    </row>
    <row r="272" spans="1:8">
      <c r="A272" s="148" t="s">
        <v>304</v>
      </c>
      <c r="B272" s="98" t="s">
        <v>172</v>
      </c>
      <c r="C272" s="95" t="s">
        <v>239</v>
      </c>
      <c r="D272" s="95" t="s">
        <v>253</v>
      </c>
      <c r="E272" s="95" t="s">
        <v>262</v>
      </c>
      <c r="F272" s="172">
        <v>2651.31</v>
      </c>
      <c r="G272" s="164">
        <v>28004.19</v>
      </c>
      <c r="H272" s="99">
        <f t="shared" ref="H272:H335" si="5">+G272/F272*1000</f>
        <v>10562.397456351766</v>
      </c>
    </row>
    <row r="273" spans="1:8">
      <c r="A273" s="148" t="s">
        <v>304</v>
      </c>
      <c r="B273" s="98" t="s">
        <v>172</v>
      </c>
      <c r="C273" s="95" t="s">
        <v>239</v>
      </c>
      <c r="D273" s="95" t="s">
        <v>253</v>
      </c>
      <c r="E273" s="95" t="s">
        <v>262</v>
      </c>
      <c r="F273" s="172">
        <v>2704.5</v>
      </c>
      <c r="G273" s="164">
        <v>25756.240000000002</v>
      </c>
      <c r="H273" s="99">
        <f t="shared" si="5"/>
        <v>9523.4756886670384</v>
      </c>
    </row>
    <row r="274" spans="1:8">
      <c r="A274" s="148" t="s">
        <v>304</v>
      </c>
      <c r="B274" s="98" t="s">
        <v>172</v>
      </c>
      <c r="C274" s="95" t="s">
        <v>202</v>
      </c>
      <c r="D274" s="95" t="s">
        <v>37</v>
      </c>
      <c r="E274" s="95" t="s">
        <v>221</v>
      </c>
      <c r="F274" s="172">
        <v>1.25</v>
      </c>
      <c r="G274" s="164">
        <v>38.17</v>
      </c>
      <c r="H274" s="99">
        <f t="shared" si="5"/>
        <v>30536</v>
      </c>
    </row>
    <row r="275" spans="1:8">
      <c r="A275" s="148" t="s">
        <v>304</v>
      </c>
      <c r="B275" s="98" t="s">
        <v>172</v>
      </c>
      <c r="C275" s="95" t="s">
        <v>202</v>
      </c>
      <c r="D275" s="95" t="s">
        <v>37</v>
      </c>
      <c r="E275" s="95" t="s">
        <v>221</v>
      </c>
      <c r="F275" s="172">
        <v>2.2799999999999998</v>
      </c>
      <c r="G275" s="164">
        <v>46.96</v>
      </c>
      <c r="H275" s="99">
        <f t="shared" si="5"/>
        <v>20596.491228070179</v>
      </c>
    </row>
    <row r="276" spans="1:8">
      <c r="A276" s="148" t="s">
        <v>304</v>
      </c>
      <c r="B276" s="98" t="s">
        <v>172</v>
      </c>
      <c r="C276" s="95" t="s">
        <v>202</v>
      </c>
      <c r="D276" s="95" t="s">
        <v>40</v>
      </c>
      <c r="E276" s="95" t="s">
        <v>221</v>
      </c>
      <c r="F276" s="172">
        <v>18900</v>
      </c>
      <c r="G276" s="164">
        <v>37445</v>
      </c>
      <c r="H276" s="99">
        <f t="shared" si="5"/>
        <v>1981.2169312169312</v>
      </c>
    </row>
    <row r="277" spans="1:8">
      <c r="A277" s="148" t="s">
        <v>305</v>
      </c>
      <c r="B277" s="98" t="s">
        <v>172</v>
      </c>
      <c r="C277" s="95" t="s">
        <v>235</v>
      </c>
      <c r="D277" s="95" t="s">
        <v>37</v>
      </c>
      <c r="E277" s="95" t="s">
        <v>260</v>
      </c>
      <c r="F277" s="172">
        <v>4</v>
      </c>
      <c r="G277" s="164">
        <v>77.180000000000007</v>
      </c>
      <c r="H277" s="99">
        <f t="shared" si="5"/>
        <v>19295</v>
      </c>
    </row>
    <row r="278" spans="1:8">
      <c r="A278" s="148" t="s">
        <v>305</v>
      </c>
      <c r="B278" s="98" t="s">
        <v>172</v>
      </c>
      <c r="C278" s="95" t="s">
        <v>213</v>
      </c>
      <c r="D278" s="95" t="s">
        <v>37</v>
      </c>
      <c r="E278" s="95" t="s">
        <v>230</v>
      </c>
      <c r="F278" s="172">
        <v>11910</v>
      </c>
      <c r="G278" s="164">
        <v>1978.57</v>
      </c>
      <c r="H278" s="99">
        <f t="shared" si="5"/>
        <v>166.12678421494542</v>
      </c>
    </row>
    <row r="279" spans="1:8">
      <c r="A279" s="148" t="s">
        <v>305</v>
      </c>
      <c r="B279" s="98" t="s">
        <v>172</v>
      </c>
      <c r="C279" s="95" t="s">
        <v>207</v>
      </c>
      <c r="D279" s="95" t="s">
        <v>218</v>
      </c>
      <c r="E279" s="95" t="s">
        <v>225</v>
      </c>
      <c r="F279" s="172">
        <v>19925</v>
      </c>
      <c r="G279" s="164">
        <v>10958.75</v>
      </c>
      <c r="H279" s="99">
        <f t="shared" si="5"/>
        <v>550</v>
      </c>
    </row>
    <row r="280" spans="1:8">
      <c r="A280" s="148" t="s">
        <v>305</v>
      </c>
      <c r="B280" s="98" t="s">
        <v>172</v>
      </c>
      <c r="C280" s="95" t="s">
        <v>234</v>
      </c>
      <c r="D280" s="95" t="s">
        <v>35</v>
      </c>
      <c r="E280" s="95" t="s">
        <v>259</v>
      </c>
      <c r="F280" s="172">
        <v>14817.6</v>
      </c>
      <c r="G280" s="164">
        <v>43446.82</v>
      </c>
      <c r="H280" s="99">
        <f t="shared" si="5"/>
        <v>2932.1091134866647</v>
      </c>
    </row>
    <row r="281" spans="1:8">
      <c r="A281" s="148" t="s">
        <v>305</v>
      </c>
      <c r="B281" s="98" t="s">
        <v>172</v>
      </c>
      <c r="C281" s="95" t="s">
        <v>217</v>
      </c>
      <c r="D281" s="95" t="s">
        <v>218</v>
      </c>
      <c r="E281" s="95" t="s">
        <v>233</v>
      </c>
      <c r="F281" s="172">
        <v>17635.849999999999</v>
      </c>
      <c r="G281" s="164">
        <v>79715.66</v>
      </c>
      <c r="H281" s="99">
        <f t="shared" si="5"/>
        <v>4520.0917449399949</v>
      </c>
    </row>
    <row r="282" spans="1:8">
      <c r="A282" s="148" t="s">
        <v>305</v>
      </c>
      <c r="B282" s="98" t="s">
        <v>172</v>
      </c>
      <c r="C282" s="95" t="s">
        <v>217</v>
      </c>
      <c r="D282" s="95" t="s">
        <v>218</v>
      </c>
      <c r="E282" s="95" t="s">
        <v>233</v>
      </c>
      <c r="F282" s="172">
        <v>17635.849999999999</v>
      </c>
      <c r="G282" s="164">
        <v>79715.66</v>
      </c>
      <c r="H282" s="99">
        <f t="shared" si="5"/>
        <v>4520.0917449399949</v>
      </c>
    </row>
    <row r="283" spans="1:8">
      <c r="A283" s="148" t="s">
        <v>305</v>
      </c>
      <c r="B283" s="98" t="s">
        <v>172</v>
      </c>
      <c r="C283" s="95" t="s">
        <v>217</v>
      </c>
      <c r="D283" s="95" t="s">
        <v>40</v>
      </c>
      <c r="E283" s="95" t="s">
        <v>233</v>
      </c>
      <c r="F283" s="172">
        <v>24000</v>
      </c>
      <c r="G283" s="164">
        <v>83520</v>
      </c>
      <c r="H283" s="99">
        <f t="shared" si="5"/>
        <v>3480</v>
      </c>
    </row>
    <row r="284" spans="1:8">
      <c r="A284" s="148" t="s">
        <v>305</v>
      </c>
      <c r="B284" s="98" t="s">
        <v>172</v>
      </c>
      <c r="C284" s="95" t="s">
        <v>241</v>
      </c>
      <c r="D284" s="95" t="s">
        <v>250</v>
      </c>
      <c r="E284" s="95" t="s">
        <v>263</v>
      </c>
      <c r="F284" s="172">
        <v>517.44000000000005</v>
      </c>
      <c r="G284" s="164">
        <v>4162.9799999999996</v>
      </c>
      <c r="H284" s="99">
        <f t="shared" si="5"/>
        <v>8045.3385899814457</v>
      </c>
    </row>
    <row r="285" spans="1:8">
      <c r="A285" s="148" t="s">
        <v>305</v>
      </c>
      <c r="B285" s="98" t="s">
        <v>172</v>
      </c>
      <c r="C285" s="95" t="s">
        <v>241</v>
      </c>
      <c r="D285" s="95" t="s">
        <v>250</v>
      </c>
      <c r="E285" s="95" t="s">
        <v>263</v>
      </c>
      <c r="F285" s="172">
        <v>2131.9699999999998</v>
      </c>
      <c r="G285" s="164">
        <v>14816.91</v>
      </c>
      <c r="H285" s="99">
        <f t="shared" si="5"/>
        <v>6949.8679624947827</v>
      </c>
    </row>
    <row r="286" spans="1:8">
      <c r="A286" s="148" t="s">
        <v>305</v>
      </c>
      <c r="B286" s="98" t="s">
        <v>172</v>
      </c>
      <c r="C286" s="95" t="s">
        <v>238</v>
      </c>
      <c r="D286" s="95" t="s">
        <v>254</v>
      </c>
      <c r="E286" s="95" t="s">
        <v>185</v>
      </c>
      <c r="F286" s="172">
        <v>195</v>
      </c>
      <c r="G286" s="164">
        <v>2194.5500000000002</v>
      </c>
      <c r="H286" s="99">
        <f t="shared" si="5"/>
        <v>11254.102564102564</v>
      </c>
    </row>
    <row r="287" spans="1:8">
      <c r="A287" s="148" t="s">
        <v>305</v>
      </c>
      <c r="B287" s="98" t="s">
        <v>172</v>
      </c>
      <c r="C287" s="95" t="s">
        <v>208</v>
      </c>
      <c r="D287" s="95" t="s">
        <v>72</v>
      </c>
      <c r="E287" s="95" t="s">
        <v>226</v>
      </c>
      <c r="F287" s="172">
        <v>24068.959999999999</v>
      </c>
      <c r="G287" s="164">
        <v>78214.02</v>
      </c>
      <c r="H287" s="99">
        <f t="shared" si="5"/>
        <v>3249.5803723966474</v>
      </c>
    </row>
    <row r="288" spans="1:8">
      <c r="A288" s="148" t="s">
        <v>305</v>
      </c>
      <c r="B288" s="98" t="s">
        <v>172</v>
      </c>
      <c r="C288" s="95" t="s">
        <v>208</v>
      </c>
      <c r="D288" s="95" t="s">
        <v>254</v>
      </c>
      <c r="E288" s="95" t="s">
        <v>226</v>
      </c>
      <c r="F288" s="172">
        <v>23578.74</v>
      </c>
      <c r="G288" s="164">
        <v>75925.31</v>
      </c>
      <c r="H288" s="99">
        <f t="shared" si="5"/>
        <v>3220.0749488734341</v>
      </c>
    </row>
    <row r="289" spans="1:8">
      <c r="A289" s="148" t="s">
        <v>305</v>
      </c>
      <c r="B289" s="98" t="s">
        <v>172</v>
      </c>
      <c r="C289" s="95" t="s">
        <v>239</v>
      </c>
      <c r="D289" s="95" t="s">
        <v>254</v>
      </c>
      <c r="E289" s="95" t="s">
        <v>262</v>
      </c>
      <c r="F289" s="172">
        <v>23390.38</v>
      </c>
      <c r="G289" s="164">
        <v>77656.28</v>
      </c>
      <c r="H289" s="99">
        <f t="shared" si="5"/>
        <v>3320.0093371719486</v>
      </c>
    </row>
    <row r="290" spans="1:8">
      <c r="A290" s="148" t="s">
        <v>305</v>
      </c>
      <c r="B290" s="98" t="s">
        <v>172</v>
      </c>
      <c r="C290" s="95" t="s">
        <v>239</v>
      </c>
      <c r="D290" s="95" t="s">
        <v>250</v>
      </c>
      <c r="E290" s="95" t="s">
        <v>262</v>
      </c>
      <c r="F290" s="172">
        <v>112.5</v>
      </c>
      <c r="G290" s="164">
        <v>1832.11</v>
      </c>
      <c r="H290" s="99">
        <f t="shared" si="5"/>
        <v>16285.42222222222</v>
      </c>
    </row>
    <row r="291" spans="1:8">
      <c r="A291" s="148" t="s">
        <v>305</v>
      </c>
      <c r="B291" s="98" t="s">
        <v>172</v>
      </c>
      <c r="C291" s="95" t="s">
        <v>239</v>
      </c>
      <c r="D291" s="95" t="s">
        <v>250</v>
      </c>
      <c r="E291" s="95" t="s">
        <v>262</v>
      </c>
      <c r="F291" s="172">
        <v>302.39999999999998</v>
      </c>
      <c r="G291" s="164">
        <v>3910.03</v>
      </c>
      <c r="H291" s="99">
        <f t="shared" si="5"/>
        <v>12929.993386243386</v>
      </c>
    </row>
    <row r="292" spans="1:8">
      <c r="A292" s="148" t="s">
        <v>305</v>
      </c>
      <c r="B292" s="98" t="s">
        <v>172</v>
      </c>
      <c r="C292" s="95" t="s">
        <v>239</v>
      </c>
      <c r="D292" s="95" t="s">
        <v>250</v>
      </c>
      <c r="E292" s="95" t="s">
        <v>262</v>
      </c>
      <c r="F292" s="172">
        <v>498.96</v>
      </c>
      <c r="G292" s="164">
        <v>5453.2</v>
      </c>
      <c r="H292" s="99">
        <f t="shared" si="5"/>
        <v>10929.132595799263</v>
      </c>
    </row>
    <row r="293" spans="1:8">
      <c r="A293" s="148" t="s">
        <v>305</v>
      </c>
      <c r="B293" s="98" t="s">
        <v>172</v>
      </c>
      <c r="C293" s="95" t="s">
        <v>239</v>
      </c>
      <c r="D293" s="95" t="s">
        <v>254</v>
      </c>
      <c r="E293" s="95" t="s">
        <v>262</v>
      </c>
      <c r="F293" s="172">
        <v>195</v>
      </c>
      <c r="G293" s="164">
        <v>2194.5500000000002</v>
      </c>
      <c r="H293" s="99">
        <f t="shared" si="5"/>
        <v>11254.102564102564</v>
      </c>
    </row>
    <row r="294" spans="1:8">
      <c r="A294" s="148" t="s">
        <v>305</v>
      </c>
      <c r="B294" s="98" t="s">
        <v>172</v>
      </c>
      <c r="C294" s="95" t="s">
        <v>239</v>
      </c>
      <c r="D294" s="95" t="s">
        <v>319</v>
      </c>
      <c r="E294" s="95" t="s">
        <v>262</v>
      </c>
      <c r="F294" s="172">
        <v>30.83</v>
      </c>
      <c r="G294" s="164">
        <v>855.6</v>
      </c>
      <c r="H294" s="99">
        <f t="shared" si="5"/>
        <v>27752.18942588388</v>
      </c>
    </row>
    <row r="295" spans="1:8">
      <c r="A295" s="148" t="s">
        <v>305</v>
      </c>
      <c r="B295" s="98" t="s">
        <v>172</v>
      </c>
      <c r="C295" s="95" t="s">
        <v>202</v>
      </c>
      <c r="D295" s="95" t="s">
        <v>40</v>
      </c>
      <c r="E295" s="95" t="s">
        <v>221</v>
      </c>
      <c r="F295" s="172">
        <v>2000</v>
      </c>
      <c r="G295" s="164">
        <v>3725.28</v>
      </c>
      <c r="H295" s="99">
        <f t="shared" si="5"/>
        <v>1862.64</v>
      </c>
    </row>
    <row r="296" spans="1:8">
      <c r="A296" s="148" t="s">
        <v>305</v>
      </c>
      <c r="B296" s="98" t="s">
        <v>172</v>
      </c>
      <c r="C296" s="95" t="s">
        <v>202</v>
      </c>
      <c r="D296" s="95" t="s">
        <v>40</v>
      </c>
      <c r="E296" s="95" t="s">
        <v>221</v>
      </c>
      <c r="F296" s="172">
        <v>10000</v>
      </c>
      <c r="G296" s="164">
        <v>18626.38</v>
      </c>
      <c r="H296" s="99">
        <f t="shared" si="5"/>
        <v>1862.6379999999999</v>
      </c>
    </row>
    <row r="297" spans="1:8">
      <c r="A297" s="148" t="s">
        <v>306</v>
      </c>
      <c r="B297" s="98" t="s">
        <v>172</v>
      </c>
      <c r="C297" s="95" t="s">
        <v>268</v>
      </c>
      <c r="D297" s="95" t="s">
        <v>255</v>
      </c>
      <c r="E297" s="95" t="s">
        <v>168</v>
      </c>
      <c r="F297" s="172">
        <v>8540.84</v>
      </c>
      <c r="G297" s="164">
        <v>4766.43</v>
      </c>
      <c r="H297" s="99">
        <f t="shared" si="5"/>
        <v>558.07508394958813</v>
      </c>
    </row>
    <row r="298" spans="1:8">
      <c r="A298" s="148" t="s">
        <v>306</v>
      </c>
      <c r="B298" s="98" t="s">
        <v>172</v>
      </c>
      <c r="C298" s="95" t="s">
        <v>268</v>
      </c>
      <c r="D298" s="95" t="s">
        <v>255</v>
      </c>
      <c r="E298" s="95" t="s">
        <v>168</v>
      </c>
      <c r="F298" s="172">
        <v>24469.7</v>
      </c>
      <c r="G298" s="164">
        <v>13655.95</v>
      </c>
      <c r="H298" s="99">
        <f t="shared" si="5"/>
        <v>558.07590612063086</v>
      </c>
    </row>
    <row r="299" spans="1:8">
      <c r="A299" s="148" t="s">
        <v>306</v>
      </c>
      <c r="B299" s="98" t="s">
        <v>172</v>
      </c>
      <c r="C299" s="95" t="s">
        <v>268</v>
      </c>
      <c r="D299" s="95" t="s">
        <v>218</v>
      </c>
      <c r="E299" s="95" t="s">
        <v>168</v>
      </c>
      <c r="F299" s="172">
        <v>76425</v>
      </c>
      <c r="G299" s="164">
        <v>205583.25</v>
      </c>
      <c r="H299" s="99">
        <f t="shared" si="5"/>
        <v>2690</v>
      </c>
    </row>
    <row r="300" spans="1:8">
      <c r="A300" s="148" t="s">
        <v>306</v>
      </c>
      <c r="B300" s="98" t="s">
        <v>172</v>
      </c>
      <c r="C300" s="95" t="s">
        <v>268</v>
      </c>
      <c r="D300" s="95" t="s">
        <v>249</v>
      </c>
      <c r="E300" s="95" t="s">
        <v>168</v>
      </c>
      <c r="F300" s="172">
        <v>107205.1</v>
      </c>
      <c r="G300" s="164">
        <v>66783.929999999993</v>
      </c>
      <c r="H300" s="99">
        <f t="shared" si="5"/>
        <v>622.9547848003499</v>
      </c>
    </row>
    <row r="301" spans="1:8">
      <c r="A301" s="148" t="s">
        <v>306</v>
      </c>
      <c r="B301" s="98" t="s">
        <v>172</v>
      </c>
      <c r="C301" s="95" t="s">
        <v>210</v>
      </c>
      <c r="D301" s="95" t="s">
        <v>255</v>
      </c>
      <c r="E301" s="95" t="s">
        <v>228</v>
      </c>
      <c r="F301" s="172">
        <v>5151.74</v>
      </c>
      <c r="G301" s="164">
        <v>2877.85</v>
      </c>
      <c r="H301" s="99">
        <f t="shared" si="5"/>
        <v>558.61708859530961</v>
      </c>
    </row>
    <row r="302" spans="1:8">
      <c r="A302" s="148" t="s">
        <v>306</v>
      </c>
      <c r="B302" s="98" t="s">
        <v>172</v>
      </c>
      <c r="C302" s="95" t="s">
        <v>210</v>
      </c>
      <c r="D302" s="95" t="s">
        <v>255</v>
      </c>
      <c r="E302" s="95" t="s">
        <v>228</v>
      </c>
      <c r="F302" s="172">
        <v>10781.66</v>
      </c>
      <c r="G302" s="164">
        <v>6046.25</v>
      </c>
      <c r="H302" s="99">
        <f t="shared" si="5"/>
        <v>560.79026791792728</v>
      </c>
    </row>
    <row r="303" spans="1:8">
      <c r="A303" s="148" t="s">
        <v>306</v>
      </c>
      <c r="B303" s="98" t="s">
        <v>172</v>
      </c>
      <c r="C303" s="95" t="s">
        <v>210</v>
      </c>
      <c r="D303" s="95" t="s">
        <v>255</v>
      </c>
      <c r="E303" s="95" t="s">
        <v>228</v>
      </c>
      <c r="F303" s="172">
        <v>24520.32</v>
      </c>
      <c r="G303" s="164">
        <v>13697.45</v>
      </c>
      <c r="H303" s="99">
        <f t="shared" si="5"/>
        <v>558.61628233236763</v>
      </c>
    </row>
    <row r="304" spans="1:8">
      <c r="A304" s="148" t="s">
        <v>306</v>
      </c>
      <c r="B304" s="98" t="s">
        <v>172</v>
      </c>
      <c r="C304" s="95" t="s">
        <v>235</v>
      </c>
      <c r="D304" s="95" t="s">
        <v>218</v>
      </c>
      <c r="E304" s="95" t="s">
        <v>260</v>
      </c>
      <c r="F304" s="172">
        <v>19125</v>
      </c>
      <c r="G304" s="164">
        <v>46378.13</v>
      </c>
      <c r="H304" s="99">
        <f t="shared" si="5"/>
        <v>2425.0002614379086</v>
      </c>
    </row>
    <row r="305" spans="1:8">
      <c r="A305" s="148" t="s">
        <v>306</v>
      </c>
      <c r="B305" s="98" t="s">
        <v>172</v>
      </c>
      <c r="C305" s="95" t="s">
        <v>213</v>
      </c>
      <c r="D305" s="95" t="s">
        <v>37</v>
      </c>
      <c r="E305" s="95" t="s">
        <v>230</v>
      </c>
      <c r="F305" s="172">
        <v>16320</v>
      </c>
      <c r="G305" s="164">
        <v>2794.03</v>
      </c>
      <c r="H305" s="99">
        <f t="shared" si="5"/>
        <v>171.20281862745099</v>
      </c>
    </row>
    <row r="306" spans="1:8">
      <c r="A306" s="148" t="s">
        <v>306</v>
      </c>
      <c r="B306" s="98" t="s">
        <v>172</v>
      </c>
      <c r="C306" s="95" t="s">
        <v>236</v>
      </c>
      <c r="D306" s="95" t="s">
        <v>37</v>
      </c>
      <c r="E306" s="95" t="s">
        <v>126</v>
      </c>
      <c r="F306" s="172">
        <v>1937.61</v>
      </c>
      <c r="G306" s="164">
        <v>653.36</v>
      </c>
      <c r="H306" s="99">
        <f t="shared" si="5"/>
        <v>337.19892031936257</v>
      </c>
    </row>
    <row r="307" spans="1:8">
      <c r="A307" s="149" t="s">
        <v>306</v>
      </c>
      <c r="B307" s="98" t="s">
        <v>172</v>
      </c>
      <c r="C307" s="95" t="s">
        <v>207</v>
      </c>
      <c r="D307" s="95" t="s">
        <v>40</v>
      </c>
      <c r="E307" s="95" t="s">
        <v>225</v>
      </c>
      <c r="F307" s="172">
        <v>26000</v>
      </c>
      <c r="G307" s="182">
        <v>17680</v>
      </c>
      <c r="H307" s="99">
        <f t="shared" si="5"/>
        <v>680</v>
      </c>
    </row>
    <row r="308" spans="1:8">
      <c r="A308" s="149" t="s">
        <v>306</v>
      </c>
      <c r="B308" s="98" t="s">
        <v>172</v>
      </c>
      <c r="C308" s="95" t="s">
        <v>245</v>
      </c>
      <c r="D308" s="95" t="s">
        <v>256</v>
      </c>
      <c r="E308" s="95" t="s">
        <v>167</v>
      </c>
      <c r="F308" s="172">
        <v>20000</v>
      </c>
      <c r="G308" s="182">
        <v>81600</v>
      </c>
      <c r="H308" s="99">
        <f t="shared" si="5"/>
        <v>4080</v>
      </c>
    </row>
    <row r="309" spans="1:8">
      <c r="A309" s="149" t="s">
        <v>306</v>
      </c>
      <c r="B309" s="98" t="s">
        <v>172</v>
      </c>
      <c r="C309" s="95" t="s">
        <v>243</v>
      </c>
      <c r="D309" s="95" t="s">
        <v>253</v>
      </c>
      <c r="E309" s="95" t="s">
        <v>265</v>
      </c>
      <c r="F309" s="172">
        <v>720</v>
      </c>
      <c r="G309" s="182">
        <v>4079.12</v>
      </c>
      <c r="H309" s="99">
        <f t="shared" si="5"/>
        <v>5665.4444444444443</v>
      </c>
    </row>
    <row r="310" spans="1:8">
      <c r="A310" s="149" t="s">
        <v>306</v>
      </c>
      <c r="B310" s="98" t="s">
        <v>172</v>
      </c>
      <c r="C310" s="95" t="s">
        <v>234</v>
      </c>
      <c r="D310" s="95" t="s">
        <v>35</v>
      </c>
      <c r="E310" s="95" t="s">
        <v>259</v>
      </c>
      <c r="F310" s="172">
        <v>22032</v>
      </c>
      <c r="G310" s="182">
        <v>83060.639999999999</v>
      </c>
      <c r="H310" s="99">
        <f t="shared" si="5"/>
        <v>3770</v>
      </c>
    </row>
    <row r="311" spans="1:8">
      <c r="A311" s="149" t="s">
        <v>306</v>
      </c>
      <c r="B311" s="98" t="s">
        <v>172</v>
      </c>
      <c r="C311" s="95" t="s">
        <v>234</v>
      </c>
      <c r="D311" s="95" t="s">
        <v>35</v>
      </c>
      <c r="E311" s="95" t="s">
        <v>259</v>
      </c>
      <c r="F311" s="172">
        <v>14817.6</v>
      </c>
      <c r="G311" s="182">
        <v>43446.82</v>
      </c>
      <c r="H311" s="99">
        <f t="shared" si="5"/>
        <v>2932.1091134866647</v>
      </c>
    </row>
    <row r="312" spans="1:8">
      <c r="A312" s="149" t="s">
        <v>306</v>
      </c>
      <c r="B312" s="98" t="s">
        <v>172</v>
      </c>
      <c r="C312" s="95" t="s">
        <v>217</v>
      </c>
      <c r="D312" s="95" t="s">
        <v>218</v>
      </c>
      <c r="E312" s="95" t="s">
        <v>233</v>
      </c>
      <c r="F312" s="172">
        <v>17635.849999999999</v>
      </c>
      <c r="G312" s="182">
        <v>79715.66</v>
      </c>
      <c r="H312" s="99">
        <f t="shared" si="5"/>
        <v>4520.0917449399949</v>
      </c>
    </row>
    <row r="313" spans="1:8">
      <c r="A313" s="149" t="s">
        <v>306</v>
      </c>
      <c r="B313" s="98" t="s">
        <v>172</v>
      </c>
      <c r="C313" s="95" t="s">
        <v>217</v>
      </c>
      <c r="D313" s="95" t="s">
        <v>26</v>
      </c>
      <c r="E313" s="95" t="s">
        <v>233</v>
      </c>
      <c r="F313" s="172">
        <v>9.6</v>
      </c>
      <c r="G313" s="182">
        <v>250.6</v>
      </c>
      <c r="H313" s="99">
        <f t="shared" si="5"/>
        <v>26104.166666666668</v>
      </c>
    </row>
    <row r="314" spans="1:8">
      <c r="A314" s="149" t="s">
        <v>306</v>
      </c>
      <c r="B314" s="98" t="s">
        <v>172</v>
      </c>
      <c r="C314" s="95" t="s">
        <v>217</v>
      </c>
      <c r="D314" s="95" t="s">
        <v>218</v>
      </c>
      <c r="E314" s="95" t="s">
        <v>233</v>
      </c>
      <c r="F314" s="172">
        <v>93078.720000000001</v>
      </c>
      <c r="G314" s="182">
        <v>396599.19</v>
      </c>
      <c r="H314" s="99">
        <f t="shared" si="5"/>
        <v>4260.9007730230933</v>
      </c>
    </row>
    <row r="315" spans="1:8">
      <c r="A315" s="149" t="s">
        <v>306</v>
      </c>
      <c r="B315" s="98" t="s">
        <v>172</v>
      </c>
      <c r="C315" s="95" t="s">
        <v>238</v>
      </c>
      <c r="D315" s="95" t="s">
        <v>40</v>
      </c>
      <c r="E315" s="95" t="s">
        <v>185</v>
      </c>
      <c r="F315" s="172">
        <v>4034.2</v>
      </c>
      <c r="G315" s="182">
        <v>28297.9</v>
      </c>
      <c r="H315" s="99">
        <f t="shared" si="5"/>
        <v>7014.5010163105462</v>
      </c>
    </row>
    <row r="316" spans="1:8">
      <c r="A316" s="149" t="s">
        <v>306</v>
      </c>
      <c r="B316" s="98" t="s">
        <v>172</v>
      </c>
      <c r="C316" s="95" t="s">
        <v>208</v>
      </c>
      <c r="D316" s="95" t="s">
        <v>254</v>
      </c>
      <c r="E316" s="95" t="s">
        <v>226</v>
      </c>
      <c r="F316" s="172">
        <v>22892.46</v>
      </c>
      <c r="G316" s="182">
        <v>73715.47</v>
      </c>
      <c r="H316" s="99">
        <f t="shared" si="5"/>
        <v>3220.0763919648657</v>
      </c>
    </row>
    <row r="317" spans="1:8">
      <c r="A317" s="149" t="s">
        <v>306</v>
      </c>
      <c r="B317" s="98" t="s">
        <v>172</v>
      </c>
      <c r="C317" s="95" t="s">
        <v>242</v>
      </c>
      <c r="D317" s="95" t="s">
        <v>218</v>
      </c>
      <c r="E317" s="95" t="s">
        <v>264</v>
      </c>
      <c r="F317" s="172">
        <v>907.03</v>
      </c>
      <c r="G317" s="182">
        <v>5663.97</v>
      </c>
      <c r="H317" s="99">
        <f t="shared" si="5"/>
        <v>6244.523334399084</v>
      </c>
    </row>
    <row r="318" spans="1:8">
      <c r="A318" s="149" t="s">
        <v>306</v>
      </c>
      <c r="B318" s="98" t="s">
        <v>172</v>
      </c>
      <c r="C318" s="95" t="s">
        <v>239</v>
      </c>
      <c r="D318" s="95" t="s">
        <v>218</v>
      </c>
      <c r="E318" s="95" t="s">
        <v>262</v>
      </c>
      <c r="F318" s="172">
        <v>517.01</v>
      </c>
      <c r="G318" s="182">
        <v>2583.75</v>
      </c>
      <c r="H318" s="99">
        <f t="shared" si="5"/>
        <v>4997.485541865728</v>
      </c>
    </row>
    <row r="319" spans="1:8">
      <c r="A319" s="149" t="s">
        <v>307</v>
      </c>
      <c r="B319" s="98" t="s">
        <v>172</v>
      </c>
      <c r="C319" s="95" t="s">
        <v>213</v>
      </c>
      <c r="D319" s="95" t="s">
        <v>37</v>
      </c>
      <c r="E319" s="95" t="s">
        <v>230</v>
      </c>
      <c r="F319" s="172">
        <v>3794.28</v>
      </c>
      <c r="G319" s="182">
        <v>657.91</v>
      </c>
      <c r="H319" s="99">
        <f t="shared" si="5"/>
        <v>173.39521595665053</v>
      </c>
    </row>
    <row r="320" spans="1:8">
      <c r="A320" s="149" t="s">
        <v>307</v>
      </c>
      <c r="B320" s="98" t="s">
        <v>172</v>
      </c>
      <c r="C320" s="95" t="s">
        <v>213</v>
      </c>
      <c r="D320" s="95" t="s">
        <v>37</v>
      </c>
      <c r="E320" s="95" t="s">
        <v>230</v>
      </c>
      <c r="F320" s="172">
        <v>1767.56</v>
      </c>
      <c r="G320" s="182">
        <v>502.11</v>
      </c>
      <c r="H320" s="99">
        <f t="shared" si="5"/>
        <v>284.06956482382498</v>
      </c>
    </row>
    <row r="321" spans="1:8">
      <c r="A321" s="149" t="s">
        <v>307</v>
      </c>
      <c r="B321" s="98" t="s">
        <v>172</v>
      </c>
      <c r="C321" s="95" t="s">
        <v>213</v>
      </c>
      <c r="D321" s="95" t="s">
        <v>253</v>
      </c>
      <c r="E321" s="95" t="s">
        <v>230</v>
      </c>
      <c r="F321" s="172">
        <v>3</v>
      </c>
      <c r="G321" s="182">
        <v>82.26</v>
      </c>
      <c r="H321" s="99">
        <f t="shared" si="5"/>
        <v>27420</v>
      </c>
    </row>
    <row r="322" spans="1:8">
      <c r="A322" s="149" t="s">
        <v>307</v>
      </c>
      <c r="B322" s="98" t="s">
        <v>172</v>
      </c>
      <c r="C322" s="95" t="s">
        <v>247</v>
      </c>
      <c r="D322" s="95" t="s">
        <v>43</v>
      </c>
      <c r="E322" s="95" t="s">
        <v>176</v>
      </c>
      <c r="F322" s="172">
        <v>819</v>
      </c>
      <c r="G322" s="182">
        <v>1129.7</v>
      </c>
      <c r="H322" s="99">
        <f t="shared" si="5"/>
        <v>1379.3650793650793</v>
      </c>
    </row>
    <row r="323" spans="1:8">
      <c r="A323" s="149" t="s">
        <v>307</v>
      </c>
      <c r="B323" s="98" t="s">
        <v>172</v>
      </c>
      <c r="C323" s="95" t="s">
        <v>207</v>
      </c>
      <c r="D323" s="95" t="s">
        <v>40</v>
      </c>
      <c r="E323" s="95" t="s">
        <v>225</v>
      </c>
      <c r="F323" s="172">
        <v>23604</v>
      </c>
      <c r="G323" s="182">
        <v>47747.08</v>
      </c>
      <c r="H323" s="99">
        <f t="shared" si="5"/>
        <v>2022.8385019488221</v>
      </c>
    </row>
    <row r="324" spans="1:8">
      <c r="A324" s="149" t="s">
        <v>307</v>
      </c>
      <c r="B324" s="98" t="s">
        <v>172</v>
      </c>
      <c r="C324" s="95" t="s">
        <v>243</v>
      </c>
      <c r="D324" s="95" t="s">
        <v>38</v>
      </c>
      <c r="E324" s="95" t="s">
        <v>265</v>
      </c>
      <c r="F324" s="172">
        <v>102</v>
      </c>
      <c r="G324" s="182">
        <v>312.67</v>
      </c>
      <c r="H324" s="99">
        <f t="shared" si="5"/>
        <v>3065.3921568627452</v>
      </c>
    </row>
    <row r="325" spans="1:8">
      <c r="A325" s="149" t="s">
        <v>307</v>
      </c>
      <c r="B325" s="98" t="s">
        <v>172</v>
      </c>
      <c r="C325" s="95" t="s">
        <v>243</v>
      </c>
      <c r="D325" s="95" t="s">
        <v>38</v>
      </c>
      <c r="E325" s="95" t="s">
        <v>265</v>
      </c>
      <c r="F325" s="172">
        <v>273.77999999999997</v>
      </c>
      <c r="G325" s="182">
        <v>1081.21</v>
      </c>
      <c r="H325" s="99">
        <f t="shared" si="5"/>
        <v>3949.1927825261164</v>
      </c>
    </row>
    <row r="326" spans="1:8">
      <c r="A326" s="149" t="s">
        <v>307</v>
      </c>
      <c r="B326" s="98" t="s">
        <v>172</v>
      </c>
      <c r="C326" s="95" t="s">
        <v>243</v>
      </c>
      <c r="D326" s="95" t="s">
        <v>38</v>
      </c>
      <c r="E326" s="95" t="s">
        <v>265</v>
      </c>
      <c r="F326" s="172">
        <v>300</v>
      </c>
      <c r="G326" s="182">
        <v>882.7</v>
      </c>
      <c r="H326" s="99">
        <f t="shared" si="5"/>
        <v>2942.3333333333335</v>
      </c>
    </row>
    <row r="327" spans="1:8">
      <c r="A327" s="149" t="s">
        <v>307</v>
      </c>
      <c r="B327" s="98" t="s">
        <v>172</v>
      </c>
      <c r="C327" s="95" t="s">
        <v>243</v>
      </c>
      <c r="D327" s="95" t="s">
        <v>38</v>
      </c>
      <c r="E327" s="95" t="s">
        <v>265</v>
      </c>
      <c r="F327" s="172">
        <v>561.6</v>
      </c>
      <c r="G327" s="182">
        <v>2148.75</v>
      </c>
      <c r="H327" s="99">
        <f t="shared" si="5"/>
        <v>3826.1217948717949</v>
      </c>
    </row>
    <row r="328" spans="1:8">
      <c r="A328" s="149" t="s">
        <v>307</v>
      </c>
      <c r="B328" s="98" t="s">
        <v>172</v>
      </c>
      <c r="C328" s="95" t="s">
        <v>243</v>
      </c>
      <c r="D328" s="95" t="s">
        <v>38</v>
      </c>
      <c r="E328" s="95" t="s">
        <v>265</v>
      </c>
      <c r="F328" s="172">
        <v>1326</v>
      </c>
      <c r="G328" s="182">
        <v>4079.55</v>
      </c>
      <c r="H328" s="99">
        <f t="shared" si="5"/>
        <v>3076.5837104072398</v>
      </c>
    </row>
    <row r="329" spans="1:8">
      <c r="A329" s="149" t="s">
        <v>307</v>
      </c>
      <c r="B329" s="98" t="s">
        <v>172</v>
      </c>
      <c r="C329" s="95" t="s">
        <v>243</v>
      </c>
      <c r="D329" s="95" t="s">
        <v>38</v>
      </c>
      <c r="E329" s="95" t="s">
        <v>265</v>
      </c>
      <c r="F329" s="172">
        <v>3063</v>
      </c>
      <c r="G329" s="182">
        <v>9012.35</v>
      </c>
      <c r="H329" s="99">
        <f t="shared" si="5"/>
        <v>2942.3277832190661</v>
      </c>
    </row>
    <row r="330" spans="1:8">
      <c r="A330" s="149" t="s">
        <v>307</v>
      </c>
      <c r="B330" s="98" t="s">
        <v>172</v>
      </c>
      <c r="C330" s="95" t="s">
        <v>234</v>
      </c>
      <c r="D330" s="95" t="s">
        <v>218</v>
      </c>
      <c r="E330" s="95" t="s">
        <v>259</v>
      </c>
      <c r="F330" s="172">
        <v>15431.21</v>
      </c>
      <c r="G330" s="182">
        <v>67298.399999999994</v>
      </c>
      <c r="H330" s="99">
        <f t="shared" si="5"/>
        <v>4361.1874895098963</v>
      </c>
    </row>
    <row r="331" spans="1:8">
      <c r="A331" s="149" t="s">
        <v>307</v>
      </c>
      <c r="B331" s="98" t="s">
        <v>172</v>
      </c>
      <c r="C331" s="95" t="s">
        <v>234</v>
      </c>
      <c r="D331" s="95" t="s">
        <v>218</v>
      </c>
      <c r="E331" s="95" t="s">
        <v>259</v>
      </c>
      <c r="F331" s="172">
        <v>4082.4</v>
      </c>
      <c r="G331" s="182">
        <v>18802</v>
      </c>
      <c r="H331" s="99">
        <f t="shared" si="5"/>
        <v>4605.6241426611796</v>
      </c>
    </row>
    <row r="332" spans="1:8">
      <c r="A332" s="149" t="s">
        <v>307</v>
      </c>
      <c r="B332" s="98" t="s">
        <v>172</v>
      </c>
      <c r="C332" s="95" t="s">
        <v>234</v>
      </c>
      <c r="D332" s="95" t="s">
        <v>218</v>
      </c>
      <c r="E332" s="95" t="s">
        <v>259</v>
      </c>
      <c r="F332" s="172">
        <v>30005.64</v>
      </c>
      <c r="G332" s="182">
        <v>123876.9</v>
      </c>
      <c r="H332" s="99">
        <f t="shared" si="5"/>
        <v>4128.4538506760728</v>
      </c>
    </row>
    <row r="333" spans="1:8">
      <c r="A333" s="149" t="s">
        <v>307</v>
      </c>
      <c r="B333" s="98" t="s">
        <v>172</v>
      </c>
      <c r="C333" s="95" t="s">
        <v>234</v>
      </c>
      <c r="D333" s="95" t="s">
        <v>218</v>
      </c>
      <c r="E333" s="95" t="s">
        <v>259</v>
      </c>
      <c r="F333" s="172">
        <v>13716.63</v>
      </c>
      <c r="G333" s="182">
        <v>76128.2</v>
      </c>
      <c r="H333" s="99">
        <f t="shared" si="5"/>
        <v>5550.0658689488591</v>
      </c>
    </row>
    <row r="334" spans="1:8">
      <c r="A334" s="149" t="s">
        <v>307</v>
      </c>
      <c r="B334" s="98" t="s">
        <v>172</v>
      </c>
      <c r="C334" s="95" t="s">
        <v>234</v>
      </c>
      <c r="D334" s="95" t="s">
        <v>218</v>
      </c>
      <c r="E334" s="95" t="s">
        <v>259</v>
      </c>
      <c r="F334" s="172">
        <v>12630.74</v>
      </c>
      <c r="G334" s="182">
        <v>55781.68</v>
      </c>
      <c r="H334" s="99">
        <f t="shared" si="5"/>
        <v>4416.3429854466167</v>
      </c>
    </row>
    <row r="335" spans="1:8">
      <c r="A335" s="149" t="s">
        <v>307</v>
      </c>
      <c r="B335" s="98" t="s">
        <v>172</v>
      </c>
      <c r="C335" s="95" t="s">
        <v>217</v>
      </c>
      <c r="D335" s="95" t="s">
        <v>218</v>
      </c>
      <c r="E335" s="95" t="s">
        <v>233</v>
      </c>
      <c r="F335" s="172">
        <v>17635.849999999999</v>
      </c>
      <c r="G335" s="182">
        <v>79715.66</v>
      </c>
      <c r="H335" s="99">
        <f t="shared" si="5"/>
        <v>4520.0917449399949</v>
      </c>
    </row>
    <row r="336" spans="1:8">
      <c r="A336" s="149" t="s">
        <v>307</v>
      </c>
      <c r="B336" s="98" t="s">
        <v>172</v>
      </c>
      <c r="C336" s="95" t="s">
        <v>217</v>
      </c>
      <c r="D336" s="95" t="s">
        <v>218</v>
      </c>
      <c r="E336" s="95" t="s">
        <v>233</v>
      </c>
      <c r="F336" s="172">
        <v>326.58999999999997</v>
      </c>
      <c r="G336" s="182">
        <v>2521.4</v>
      </c>
      <c r="H336" s="99">
        <f t="shared" ref="H336:H399" si="6">+G336/F336*1000</f>
        <v>7720.3833552772603</v>
      </c>
    </row>
    <row r="337" spans="1:8">
      <c r="A337" s="149" t="s">
        <v>307</v>
      </c>
      <c r="B337" s="98" t="s">
        <v>172</v>
      </c>
      <c r="C337" s="95" t="s">
        <v>217</v>
      </c>
      <c r="D337" s="95" t="s">
        <v>40</v>
      </c>
      <c r="E337" s="95" t="s">
        <v>233</v>
      </c>
      <c r="F337" s="172">
        <v>24019.32</v>
      </c>
      <c r="G337" s="182">
        <v>85537.84</v>
      </c>
      <c r="H337" s="99">
        <f t="shared" si="6"/>
        <v>3561.2098927030406</v>
      </c>
    </row>
    <row r="338" spans="1:8">
      <c r="A338" s="149" t="s">
        <v>307</v>
      </c>
      <c r="B338" s="98" t="s">
        <v>172</v>
      </c>
      <c r="C338" s="95" t="s">
        <v>241</v>
      </c>
      <c r="D338" s="95" t="s">
        <v>38</v>
      </c>
      <c r="E338" s="95" t="s">
        <v>263</v>
      </c>
      <c r="F338" s="172">
        <v>1008</v>
      </c>
      <c r="G338" s="182">
        <v>3856.76</v>
      </c>
      <c r="H338" s="99">
        <f t="shared" si="6"/>
        <v>3826.1507936507937</v>
      </c>
    </row>
    <row r="339" spans="1:8">
      <c r="A339" s="149" t="s">
        <v>307</v>
      </c>
      <c r="B339" s="98" t="s">
        <v>172</v>
      </c>
      <c r="C339" s="95" t="s">
        <v>241</v>
      </c>
      <c r="D339" s="95" t="s">
        <v>51</v>
      </c>
      <c r="E339" s="95" t="s">
        <v>263</v>
      </c>
      <c r="F339" s="172">
        <v>875.2</v>
      </c>
      <c r="G339" s="182">
        <v>2804.72</v>
      </c>
      <c r="H339" s="99">
        <f t="shared" si="6"/>
        <v>3204.6617915904935</v>
      </c>
    </row>
    <row r="340" spans="1:8">
      <c r="A340" s="149" t="s">
        <v>307</v>
      </c>
      <c r="B340" s="98" t="s">
        <v>172</v>
      </c>
      <c r="C340" s="95" t="s">
        <v>238</v>
      </c>
      <c r="D340" s="95" t="s">
        <v>40</v>
      </c>
      <c r="E340" s="95" t="s">
        <v>185</v>
      </c>
      <c r="F340" s="172">
        <v>8085.46</v>
      </c>
      <c r="G340" s="182">
        <v>56978.09</v>
      </c>
      <c r="H340" s="99">
        <f t="shared" si="6"/>
        <v>7046.981866214167</v>
      </c>
    </row>
    <row r="341" spans="1:8">
      <c r="A341" s="149" t="s">
        <v>307</v>
      </c>
      <c r="B341" s="98" t="s">
        <v>172</v>
      </c>
      <c r="C341" s="95" t="s">
        <v>238</v>
      </c>
      <c r="D341" s="95" t="s">
        <v>254</v>
      </c>
      <c r="E341" s="95" t="s">
        <v>185</v>
      </c>
      <c r="F341" s="172">
        <v>49069.33</v>
      </c>
      <c r="G341" s="182">
        <v>48896.35</v>
      </c>
      <c r="H341" s="99">
        <f t="shared" si="6"/>
        <v>996.47478373965964</v>
      </c>
    </row>
    <row r="342" spans="1:8">
      <c r="A342" s="149" t="s">
        <v>307</v>
      </c>
      <c r="B342" s="98" t="s">
        <v>172</v>
      </c>
      <c r="C342" s="95" t="s">
        <v>208</v>
      </c>
      <c r="D342" s="95" t="s">
        <v>40</v>
      </c>
      <c r="E342" s="95" t="s">
        <v>226</v>
      </c>
      <c r="F342" s="172">
        <v>23990.51</v>
      </c>
      <c r="G342" s="182">
        <v>85060.36</v>
      </c>
      <c r="H342" s="99">
        <f t="shared" si="6"/>
        <v>3545.5836495347535</v>
      </c>
    </row>
    <row r="343" spans="1:8">
      <c r="A343" s="149" t="s">
        <v>307</v>
      </c>
      <c r="B343" s="98" t="s">
        <v>172</v>
      </c>
      <c r="C343" s="95" t="s">
        <v>242</v>
      </c>
      <c r="D343" s="95" t="s">
        <v>218</v>
      </c>
      <c r="E343" s="95" t="s">
        <v>264</v>
      </c>
      <c r="F343" s="172">
        <v>1769.04</v>
      </c>
      <c r="G343" s="182">
        <v>11087.18</v>
      </c>
      <c r="H343" s="99">
        <f t="shared" si="6"/>
        <v>6267.3427395649624</v>
      </c>
    </row>
    <row r="344" spans="1:8">
      <c r="A344" s="149" t="s">
        <v>307</v>
      </c>
      <c r="B344" s="98" t="s">
        <v>172</v>
      </c>
      <c r="C344" s="95" t="s">
        <v>242</v>
      </c>
      <c r="D344" s="95" t="s">
        <v>51</v>
      </c>
      <c r="E344" s="95" t="s">
        <v>264</v>
      </c>
      <c r="F344" s="172">
        <v>16560</v>
      </c>
      <c r="G344" s="182">
        <v>77939.850000000006</v>
      </c>
      <c r="H344" s="99">
        <f t="shared" si="6"/>
        <v>4706.51268115942</v>
      </c>
    </row>
    <row r="345" spans="1:8">
      <c r="A345" s="149" t="s">
        <v>307</v>
      </c>
      <c r="B345" s="98" t="s">
        <v>172</v>
      </c>
      <c r="C345" s="95" t="s">
        <v>239</v>
      </c>
      <c r="D345" s="95" t="s">
        <v>218</v>
      </c>
      <c r="E345" s="95" t="s">
        <v>262</v>
      </c>
      <c r="F345" s="172">
        <v>1701</v>
      </c>
      <c r="G345" s="182">
        <v>9746.0499999999993</v>
      </c>
      <c r="H345" s="99">
        <f t="shared" si="6"/>
        <v>5729.6002351557909</v>
      </c>
    </row>
    <row r="346" spans="1:8">
      <c r="A346" s="149" t="s">
        <v>307</v>
      </c>
      <c r="B346" s="98" t="s">
        <v>172</v>
      </c>
      <c r="C346" s="95" t="s">
        <v>239</v>
      </c>
      <c r="D346" s="95" t="s">
        <v>38</v>
      </c>
      <c r="E346" s="95" t="s">
        <v>262</v>
      </c>
      <c r="F346" s="172">
        <v>75.739999999999995</v>
      </c>
      <c r="G346" s="182">
        <v>411.77</v>
      </c>
      <c r="H346" s="99">
        <f t="shared" si="6"/>
        <v>5436.6252970689202</v>
      </c>
    </row>
    <row r="347" spans="1:8">
      <c r="A347" s="149" t="s">
        <v>307</v>
      </c>
      <c r="B347" s="98" t="s">
        <v>172</v>
      </c>
      <c r="C347" s="95" t="s">
        <v>239</v>
      </c>
      <c r="D347" s="95" t="s">
        <v>38</v>
      </c>
      <c r="E347" s="95" t="s">
        <v>262</v>
      </c>
      <c r="F347" s="172">
        <v>99.68</v>
      </c>
      <c r="G347" s="182">
        <v>744.94</v>
      </c>
      <c r="H347" s="99">
        <f t="shared" si="6"/>
        <v>7473.3146067415728</v>
      </c>
    </row>
    <row r="348" spans="1:8">
      <c r="A348" s="149" t="s">
        <v>307</v>
      </c>
      <c r="B348" s="98" t="s">
        <v>172</v>
      </c>
      <c r="C348" s="95" t="s">
        <v>239</v>
      </c>
      <c r="D348" s="95" t="s">
        <v>38</v>
      </c>
      <c r="E348" s="95" t="s">
        <v>262</v>
      </c>
      <c r="F348" s="172">
        <v>565.22</v>
      </c>
      <c r="G348" s="182">
        <v>3079.5</v>
      </c>
      <c r="H348" s="99">
        <f t="shared" si="6"/>
        <v>5448.3210077491949</v>
      </c>
    </row>
    <row r="349" spans="1:8">
      <c r="A349" s="149" t="s">
        <v>307</v>
      </c>
      <c r="B349" s="98" t="s">
        <v>172</v>
      </c>
      <c r="C349" s="95" t="s">
        <v>239</v>
      </c>
      <c r="D349" s="95" t="s">
        <v>38</v>
      </c>
      <c r="E349" s="95" t="s">
        <v>262</v>
      </c>
      <c r="F349" s="172">
        <v>606.4</v>
      </c>
      <c r="G349" s="182">
        <v>5752.94</v>
      </c>
      <c r="H349" s="99">
        <f t="shared" si="6"/>
        <v>9487.0382585751977</v>
      </c>
    </row>
    <row r="350" spans="1:8">
      <c r="A350" s="149" t="s">
        <v>307</v>
      </c>
      <c r="B350" s="98" t="s">
        <v>172</v>
      </c>
      <c r="C350" s="95" t="s">
        <v>239</v>
      </c>
      <c r="D350" s="95" t="s">
        <v>38</v>
      </c>
      <c r="E350" s="95" t="s">
        <v>262</v>
      </c>
      <c r="F350" s="172">
        <v>706.99</v>
      </c>
      <c r="G350" s="182">
        <v>4097.1000000000004</v>
      </c>
      <c r="H350" s="99">
        <f t="shared" si="6"/>
        <v>5795.1314728638308</v>
      </c>
    </row>
    <row r="351" spans="1:8">
      <c r="A351" s="149" t="s">
        <v>307</v>
      </c>
      <c r="B351" s="98" t="s">
        <v>172</v>
      </c>
      <c r="C351" s="95" t="s">
        <v>239</v>
      </c>
      <c r="D351" s="95" t="s">
        <v>38</v>
      </c>
      <c r="E351" s="95" t="s">
        <v>262</v>
      </c>
      <c r="F351" s="172">
        <v>901</v>
      </c>
      <c r="G351" s="182">
        <v>6259.64</v>
      </c>
      <c r="H351" s="99">
        <f t="shared" si="6"/>
        <v>6947.4361820199783</v>
      </c>
    </row>
    <row r="352" spans="1:8">
      <c r="A352" s="149" t="s">
        <v>307</v>
      </c>
      <c r="B352" s="98" t="s">
        <v>172</v>
      </c>
      <c r="C352" s="95" t="s">
        <v>239</v>
      </c>
      <c r="D352" s="95" t="s">
        <v>218</v>
      </c>
      <c r="E352" s="95" t="s">
        <v>262</v>
      </c>
      <c r="F352" s="172">
        <v>2476.61</v>
      </c>
      <c r="G352" s="182">
        <v>15188.27</v>
      </c>
      <c r="H352" s="99">
        <f t="shared" si="6"/>
        <v>6132.6854046458666</v>
      </c>
    </row>
    <row r="353" spans="1:8">
      <c r="A353" s="149" t="s">
        <v>307</v>
      </c>
      <c r="B353" s="98" t="s">
        <v>172</v>
      </c>
      <c r="C353" s="95" t="s">
        <v>239</v>
      </c>
      <c r="D353" s="95" t="s">
        <v>254</v>
      </c>
      <c r="E353" s="95" t="s">
        <v>262</v>
      </c>
      <c r="F353" s="172">
        <v>423.18</v>
      </c>
      <c r="G353" s="182">
        <v>2365.2399999999998</v>
      </c>
      <c r="H353" s="99">
        <f t="shared" si="6"/>
        <v>5589.2055390141304</v>
      </c>
    </row>
    <row r="354" spans="1:8">
      <c r="A354" s="149" t="s">
        <v>308</v>
      </c>
      <c r="B354" s="98" t="s">
        <v>172</v>
      </c>
      <c r="C354" s="95" t="s">
        <v>206</v>
      </c>
      <c r="D354" s="95" t="s">
        <v>218</v>
      </c>
      <c r="E354" s="95" t="s">
        <v>224</v>
      </c>
      <c r="F354" s="172">
        <v>23800</v>
      </c>
      <c r="G354" s="182">
        <v>70340.710000000006</v>
      </c>
      <c r="H354" s="99">
        <f t="shared" si="6"/>
        <v>2955.4920168067233</v>
      </c>
    </row>
    <row r="355" spans="1:8">
      <c r="A355" s="149" t="s">
        <v>308</v>
      </c>
      <c r="B355" s="98" t="s">
        <v>172</v>
      </c>
      <c r="C355" s="95" t="s">
        <v>207</v>
      </c>
      <c r="D355" s="95" t="s">
        <v>40</v>
      </c>
      <c r="E355" s="95" t="s">
        <v>225</v>
      </c>
      <c r="F355" s="172">
        <v>23521</v>
      </c>
      <c r="G355" s="182">
        <v>47593.78</v>
      </c>
      <c r="H355" s="99">
        <f t="shared" si="6"/>
        <v>2023.4590366055866</v>
      </c>
    </row>
    <row r="356" spans="1:8">
      <c r="A356" s="149" t="s">
        <v>308</v>
      </c>
      <c r="B356" s="98" t="s">
        <v>172</v>
      </c>
      <c r="C356" s="95" t="s">
        <v>246</v>
      </c>
      <c r="D356" s="95" t="s">
        <v>255</v>
      </c>
      <c r="E356" s="95" t="s">
        <v>184</v>
      </c>
      <c r="F356" s="172">
        <v>3878.4</v>
      </c>
      <c r="G356" s="182">
        <v>13912.72</v>
      </c>
      <c r="H356" s="99">
        <f t="shared" si="6"/>
        <v>3587.2318481848183</v>
      </c>
    </row>
    <row r="357" spans="1:8">
      <c r="A357" s="149" t="s">
        <v>308</v>
      </c>
      <c r="B357" s="98" t="s">
        <v>172</v>
      </c>
      <c r="C357" s="95" t="s">
        <v>246</v>
      </c>
      <c r="D357" s="95" t="s">
        <v>255</v>
      </c>
      <c r="E357" s="95" t="s">
        <v>184</v>
      </c>
      <c r="F357" s="172">
        <v>8642.4</v>
      </c>
      <c r="G357" s="182">
        <v>40630.339999999997</v>
      </c>
      <c r="H357" s="99">
        <f t="shared" si="6"/>
        <v>4701.2797371100614</v>
      </c>
    </row>
    <row r="358" spans="1:8">
      <c r="A358" s="149" t="s">
        <v>308</v>
      </c>
      <c r="B358" s="98" t="s">
        <v>172</v>
      </c>
      <c r="C358" s="95" t="s">
        <v>234</v>
      </c>
      <c r="D358" s="95" t="s">
        <v>218</v>
      </c>
      <c r="E358" s="95" t="s">
        <v>259</v>
      </c>
      <c r="F358" s="172">
        <v>14859.69</v>
      </c>
      <c r="G358" s="182">
        <v>65409.1</v>
      </c>
      <c r="H358" s="99">
        <f t="shared" si="6"/>
        <v>4401.7809254432632</v>
      </c>
    </row>
    <row r="359" spans="1:8">
      <c r="A359" s="149" t="s">
        <v>308</v>
      </c>
      <c r="B359" s="98" t="s">
        <v>172</v>
      </c>
      <c r="C359" s="95" t="s">
        <v>234</v>
      </c>
      <c r="D359" s="95" t="s">
        <v>249</v>
      </c>
      <c r="E359" s="95" t="s">
        <v>259</v>
      </c>
      <c r="F359" s="172">
        <v>159</v>
      </c>
      <c r="G359" s="182">
        <v>801.07</v>
      </c>
      <c r="H359" s="99">
        <f t="shared" si="6"/>
        <v>5038.1761006289307</v>
      </c>
    </row>
    <row r="360" spans="1:8">
      <c r="A360" s="149" t="s">
        <v>308</v>
      </c>
      <c r="B360" s="98" t="s">
        <v>172</v>
      </c>
      <c r="C360" s="95" t="s">
        <v>217</v>
      </c>
      <c r="D360" s="95" t="s">
        <v>253</v>
      </c>
      <c r="E360" s="95" t="s">
        <v>233</v>
      </c>
      <c r="F360" s="172">
        <v>30</v>
      </c>
      <c r="G360" s="182">
        <v>504.14</v>
      </c>
      <c r="H360" s="99">
        <f t="shared" si="6"/>
        <v>16804.666666666664</v>
      </c>
    </row>
    <row r="361" spans="1:8">
      <c r="A361" s="149" t="s">
        <v>308</v>
      </c>
      <c r="B361" s="98" t="s">
        <v>172</v>
      </c>
      <c r="C361" s="95" t="s">
        <v>217</v>
      </c>
      <c r="D361" s="95" t="s">
        <v>253</v>
      </c>
      <c r="E361" s="95" t="s">
        <v>233</v>
      </c>
      <c r="F361" s="172">
        <v>36</v>
      </c>
      <c r="G361" s="182">
        <v>604.96</v>
      </c>
      <c r="H361" s="99">
        <f t="shared" si="6"/>
        <v>16804.444444444445</v>
      </c>
    </row>
    <row r="362" spans="1:8">
      <c r="A362" s="149" t="s">
        <v>308</v>
      </c>
      <c r="B362" s="98" t="s">
        <v>172</v>
      </c>
      <c r="C362" s="95" t="s">
        <v>217</v>
      </c>
      <c r="D362" s="95" t="s">
        <v>253</v>
      </c>
      <c r="E362" s="95" t="s">
        <v>233</v>
      </c>
      <c r="F362" s="172">
        <v>60</v>
      </c>
      <c r="G362" s="182">
        <v>1008.29</v>
      </c>
      <c r="H362" s="99">
        <f t="shared" si="6"/>
        <v>16804.833333333332</v>
      </c>
    </row>
    <row r="363" spans="1:8">
      <c r="A363" s="149" t="s">
        <v>308</v>
      </c>
      <c r="B363" s="98" t="s">
        <v>172</v>
      </c>
      <c r="C363" s="95" t="s">
        <v>217</v>
      </c>
      <c r="D363" s="95" t="s">
        <v>253</v>
      </c>
      <c r="E363" s="95" t="s">
        <v>233</v>
      </c>
      <c r="F363" s="172">
        <v>400</v>
      </c>
      <c r="G363" s="182">
        <v>6721.59</v>
      </c>
      <c r="H363" s="99">
        <f t="shared" si="6"/>
        <v>16803.975000000002</v>
      </c>
    </row>
    <row r="364" spans="1:8">
      <c r="A364" s="149" t="s">
        <v>308</v>
      </c>
      <c r="B364" s="98" t="s">
        <v>172</v>
      </c>
      <c r="C364" s="95" t="s">
        <v>240</v>
      </c>
      <c r="D364" s="95" t="s">
        <v>218</v>
      </c>
      <c r="E364" s="95" t="s">
        <v>174</v>
      </c>
      <c r="F364" s="172">
        <v>2380.9699999999998</v>
      </c>
      <c r="G364" s="182">
        <v>13711.88</v>
      </c>
      <c r="H364" s="99">
        <f t="shared" si="6"/>
        <v>5758.9469837923207</v>
      </c>
    </row>
    <row r="365" spans="1:8">
      <c r="A365" s="149" t="s">
        <v>308</v>
      </c>
      <c r="B365" s="98" t="s">
        <v>172</v>
      </c>
      <c r="C365" s="95" t="s">
        <v>240</v>
      </c>
      <c r="D365" s="95" t="s">
        <v>218</v>
      </c>
      <c r="E365" s="95" t="s">
        <v>174</v>
      </c>
      <c r="F365" s="172">
        <v>2400.4</v>
      </c>
      <c r="G365" s="182">
        <v>14172.56</v>
      </c>
      <c r="H365" s="99">
        <f t="shared" si="6"/>
        <v>5904.2492917847021</v>
      </c>
    </row>
    <row r="366" spans="1:8">
      <c r="A366" s="149" t="s">
        <v>308</v>
      </c>
      <c r="B366" s="98" t="s">
        <v>172</v>
      </c>
      <c r="C366" s="95" t="s">
        <v>241</v>
      </c>
      <c r="D366" s="95" t="s">
        <v>249</v>
      </c>
      <c r="E366" s="95" t="s">
        <v>263</v>
      </c>
      <c r="F366" s="172">
        <v>75</v>
      </c>
      <c r="G366" s="182">
        <v>537.63</v>
      </c>
      <c r="H366" s="99">
        <f t="shared" si="6"/>
        <v>7168.4000000000005</v>
      </c>
    </row>
    <row r="367" spans="1:8">
      <c r="A367" s="149" t="s">
        <v>308</v>
      </c>
      <c r="B367" s="98" t="s">
        <v>172</v>
      </c>
      <c r="C367" s="95" t="s">
        <v>238</v>
      </c>
      <c r="D367" s="95" t="s">
        <v>249</v>
      </c>
      <c r="E367" s="95" t="s">
        <v>185</v>
      </c>
      <c r="F367" s="172">
        <v>11.1</v>
      </c>
      <c r="G367" s="182">
        <v>87.03</v>
      </c>
      <c r="H367" s="99">
        <f t="shared" si="6"/>
        <v>7840.5405405405409</v>
      </c>
    </row>
    <row r="368" spans="1:8">
      <c r="A368" s="149" t="s">
        <v>308</v>
      </c>
      <c r="B368" s="98" t="s">
        <v>172</v>
      </c>
      <c r="C368" s="95" t="s">
        <v>238</v>
      </c>
      <c r="D368" s="95" t="s">
        <v>249</v>
      </c>
      <c r="E368" s="95" t="s">
        <v>185</v>
      </c>
      <c r="F368" s="172">
        <v>18</v>
      </c>
      <c r="G368" s="182">
        <v>161.29</v>
      </c>
      <c r="H368" s="99">
        <f t="shared" si="6"/>
        <v>8960.5555555555547</v>
      </c>
    </row>
    <row r="369" spans="1:8">
      <c r="A369" s="149" t="s">
        <v>308</v>
      </c>
      <c r="B369" s="98" t="s">
        <v>172</v>
      </c>
      <c r="C369" s="95" t="s">
        <v>208</v>
      </c>
      <c r="D369" s="95" t="s">
        <v>72</v>
      </c>
      <c r="E369" s="95" t="s">
        <v>226</v>
      </c>
      <c r="F369" s="172">
        <v>23920.9</v>
      </c>
      <c r="G369" s="182">
        <v>80214.429999999993</v>
      </c>
      <c r="H369" s="99">
        <f t="shared" si="6"/>
        <v>3353.3199001709795</v>
      </c>
    </row>
    <row r="370" spans="1:8">
      <c r="A370" s="149" t="s">
        <v>308</v>
      </c>
      <c r="B370" s="98" t="s">
        <v>172</v>
      </c>
      <c r="C370" s="95" t="s">
        <v>208</v>
      </c>
      <c r="D370" s="95" t="s">
        <v>72</v>
      </c>
      <c r="E370" s="95" t="s">
        <v>226</v>
      </c>
      <c r="F370" s="172">
        <v>23926.66</v>
      </c>
      <c r="G370" s="182">
        <v>80233.740000000005</v>
      </c>
      <c r="H370" s="99">
        <f t="shared" si="6"/>
        <v>3353.3196860740281</v>
      </c>
    </row>
    <row r="371" spans="1:8">
      <c r="A371" s="149" t="s">
        <v>308</v>
      </c>
      <c r="B371" s="98" t="s">
        <v>172</v>
      </c>
      <c r="C371" s="95" t="s">
        <v>208</v>
      </c>
      <c r="D371" s="95" t="s">
        <v>72</v>
      </c>
      <c r="E371" s="95" t="s">
        <v>226</v>
      </c>
      <c r="F371" s="172">
        <v>23763.38</v>
      </c>
      <c r="G371" s="182">
        <v>79686.22</v>
      </c>
      <c r="H371" s="99">
        <f t="shared" si="6"/>
        <v>3353.3201085030832</v>
      </c>
    </row>
    <row r="372" spans="1:8">
      <c r="A372" s="149" t="s">
        <v>308</v>
      </c>
      <c r="B372" s="98" t="s">
        <v>172</v>
      </c>
      <c r="C372" s="95" t="s">
        <v>208</v>
      </c>
      <c r="D372" s="95" t="s">
        <v>72</v>
      </c>
      <c r="E372" s="95" t="s">
        <v>226</v>
      </c>
      <c r="F372" s="172">
        <v>24504.71</v>
      </c>
      <c r="G372" s="182">
        <v>82172.13</v>
      </c>
      <c r="H372" s="99">
        <f t="shared" si="6"/>
        <v>3353.3198311671513</v>
      </c>
    </row>
    <row r="373" spans="1:8">
      <c r="A373" s="149" t="s">
        <v>308</v>
      </c>
      <c r="B373" s="98" t="s">
        <v>172</v>
      </c>
      <c r="C373" s="95" t="s">
        <v>208</v>
      </c>
      <c r="D373" s="95" t="s">
        <v>254</v>
      </c>
      <c r="E373" s="95" t="s">
        <v>226</v>
      </c>
      <c r="F373" s="172">
        <v>23370.87</v>
      </c>
      <c r="G373" s="182">
        <v>75500.240000000005</v>
      </c>
      <c r="H373" s="99">
        <f t="shared" si="6"/>
        <v>3230.5275755673624</v>
      </c>
    </row>
    <row r="374" spans="1:8">
      <c r="A374" s="149" t="s">
        <v>308</v>
      </c>
      <c r="B374" s="98" t="s">
        <v>172</v>
      </c>
      <c r="C374" s="95" t="s">
        <v>208</v>
      </c>
      <c r="D374" s="95" t="s">
        <v>254</v>
      </c>
      <c r="E374" s="95" t="s">
        <v>226</v>
      </c>
      <c r="F374" s="172">
        <v>23312.1</v>
      </c>
      <c r="G374" s="182">
        <v>75066.720000000001</v>
      </c>
      <c r="H374" s="99">
        <f t="shared" si="6"/>
        <v>3220.0754114815913</v>
      </c>
    </row>
    <row r="375" spans="1:8">
      <c r="A375" s="149" t="s">
        <v>308</v>
      </c>
      <c r="B375" s="98" t="s">
        <v>172</v>
      </c>
      <c r="C375" s="95" t="s">
        <v>208</v>
      </c>
      <c r="D375" s="95" t="s">
        <v>72</v>
      </c>
      <c r="E375" s="95" t="s">
        <v>226</v>
      </c>
      <c r="F375" s="172">
        <v>24026.49</v>
      </c>
      <c r="G375" s="182">
        <v>77633.899999999994</v>
      </c>
      <c r="H375" s="99">
        <f t="shared" si="6"/>
        <v>3231.1794190495571</v>
      </c>
    </row>
    <row r="376" spans="1:8">
      <c r="A376" s="149" t="s">
        <v>308</v>
      </c>
      <c r="B376" s="98" t="s">
        <v>172</v>
      </c>
      <c r="C376" s="95" t="s">
        <v>208</v>
      </c>
      <c r="D376" s="95" t="s">
        <v>72</v>
      </c>
      <c r="E376" s="95" t="s">
        <v>226</v>
      </c>
      <c r="F376" s="172">
        <v>23984.98</v>
      </c>
      <c r="G376" s="182">
        <v>77499.77</v>
      </c>
      <c r="H376" s="99">
        <f t="shared" si="6"/>
        <v>3231.179263022108</v>
      </c>
    </row>
    <row r="377" spans="1:8">
      <c r="A377" s="149" t="s">
        <v>308</v>
      </c>
      <c r="B377" s="98" t="s">
        <v>172</v>
      </c>
      <c r="C377" s="95" t="s">
        <v>212</v>
      </c>
      <c r="D377" s="95" t="s">
        <v>218</v>
      </c>
      <c r="E377" s="95" t="s">
        <v>186</v>
      </c>
      <c r="F377" s="172">
        <v>393.97</v>
      </c>
      <c r="G377" s="182">
        <v>2515.1999999999998</v>
      </c>
      <c r="H377" s="99">
        <f t="shared" si="6"/>
        <v>6384.2424550092637</v>
      </c>
    </row>
    <row r="378" spans="1:8">
      <c r="A378" s="149" t="s">
        <v>308</v>
      </c>
      <c r="B378" s="98" t="s">
        <v>172</v>
      </c>
      <c r="C378" s="95" t="s">
        <v>239</v>
      </c>
      <c r="D378" s="95" t="s">
        <v>249</v>
      </c>
      <c r="E378" s="95" t="s">
        <v>262</v>
      </c>
      <c r="F378" s="172">
        <v>24</v>
      </c>
      <c r="G378" s="182">
        <v>302.42</v>
      </c>
      <c r="H378" s="99">
        <f t="shared" si="6"/>
        <v>12600.833333333334</v>
      </c>
    </row>
    <row r="379" spans="1:8">
      <c r="A379" s="149" t="s">
        <v>308</v>
      </c>
      <c r="B379" s="98" t="s">
        <v>172</v>
      </c>
      <c r="C379" s="95" t="s">
        <v>239</v>
      </c>
      <c r="D379" s="95" t="s">
        <v>249</v>
      </c>
      <c r="E379" s="95" t="s">
        <v>262</v>
      </c>
      <c r="F379" s="172">
        <v>395.17</v>
      </c>
      <c r="G379" s="182">
        <v>3713.39</v>
      </c>
      <c r="H379" s="99">
        <f t="shared" si="6"/>
        <v>9396.9430877850027</v>
      </c>
    </row>
    <row r="380" spans="1:8">
      <c r="A380" s="149" t="s">
        <v>308</v>
      </c>
      <c r="B380" s="98" t="s">
        <v>172</v>
      </c>
      <c r="C380" s="95" t="s">
        <v>239</v>
      </c>
      <c r="D380" s="95" t="s">
        <v>40</v>
      </c>
      <c r="E380" s="95" t="s">
        <v>262</v>
      </c>
      <c r="F380" s="172">
        <v>25495.82</v>
      </c>
      <c r="G380" s="182">
        <v>96373.58</v>
      </c>
      <c r="H380" s="99">
        <f t="shared" si="6"/>
        <v>3779.9756979771587</v>
      </c>
    </row>
    <row r="381" spans="1:8">
      <c r="A381" s="149" t="s">
        <v>308</v>
      </c>
      <c r="B381" s="98" t="s">
        <v>172</v>
      </c>
      <c r="C381" s="95" t="s">
        <v>205</v>
      </c>
      <c r="D381" s="95" t="s">
        <v>35</v>
      </c>
      <c r="E381" s="95" t="s">
        <v>223</v>
      </c>
      <c r="F381" s="172">
        <v>9600</v>
      </c>
      <c r="G381" s="182">
        <v>32402.36</v>
      </c>
      <c r="H381" s="99">
        <f t="shared" si="6"/>
        <v>3375.2458333333334</v>
      </c>
    </row>
    <row r="382" spans="1:8">
      <c r="A382" s="149" t="s">
        <v>308</v>
      </c>
      <c r="B382" s="98" t="s">
        <v>172</v>
      </c>
      <c r="C382" s="95" t="s">
        <v>205</v>
      </c>
      <c r="D382" s="95" t="s">
        <v>35</v>
      </c>
      <c r="E382" s="95" t="s">
        <v>223</v>
      </c>
      <c r="F382" s="172">
        <v>9120</v>
      </c>
      <c r="G382" s="182">
        <v>30907.38</v>
      </c>
      <c r="H382" s="99">
        <f t="shared" si="6"/>
        <v>3388.9671052631579</v>
      </c>
    </row>
    <row r="383" spans="1:8">
      <c r="A383" s="149" t="s">
        <v>308</v>
      </c>
      <c r="B383" s="98" t="s">
        <v>172</v>
      </c>
      <c r="C383" s="95" t="s">
        <v>205</v>
      </c>
      <c r="D383" s="95" t="s">
        <v>35</v>
      </c>
      <c r="E383" s="95" t="s">
        <v>223</v>
      </c>
      <c r="F383" s="172">
        <v>7680</v>
      </c>
      <c r="G383" s="182">
        <v>27751.72</v>
      </c>
      <c r="H383" s="99">
        <f t="shared" si="6"/>
        <v>3613.5052083333335</v>
      </c>
    </row>
    <row r="384" spans="1:8">
      <c r="A384" s="149" t="s">
        <v>308</v>
      </c>
      <c r="B384" s="98" t="s">
        <v>172</v>
      </c>
      <c r="C384" s="95" t="s">
        <v>205</v>
      </c>
      <c r="D384" s="95" t="s">
        <v>35</v>
      </c>
      <c r="E384" s="95" t="s">
        <v>223</v>
      </c>
      <c r="F384" s="172">
        <v>9120</v>
      </c>
      <c r="G384" s="182">
        <v>32485.95</v>
      </c>
      <c r="H384" s="99">
        <f t="shared" si="6"/>
        <v>3562.0559210526317</v>
      </c>
    </row>
    <row r="385" spans="1:8">
      <c r="A385" s="149" t="s">
        <v>308</v>
      </c>
      <c r="B385" s="98" t="s">
        <v>172</v>
      </c>
      <c r="C385" s="95" t="s">
        <v>205</v>
      </c>
      <c r="D385" s="95" t="s">
        <v>35</v>
      </c>
      <c r="E385" s="95" t="s">
        <v>223</v>
      </c>
      <c r="F385" s="172">
        <v>9120</v>
      </c>
      <c r="G385" s="182">
        <v>32485.95</v>
      </c>
      <c r="H385" s="99">
        <f t="shared" si="6"/>
        <v>3562.0559210526317</v>
      </c>
    </row>
    <row r="386" spans="1:8">
      <c r="A386" s="149" t="s">
        <v>309</v>
      </c>
      <c r="B386" s="98" t="s">
        <v>172</v>
      </c>
      <c r="C386" s="95" t="s">
        <v>235</v>
      </c>
      <c r="D386" s="95" t="s">
        <v>218</v>
      </c>
      <c r="E386" s="95" t="s">
        <v>260</v>
      </c>
      <c r="F386" s="172">
        <v>19781</v>
      </c>
      <c r="G386" s="182">
        <v>49671.839999999997</v>
      </c>
      <c r="H386" s="99">
        <f t="shared" si="6"/>
        <v>2511.0884181790607</v>
      </c>
    </row>
    <row r="387" spans="1:8">
      <c r="A387" s="149" t="s">
        <v>309</v>
      </c>
      <c r="B387" s="98" t="s">
        <v>172</v>
      </c>
      <c r="C387" s="95" t="s">
        <v>235</v>
      </c>
      <c r="D387" s="95" t="s">
        <v>218</v>
      </c>
      <c r="E387" s="95" t="s">
        <v>260</v>
      </c>
      <c r="F387" s="172">
        <v>19927.88</v>
      </c>
      <c r="G387" s="182">
        <v>50026.45</v>
      </c>
      <c r="H387" s="99">
        <f t="shared" si="6"/>
        <v>2510.3749119324279</v>
      </c>
    </row>
    <row r="388" spans="1:8">
      <c r="A388" s="149" t="s">
        <v>309</v>
      </c>
      <c r="B388" s="98" t="s">
        <v>172</v>
      </c>
      <c r="C388" s="95" t="s">
        <v>213</v>
      </c>
      <c r="D388" s="95" t="s">
        <v>37</v>
      </c>
      <c r="E388" s="95" t="s">
        <v>230</v>
      </c>
      <c r="F388" s="172">
        <v>3097.2</v>
      </c>
      <c r="G388" s="182">
        <v>548.67999999999995</v>
      </c>
      <c r="H388" s="99">
        <f t="shared" si="6"/>
        <v>177.15355805243445</v>
      </c>
    </row>
    <row r="389" spans="1:8">
      <c r="A389" s="149" t="s">
        <v>309</v>
      </c>
      <c r="B389" s="98" t="s">
        <v>172</v>
      </c>
      <c r="C389" s="95" t="s">
        <v>213</v>
      </c>
      <c r="D389" s="95" t="s">
        <v>37</v>
      </c>
      <c r="E389" s="95" t="s">
        <v>230</v>
      </c>
      <c r="F389" s="172">
        <v>19602</v>
      </c>
      <c r="G389" s="182">
        <v>3634.62</v>
      </c>
      <c r="H389" s="99">
        <f t="shared" si="6"/>
        <v>185.4208754208754</v>
      </c>
    </row>
    <row r="390" spans="1:8">
      <c r="A390" s="149" t="s">
        <v>309</v>
      </c>
      <c r="B390" s="98" t="s">
        <v>172</v>
      </c>
      <c r="C390" s="95" t="s">
        <v>214</v>
      </c>
      <c r="D390" s="95" t="s">
        <v>37</v>
      </c>
      <c r="E390" s="95" t="s">
        <v>166</v>
      </c>
      <c r="F390" s="172">
        <v>10147.200000000001</v>
      </c>
      <c r="G390" s="182">
        <v>4750.1000000000004</v>
      </c>
      <c r="H390" s="99">
        <f t="shared" si="6"/>
        <v>468.11928413749604</v>
      </c>
    </row>
    <row r="391" spans="1:8">
      <c r="A391" s="149" t="s">
        <v>309</v>
      </c>
      <c r="B391" s="98" t="s">
        <v>172</v>
      </c>
      <c r="C391" s="95" t="s">
        <v>236</v>
      </c>
      <c r="D391" s="95" t="s">
        <v>26</v>
      </c>
      <c r="E391" s="95" t="s">
        <v>126</v>
      </c>
      <c r="F391" s="172">
        <v>60</v>
      </c>
      <c r="G391" s="182">
        <v>263.70999999999998</v>
      </c>
      <c r="H391" s="99">
        <f t="shared" si="6"/>
        <v>4395.1666666666661</v>
      </c>
    </row>
    <row r="392" spans="1:8">
      <c r="A392" s="149" t="s">
        <v>309</v>
      </c>
      <c r="B392" s="98" t="s">
        <v>172</v>
      </c>
      <c r="C392" s="95" t="s">
        <v>236</v>
      </c>
      <c r="D392" s="95" t="s">
        <v>26</v>
      </c>
      <c r="E392" s="95" t="s">
        <v>126</v>
      </c>
      <c r="F392" s="172">
        <v>78.3</v>
      </c>
      <c r="G392" s="182">
        <v>304.93</v>
      </c>
      <c r="H392" s="99">
        <f t="shared" si="6"/>
        <v>3894.3805874840359</v>
      </c>
    </row>
    <row r="393" spans="1:8">
      <c r="A393" s="149" t="s">
        <v>309</v>
      </c>
      <c r="B393" s="98" t="s">
        <v>172</v>
      </c>
      <c r="C393" s="95" t="s">
        <v>207</v>
      </c>
      <c r="D393" s="95" t="s">
        <v>40</v>
      </c>
      <c r="E393" s="95" t="s">
        <v>225</v>
      </c>
      <c r="F393" s="172">
        <v>23670</v>
      </c>
      <c r="G393" s="182">
        <v>47868.97</v>
      </c>
      <c r="H393" s="99">
        <f t="shared" si="6"/>
        <v>2022.3476975073936</v>
      </c>
    </row>
    <row r="394" spans="1:8">
      <c r="A394" s="149" t="s">
        <v>309</v>
      </c>
      <c r="B394" s="98" t="s">
        <v>172</v>
      </c>
      <c r="C394" s="95" t="s">
        <v>207</v>
      </c>
      <c r="D394" s="95" t="s">
        <v>40</v>
      </c>
      <c r="E394" s="95" t="s">
        <v>225</v>
      </c>
      <c r="F394" s="172">
        <v>23583</v>
      </c>
      <c r="G394" s="182">
        <v>47708.3</v>
      </c>
      <c r="H394" s="99">
        <f t="shared" si="6"/>
        <v>2022.9953780265446</v>
      </c>
    </row>
    <row r="395" spans="1:8">
      <c r="A395" s="149" t="s">
        <v>309</v>
      </c>
      <c r="B395" s="98" t="s">
        <v>172</v>
      </c>
      <c r="C395" s="95" t="s">
        <v>207</v>
      </c>
      <c r="D395" s="95" t="s">
        <v>40</v>
      </c>
      <c r="E395" s="95" t="s">
        <v>225</v>
      </c>
      <c r="F395" s="172">
        <v>26000</v>
      </c>
      <c r="G395" s="182">
        <v>17680</v>
      </c>
      <c r="H395" s="99">
        <f t="shared" si="6"/>
        <v>680</v>
      </c>
    </row>
    <row r="396" spans="1:8">
      <c r="A396" s="149" t="s">
        <v>309</v>
      </c>
      <c r="B396" s="98" t="s">
        <v>172</v>
      </c>
      <c r="C396" s="95" t="s">
        <v>217</v>
      </c>
      <c r="D396" s="95" t="s">
        <v>26</v>
      </c>
      <c r="E396" s="95" t="s">
        <v>233</v>
      </c>
      <c r="F396" s="172">
        <v>192</v>
      </c>
      <c r="G396" s="182">
        <v>3337.36</v>
      </c>
      <c r="H396" s="99">
        <f t="shared" si="6"/>
        <v>17382.083333333336</v>
      </c>
    </row>
    <row r="397" spans="1:8">
      <c r="A397" s="149" t="s">
        <v>309</v>
      </c>
      <c r="B397" s="98" t="s">
        <v>172</v>
      </c>
      <c r="C397" s="95" t="s">
        <v>217</v>
      </c>
      <c r="D397" s="95" t="s">
        <v>40</v>
      </c>
      <c r="E397" s="95" t="s">
        <v>233</v>
      </c>
      <c r="F397" s="172">
        <v>23996.42</v>
      </c>
      <c r="G397" s="182">
        <v>81857.61</v>
      </c>
      <c r="H397" s="99">
        <f t="shared" si="6"/>
        <v>3411.2425936868917</v>
      </c>
    </row>
    <row r="398" spans="1:8">
      <c r="A398" s="149" t="s">
        <v>309</v>
      </c>
      <c r="B398" s="98" t="s">
        <v>172</v>
      </c>
      <c r="C398" s="95" t="s">
        <v>217</v>
      </c>
      <c r="D398" s="95" t="s">
        <v>26</v>
      </c>
      <c r="E398" s="95" t="s">
        <v>233</v>
      </c>
      <c r="F398" s="172">
        <v>236</v>
      </c>
      <c r="G398" s="182">
        <v>4153.58</v>
      </c>
      <c r="H398" s="99">
        <f t="shared" si="6"/>
        <v>17599.915254237287</v>
      </c>
    </row>
    <row r="399" spans="1:8">
      <c r="A399" s="149" t="s">
        <v>309</v>
      </c>
      <c r="B399" s="98" t="s">
        <v>172</v>
      </c>
      <c r="C399" s="95" t="s">
        <v>217</v>
      </c>
      <c r="D399" s="95" t="s">
        <v>26</v>
      </c>
      <c r="E399" s="95" t="s">
        <v>233</v>
      </c>
      <c r="F399" s="172">
        <v>248</v>
      </c>
      <c r="G399" s="182">
        <v>2111.2800000000002</v>
      </c>
      <c r="H399" s="99">
        <f t="shared" si="6"/>
        <v>8513.2258064516136</v>
      </c>
    </row>
    <row r="400" spans="1:8">
      <c r="A400" s="149" t="s">
        <v>309</v>
      </c>
      <c r="B400" s="98" t="s">
        <v>172</v>
      </c>
      <c r="C400" s="95" t="s">
        <v>217</v>
      </c>
      <c r="D400" s="95" t="s">
        <v>26</v>
      </c>
      <c r="E400" s="95" t="s">
        <v>233</v>
      </c>
      <c r="F400" s="172">
        <v>744</v>
      </c>
      <c r="G400" s="182">
        <v>4495.1099999999997</v>
      </c>
      <c r="H400" s="99">
        <f t="shared" ref="H400:H463" si="7">+G400/F400*1000</f>
        <v>6041.8145161290313</v>
      </c>
    </row>
    <row r="401" spans="1:8">
      <c r="A401" s="149" t="s">
        <v>309</v>
      </c>
      <c r="B401" s="98" t="s">
        <v>172</v>
      </c>
      <c r="C401" s="95" t="s">
        <v>208</v>
      </c>
      <c r="D401" s="95" t="s">
        <v>254</v>
      </c>
      <c r="E401" s="95" t="s">
        <v>226</v>
      </c>
      <c r="F401" s="172">
        <v>23475.279999999999</v>
      </c>
      <c r="G401" s="182">
        <v>79485.75</v>
      </c>
      <c r="H401" s="99">
        <f t="shared" si="7"/>
        <v>3385.9340548866721</v>
      </c>
    </row>
    <row r="402" spans="1:8">
      <c r="A402" s="149" t="s">
        <v>310</v>
      </c>
      <c r="B402" s="98" t="s">
        <v>172</v>
      </c>
      <c r="C402" s="95" t="s">
        <v>268</v>
      </c>
      <c r="D402" s="95" t="s">
        <v>249</v>
      </c>
      <c r="E402" s="95" t="s">
        <v>168</v>
      </c>
      <c r="F402" s="172">
        <v>1842.05</v>
      </c>
      <c r="G402" s="182">
        <v>1189.6099999999999</v>
      </c>
      <c r="H402" s="99">
        <f t="shared" si="7"/>
        <v>645.80765994408398</v>
      </c>
    </row>
    <row r="403" spans="1:8">
      <c r="A403" s="149" t="s">
        <v>310</v>
      </c>
      <c r="B403" s="98" t="s">
        <v>172</v>
      </c>
      <c r="C403" s="95" t="s">
        <v>210</v>
      </c>
      <c r="D403" s="95" t="s">
        <v>249</v>
      </c>
      <c r="E403" s="95" t="s">
        <v>228</v>
      </c>
      <c r="F403" s="172">
        <v>6447.17</v>
      </c>
      <c r="G403" s="182">
        <v>4163.62</v>
      </c>
      <c r="H403" s="99">
        <f t="shared" si="7"/>
        <v>645.80583418771334</v>
      </c>
    </row>
    <row r="404" spans="1:8">
      <c r="A404" s="149" t="s">
        <v>310</v>
      </c>
      <c r="B404" s="98" t="s">
        <v>172</v>
      </c>
      <c r="C404" s="95" t="s">
        <v>210</v>
      </c>
      <c r="D404" s="95" t="s">
        <v>249</v>
      </c>
      <c r="E404" s="95" t="s">
        <v>228</v>
      </c>
      <c r="F404" s="172">
        <v>13815.36</v>
      </c>
      <c r="G404" s="182">
        <v>8922.0499999999993</v>
      </c>
      <c r="H404" s="99">
        <f t="shared" si="7"/>
        <v>645.80655154842134</v>
      </c>
    </row>
    <row r="405" spans="1:8">
      <c r="A405" s="149" t="s">
        <v>310</v>
      </c>
      <c r="B405" s="98" t="s">
        <v>172</v>
      </c>
      <c r="C405" s="95" t="s">
        <v>235</v>
      </c>
      <c r="D405" s="95" t="s">
        <v>218</v>
      </c>
      <c r="E405" s="95" t="s">
        <v>260</v>
      </c>
      <c r="F405" s="172">
        <v>67450</v>
      </c>
      <c r="G405" s="182">
        <v>188963.92</v>
      </c>
      <c r="H405" s="99">
        <f t="shared" si="7"/>
        <v>2801.5406968124535</v>
      </c>
    </row>
    <row r="406" spans="1:8">
      <c r="A406" s="149" t="s">
        <v>310</v>
      </c>
      <c r="B406" s="98" t="s">
        <v>172</v>
      </c>
      <c r="C406" s="95" t="s">
        <v>235</v>
      </c>
      <c r="D406" s="95" t="s">
        <v>218</v>
      </c>
      <c r="E406" s="95" t="s">
        <v>260</v>
      </c>
      <c r="F406" s="172">
        <v>25000</v>
      </c>
      <c r="G406" s="182">
        <v>63027.96</v>
      </c>
      <c r="H406" s="99">
        <f t="shared" si="7"/>
        <v>2521.1183999999998</v>
      </c>
    </row>
    <row r="407" spans="1:8">
      <c r="A407" s="149" t="s">
        <v>310</v>
      </c>
      <c r="B407" s="98" t="s">
        <v>172</v>
      </c>
      <c r="C407" s="95" t="s">
        <v>207</v>
      </c>
      <c r="D407" s="95" t="s">
        <v>218</v>
      </c>
      <c r="E407" s="95" t="s">
        <v>225</v>
      </c>
      <c r="F407" s="172">
        <v>20000</v>
      </c>
      <c r="G407" s="182">
        <v>14200</v>
      </c>
      <c r="H407" s="99">
        <f t="shared" si="7"/>
        <v>710</v>
      </c>
    </row>
    <row r="408" spans="1:8">
      <c r="A408" s="149" t="s">
        <v>310</v>
      </c>
      <c r="B408" s="98" t="s">
        <v>172</v>
      </c>
      <c r="C408" s="95" t="s">
        <v>237</v>
      </c>
      <c r="D408" s="95" t="s">
        <v>40</v>
      </c>
      <c r="E408" s="95" t="s">
        <v>261</v>
      </c>
      <c r="F408" s="172">
        <v>18200</v>
      </c>
      <c r="G408" s="182">
        <v>38220</v>
      </c>
      <c r="H408" s="99">
        <f t="shared" si="7"/>
        <v>2100</v>
      </c>
    </row>
    <row r="409" spans="1:8">
      <c r="A409" s="149" t="s">
        <v>310</v>
      </c>
      <c r="B409" s="98" t="s">
        <v>172</v>
      </c>
      <c r="C409" s="95" t="s">
        <v>208</v>
      </c>
      <c r="D409" s="95" t="s">
        <v>254</v>
      </c>
      <c r="E409" s="95" t="s">
        <v>226</v>
      </c>
      <c r="F409" s="172">
        <v>23556.84</v>
      </c>
      <c r="G409" s="182">
        <v>75854.789999999994</v>
      </c>
      <c r="H409" s="99">
        <f t="shared" si="7"/>
        <v>3220.0749336498438</v>
      </c>
    </row>
    <row r="410" spans="1:8">
      <c r="A410" s="149" t="s">
        <v>310</v>
      </c>
      <c r="B410" s="98" t="s">
        <v>172</v>
      </c>
      <c r="C410" s="95" t="s">
        <v>239</v>
      </c>
      <c r="D410" s="95" t="s">
        <v>254</v>
      </c>
      <c r="E410" s="95" t="s">
        <v>262</v>
      </c>
      <c r="F410" s="172">
        <v>23421.16</v>
      </c>
      <c r="G410" s="182">
        <v>78018.539999999994</v>
      </c>
      <c r="H410" s="99">
        <f t="shared" si="7"/>
        <v>3331.113403435184</v>
      </c>
    </row>
    <row r="411" spans="1:8">
      <c r="A411" s="149" t="s">
        <v>311</v>
      </c>
      <c r="B411" s="98" t="s">
        <v>172</v>
      </c>
      <c r="C411" s="95" t="s">
        <v>235</v>
      </c>
      <c r="D411" s="95" t="s">
        <v>218</v>
      </c>
      <c r="E411" s="95" t="s">
        <v>260</v>
      </c>
      <c r="F411" s="172">
        <v>19125</v>
      </c>
      <c r="G411" s="182">
        <v>59574.38</v>
      </c>
      <c r="H411" s="99">
        <f t="shared" si="7"/>
        <v>3115.0002614379086</v>
      </c>
    </row>
    <row r="412" spans="1:8">
      <c r="A412" s="149" t="s">
        <v>311</v>
      </c>
      <c r="B412" s="98" t="s">
        <v>172</v>
      </c>
      <c r="C412" s="95" t="s">
        <v>207</v>
      </c>
      <c r="D412" s="95" t="s">
        <v>218</v>
      </c>
      <c r="E412" s="95" t="s">
        <v>225</v>
      </c>
      <c r="F412" s="172">
        <v>139975</v>
      </c>
      <c r="G412" s="182">
        <v>76986.25</v>
      </c>
      <c r="H412" s="99">
        <f t="shared" si="7"/>
        <v>550</v>
      </c>
    </row>
    <row r="413" spans="1:8">
      <c r="A413" s="149" t="s">
        <v>311</v>
      </c>
      <c r="B413" s="98" t="s">
        <v>172</v>
      </c>
      <c r="C413" s="95" t="s">
        <v>207</v>
      </c>
      <c r="D413" s="95" t="s">
        <v>258</v>
      </c>
      <c r="E413" s="95" t="s">
        <v>225</v>
      </c>
      <c r="F413" s="172">
        <v>7920</v>
      </c>
      <c r="G413" s="182">
        <v>98208</v>
      </c>
      <c r="H413" s="99">
        <f t="shared" si="7"/>
        <v>12400</v>
      </c>
    </row>
    <row r="414" spans="1:8">
      <c r="A414" s="149" t="s">
        <v>311</v>
      </c>
      <c r="B414" s="98" t="s">
        <v>172</v>
      </c>
      <c r="C414" s="95" t="s">
        <v>234</v>
      </c>
      <c r="D414" s="95" t="s">
        <v>35</v>
      </c>
      <c r="E414" s="95" t="s">
        <v>259</v>
      </c>
      <c r="F414" s="172">
        <v>5760</v>
      </c>
      <c r="G414" s="182">
        <v>23407.61</v>
      </c>
      <c r="H414" s="99">
        <f t="shared" si="7"/>
        <v>4063.8211805555552</v>
      </c>
    </row>
    <row r="415" spans="1:8">
      <c r="A415" s="149" t="s">
        <v>311</v>
      </c>
      <c r="B415" s="98" t="s">
        <v>172</v>
      </c>
      <c r="C415" s="95" t="s">
        <v>234</v>
      </c>
      <c r="D415" s="95" t="s">
        <v>35</v>
      </c>
      <c r="E415" s="95" t="s">
        <v>259</v>
      </c>
      <c r="F415" s="172">
        <v>5760</v>
      </c>
      <c r="G415" s="182">
        <v>23407.61</v>
      </c>
      <c r="H415" s="99">
        <f t="shared" si="7"/>
        <v>4063.8211805555552</v>
      </c>
    </row>
    <row r="416" spans="1:8">
      <c r="A416" s="149" t="s">
        <v>311</v>
      </c>
      <c r="B416" s="98" t="s">
        <v>172</v>
      </c>
      <c r="C416" s="95" t="s">
        <v>234</v>
      </c>
      <c r="D416" s="95" t="s">
        <v>35</v>
      </c>
      <c r="E416" s="95" t="s">
        <v>259</v>
      </c>
      <c r="F416" s="172">
        <v>4158</v>
      </c>
      <c r="G416" s="182">
        <v>17999.07</v>
      </c>
      <c r="H416" s="99">
        <f t="shared" si="7"/>
        <v>4328.7806637806634</v>
      </c>
    </row>
    <row r="417" spans="1:8">
      <c r="A417" s="149" t="s">
        <v>311</v>
      </c>
      <c r="B417" s="98" t="s">
        <v>172</v>
      </c>
      <c r="C417" s="95" t="s">
        <v>217</v>
      </c>
      <c r="D417" s="95" t="s">
        <v>218</v>
      </c>
      <c r="E417" s="95" t="s">
        <v>233</v>
      </c>
      <c r="F417" s="172">
        <v>16329</v>
      </c>
      <c r="G417" s="182">
        <v>86468.78</v>
      </c>
      <c r="H417" s="99">
        <f t="shared" si="7"/>
        <v>5295.4118439586009</v>
      </c>
    </row>
    <row r="418" spans="1:8">
      <c r="A418" s="149" t="s">
        <v>311</v>
      </c>
      <c r="B418" s="98" t="s">
        <v>172</v>
      </c>
      <c r="C418" s="95" t="s">
        <v>208</v>
      </c>
      <c r="D418" s="95" t="s">
        <v>40</v>
      </c>
      <c r="E418" s="95" t="s">
        <v>226</v>
      </c>
      <c r="F418" s="172">
        <v>24005.439999999999</v>
      </c>
      <c r="G418" s="182">
        <v>81887.13</v>
      </c>
      <c r="H418" s="99">
        <f t="shared" si="7"/>
        <v>3411.1905468093901</v>
      </c>
    </row>
    <row r="419" spans="1:8">
      <c r="A419" s="149" t="s">
        <v>311</v>
      </c>
      <c r="B419" s="98" t="s">
        <v>172</v>
      </c>
      <c r="C419" s="95" t="s">
        <v>208</v>
      </c>
      <c r="D419" s="95" t="s">
        <v>40</v>
      </c>
      <c r="E419" s="95" t="s">
        <v>226</v>
      </c>
      <c r="F419" s="172">
        <v>24000</v>
      </c>
      <c r="G419" s="182">
        <v>84068.38</v>
      </c>
      <c r="H419" s="99">
        <f t="shared" si="7"/>
        <v>3502.8491666666669</v>
      </c>
    </row>
    <row r="420" spans="1:8">
      <c r="A420" s="149" t="s">
        <v>311</v>
      </c>
      <c r="B420" s="98" t="s">
        <v>172</v>
      </c>
      <c r="C420" s="95" t="s">
        <v>208</v>
      </c>
      <c r="D420" s="95" t="s">
        <v>273</v>
      </c>
      <c r="E420" s="95" t="s">
        <v>226</v>
      </c>
      <c r="F420" s="172">
        <v>23998.68</v>
      </c>
      <c r="G420" s="182">
        <v>62332.800000000003</v>
      </c>
      <c r="H420" s="99">
        <f t="shared" si="7"/>
        <v>2597.3428538569624</v>
      </c>
    </row>
    <row r="421" spans="1:8">
      <c r="A421" s="149" t="s">
        <v>311</v>
      </c>
      <c r="B421" s="98" t="s">
        <v>172</v>
      </c>
      <c r="C421" s="95" t="s">
        <v>208</v>
      </c>
      <c r="D421" s="95" t="s">
        <v>40</v>
      </c>
      <c r="E421" s="95" t="s">
        <v>226</v>
      </c>
      <c r="F421" s="172">
        <v>24000</v>
      </c>
      <c r="G421" s="182">
        <v>79680</v>
      </c>
      <c r="H421" s="99">
        <f t="shared" si="7"/>
        <v>3320</v>
      </c>
    </row>
    <row r="422" spans="1:8">
      <c r="A422" s="149" t="s">
        <v>311</v>
      </c>
      <c r="B422" s="98" t="s">
        <v>172</v>
      </c>
      <c r="C422" s="95" t="s">
        <v>208</v>
      </c>
      <c r="D422" s="95" t="s">
        <v>40</v>
      </c>
      <c r="E422" s="95" t="s">
        <v>226</v>
      </c>
      <c r="F422" s="172">
        <v>23982.880000000001</v>
      </c>
      <c r="G422" s="182">
        <v>80155.22</v>
      </c>
      <c r="H422" s="99">
        <f t="shared" si="7"/>
        <v>3342.1849252466759</v>
      </c>
    </row>
    <row r="423" spans="1:8">
      <c r="A423" s="149" t="s">
        <v>311</v>
      </c>
      <c r="B423" s="98" t="s">
        <v>172</v>
      </c>
      <c r="C423" s="95" t="s">
        <v>242</v>
      </c>
      <c r="D423" s="95" t="s">
        <v>38</v>
      </c>
      <c r="E423" s="95" t="s">
        <v>264</v>
      </c>
      <c r="F423" s="172">
        <v>13774.08</v>
      </c>
      <c r="G423" s="182">
        <v>55897.279999999999</v>
      </c>
      <c r="H423" s="99">
        <f t="shared" si="7"/>
        <v>4058.1498002044418</v>
      </c>
    </row>
    <row r="424" spans="1:8">
      <c r="A424" s="149" t="s">
        <v>312</v>
      </c>
      <c r="B424" s="98" t="s">
        <v>172</v>
      </c>
      <c r="C424" s="95" t="s">
        <v>206</v>
      </c>
      <c r="D424" s="95" t="s">
        <v>251</v>
      </c>
      <c r="E424" s="95" t="s">
        <v>224</v>
      </c>
      <c r="F424" s="172">
        <v>307125</v>
      </c>
      <c r="G424" s="182">
        <v>991162.79</v>
      </c>
      <c r="H424" s="99">
        <f t="shared" si="7"/>
        <v>3227.2292714692712</v>
      </c>
    </row>
    <row r="425" spans="1:8">
      <c r="A425" s="149" t="s">
        <v>312</v>
      </c>
      <c r="B425" s="98" t="s">
        <v>172</v>
      </c>
      <c r="C425" s="95" t="s">
        <v>214</v>
      </c>
      <c r="D425" s="95" t="s">
        <v>218</v>
      </c>
      <c r="E425" s="95" t="s">
        <v>166</v>
      </c>
      <c r="F425" s="172">
        <v>2</v>
      </c>
      <c r="G425" s="182">
        <v>62</v>
      </c>
      <c r="H425" s="99">
        <f t="shared" si="7"/>
        <v>31000</v>
      </c>
    </row>
    <row r="426" spans="1:8">
      <c r="A426" s="149" t="s">
        <v>312</v>
      </c>
      <c r="B426" s="98" t="s">
        <v>172</v>
      </c>
      <c r="C426" s="95" t="s">
        <v>237</v>
      </c>
      <c r="D426" s="95" t="s">
        <v>218</v>
      </c>
      <c r="E426" s="95" t="s">
        <v>261</v>
      </c>
      <c r="F426" s="172">
        <v>8000</v>
      </c>
      <c r="G426" s="182">
        <v>61200</v>
      </c>
      <c r="H426" s="99">
        <f t="shared" si="7"/>
        <v>7650</v>
      </c>
    </row>
    <row r="427" spans="1:8">
      <c r="A427" s="149" t="s">
        <v>312</v>
      </c>
      <c r="B427" s="98" t="s">
        <v>172</v>
      </c>
      <c r="C427" s="95" t="s">
        <v>234</v>
      </c>
      <c r="D427" s="95" t="s">
        <v>218</v>
      </c>
      <c r="E427" s="95" t="s">
        <v>259</v>
      </c>
      <c r="F427" s="172">
        <v>11104</v>
      </c>
      <c r="G427" s="182">
        <v>46027.47</v>
      </c>
      <c r="H427" s="99">
        <f t="shared" si="7"/>
        <v>4145.1251801152739</v>
      </c>
    </row>
    <row r="428" spans="1:8">
      <c r="A428" s="149" t="s">
        <v>312</v>
      </c>
      <c r="B428" s="98" t="s">
        <v>172</v>
      </c>
      <c r="C428" s="95" t="s">
        <v>234</v>
      </c>
      <c r="D428" s="95" t="s">
        <v>218</v>
      </c>
      <c r="E428" s="95" t="s">
        <v>259</v>
      </c>
      <c r="F428" s="172">
        <v>10080</v>
      </c>
      <c r="G428" s="182">
        <v>19591.599999999999</v>
      </c>
      <c r="H428" s="99">
        <f t="shared" si="7"/>
        <v>1943.6111111111109</v>
      </c>
    </row>
    <row r="429" spans="1:8">
      <c r="A429" s="149" t="s">
        <v>312</v>
      </c>
      <c r="B429" s="98" t="s">
        <v>172</v>
      </c>
      <c r="C429" s="95" t="s">
        <v>234</v>
      </c>
      <c r="D429" s="95" t="s">
        <v>218</v>
      </c>
      <c r="E429" s="95" t="s">
        <v>259</v>
      </c>
      <c r="F429" s="172">
        <v>65880</v>
      </c>
      <c r="G429" s="182">
        <v>123371.28</v>
      </c>
      <c r="H429" s="99">
        <f t="shared" si="7"/>
        <v>1872.6666666666667</v>
      </c>
    </row>
    <row r="430" spans="1:8">
      <c r="A430" s="149" t="s">
        <v>312</v>
      </c>
      <c r="B430" s="98" t="s">
        <v>172</v>
      </c>
      <c r="C430" s="95" t="s">
        <v>234</v>
      </c>
      <c r="D430" s="95" t="s">
        <v>35</v>
      </c>
      <c r="E430" s="95" t="s">
        <v>259</v>
      </c>
      <c r="F430" s="172">
        <v>11289.6</v>
      </c>
      <c r="G430" s="182">
        <v>34201.040000000001</v>
      </c>
      <c r="H430" s="99">
        <f t="shared" si="7"/>
        <v>3029.4288548752834</v>
      </c>
    </row>
    <row r="431" spans="1:8">
      <c r="A431" s="149" t="s">
        <v>312</v>
      </c>
      <c r="B431" s="98" t="s">
        <v>172</v>
      </c>
      <c r="C431" s="95" t="s">
        <v>234</v>
      </c>
      <c r="D431" s="95" t="s">
        <v>35</v>
      </c>
      <c r="E431" s="95" t="s">
        <v>259</v>
      </c>
      <c r="F431" s="172">
        <v>11289.6</v>
      </c>
      <c r="G431" s="182">
        <v>34201.040000000001</v>
      </c>
      <c r="H431" s="99">
        <f t="shared" si="7"/>
        <v>3029.4288548752834</v>
      </c>
    </row>
    <row r="432" spans="1:8">
      <c r="A432" s="149" t="s">
        <v>312</v>
      </c>
      <c r="B432" s="98" t="s">
        <v>172</v>
      </c>
      <c r="C432" s="95" t="s">
        <v>217</v>
      </c>
      <c r="D432" s="95" t="s">
        <v>218</v>
      </c>
      <c r="E432" s="95" t="s">
        <v>233</v>
      </c>
      <c r="F432" s="172">
        <v>74462.98</v>
      </c>
      <c r="G432" s="182">
        <v>325133.58</v>
      </c>
      <c r="H432" s="99">
        <f t="shared" si="7"/>
        <v>4366.3788368394607</v>
      </c>
    </row>
    <row r="433" spans="1:8">
      <c r="A433" s="149" t="s">
        <v>312</v>
      </c>
      <c r="B433" s="98" t="s">
        <v>172</v>
      </c>
      <c r="C433" s="95" t="s">
        <v>238</v>
      </c>
      <c r="D433" s="95" t="s">
        <v>258</v>
      </c>
      <c r="E433" s="95" t="s">
        <v>185</v>
      </c>
      <c r="F433" s="172">
        <v>7.03</v>
      </c>
      <c r="G433" s="182">
        <v>158.97</v>
      </c>
      <c r="H433" s="99">
        <f t="shared" si="7"/>
        <v>22613.086770981507</v>
      </c>
    </row>
    <row r="434" spans="1:8">
      <c r="A434" s="149" t="s">
        <v>312</v>
      </c>
      <c r="B434" s="98" t="s">
        <v>172</v>
      </c>
      <c r="C434" s="95" t="s">
        <v>242</v>
      </c>
      <c r="D434" s="95" t="s">
        <v>218</v>
      </c>
      <c r="E434" s="95" t="s">
        <v>264</v>
      </c>
      <c r="F434" s="172">
        <v>163</v>
      </c>
      <c r="G434" s="182">
        <v>1616.36</v>
      </c>
      <c r="H434" s="99">
        <f t="shared" si="7"/>
        <v>9916.3190184049072</v>
      </c>
    </row>
    <row r="435" spans="1:8">
      <c r="A435" s="149" t="s">
        <v>312</v>
      </c>
      <c r="B435" s="98" t="s">
        <v>172</v>
      </c>
      <c r="C435" s="95" t="s">
        <v>242</v>
      </c>
      <c r="D435" s="95" t="s">
        <v>218</v>
      </c>
      <c r="E435" s="95" t="s">
        <v>264</v>
      </c>
      <c r="F435" s="172">
        <v>248</v>
      </c>
      <c r="G435" s="182">
        <v>2983.88</v>
      </c>
      <c r="H435" s="99">
        <f t="shared" si="7"/>
        <v>12031.774193548388</v>
      </c>
    </row>
    <row r="436" spans="1:8">
      <c r="A436" s="149" t="s">
        <v>312</v>
      </c>
      <c r="B436" s="98" t="s">
        <v>172</v>
      </c>
      <c r="C436" s="95" t="s">
        <v>242</v>
      </c>
      <c r="D436" s="95" t="s">
        <v>218</v>
      </c>
      <c r="E436" s="95" t="s">
        <v>264</v>
      </c>
      <c r="F436" s="172">
        <v>2123.89</v>
      </c>
      <c r="G436" s="182">
        <v>12741.21</v>
      </c>
      <c r="H436" s="99">
        <f t="shared" si="7"/>
        <v>5998.9971232031794</v>
      </c>
    </row>
    <row r="437" spans="1:8">
      <c r="A437" s="149" t="s">
        <v>312</v>
      </c>
      <c r="B437" s="98" t="s">
        <v>172</v>
      </c>
      <c r="C437" s="95" t="s">
        <v>239</v>
      </c>
      <c r="D437" s="95" t="s">
        <v>218</v>
      </c>
      <c r="E437" s="95" t="s">
        <v>262</v>
      </c>
      <c r="F437" s="172">
        <v>244.94</v>
      </c>
      <c r="G437" s="182">
        <v>2424.5500000000002</v>
      </c>
      <c r="H437" s="99">
        <f t="shared" si="7"/>
        <v>9898.5465828366141</v>
      </c>
    </row>
    <row r="438" spans="1:8">
      <c r="A438" s="149" t="s">
        <v>312</v>
      </c>
      <c r="B438" s="98" t="s">
        <v>172</v>
      </c>
      <c r="C438" s="95" t="s">
        <v>239</v>
      </c>
      <c r="D438" s="95" t="s">
        <v>253</v>
      </c>
      <c r="E438" s="95" t="s">
        <v>262</v>
      </c>
      <c r="F438" s="172">
        <v>157.19999999999999</v>
      </c>
      <c r="G438" s="182">
        <v>1585</v>
      </c>
      <c r="H438" s="99">
        <f t="shared" si="7"/>
        <v>10082.697201017812</v>
      </c>
    </row>
    <row r="439" spans="1:8">
      <c r="A439" s="149" t="s">
        <v>313</v>
      </c>
      <c r="B439" s="98" t="s">
        <v>172</v>
      </c>
      <c r="C439" s="95" t="s">
        <v>243</v>
      </c>
      <c r="D439" s="95" t="s">
        <v>38</v>
      </c>
      <c r="E439" s="95" t="s">
        <v>265</v>
      </c>
      <c r="F439" s="172">
        <v>102</v>
      </c>
      <c r="G439" s="182">
        <v>321.68</v>
      </c>
      <c r="H439" s="99">
        <f t="shared" si="7"/>
        <v>3153.7254901960787</v>
      </c>
    </row>
    <row r="440" spans="1:8">
      <c r="A440" s="149" t="s">
        <v>313</v>
      </c>
      <c r="B440" s="98" t="s">
        <v>172</v>
      </c>
      <c r="C440" s="95" t="s">
        <v>243</v>
      </c>
      <c r="D440" s="95" t="s">
        <v>38</v>
      </c>
      <c r="E440" s="95" t="s">
        <v>265</v>
      </c>
      <c r="F440" s="172">
        <v>119.34</v>
      </c>
      <c r="G440" s="182">
        <v>484.87</v>
      </c>
      <c r="H440" s="99">
        <f t="shared" si="7"/>
        <v>4062.9294452823865</v>
      </c>
    </row>
    <row r="441" spans="1:8">
      <c r="A441" s="149" t="s">
        <v>313</v>
      </c>
      <c r="B441" s="98" t="s">
        <v>172</v>
      </c>
      <c r="C441" s="95" t="s">
        <v>243</v>
      </c>
      <c r="D441" s="95" t="s">
        <v>38</v>
      </c>
      <c r="E441" s="95" t="s">
        <v>265</v>
      </c>
      <c r="F441" s="172">
        <v>150</v>
      </c>
      <c r="G441" s="182">
        <v>454.06</v>
      </c>
      <c r="H441" s="99">
        <f t="shared" si="7"/>
        <v>3027.0666666666666</v>
      </c>
    </row>
    <row r="442" spans="1:8">
      <c r="A442" s="149" t="s">
        <v>313</v>
      </c>
      <c r="B442" s="98" t="s">
        <v>172</v>
      </c>
      <c r="C442" s="95" t="s">
        <v>243</v>
      </c>
      <c r="D442" s="95" t="s">
        <v>38</v>
      </c>
      <c r="E442" s="95" t="s">
        <v>265</v>
      </c>
      <c r="F442" s="172">
        <v>318.24</v>
      </c>
      <c r="G442" s="182">
        <v>1252.7</v>
      </c>
      <c r="H442" s="99">
        <f t="shared" si="7"/>
        <v>3936.3373554550026</v>
      </c>
    </row>
    <row r="443" spans="1:8">
      <c r="A443" s="149" t="s">
        <v>313</v>
      </c>
      <c r="B443" s="98" t="s">
        <v>172</v>
      </c>
      <c r="C443" s="95" t="s">
        <v>243</v>
      </c>
      <c r="D443" s="95" t="s">
        <v>38</v>
      </c>
      <c r="E443" s="95" t="s">
        <v>265</v>
      </c>
      <c r="F443" s="172">
        <v>726</v>
      </c>
      <c r="G443" s="182">
        <v>2297.91</v>
      </c>
      <c r="H443" s="99">
        <f t="shared" si="7"/>
        <v>3165.1652892561983</v>
      </c>
    </row>
    <row r="444" spans="1:8">
      <c r="A444" s="149" t="s">
        <v>313</v>
      </c>
      <c r="B444" s="98" t="s">
        <v>172</v>
      </c>
      <c r="C444" s="95" t="s">
        <v>243</v>
      </c>
      <c r="D444" s="95" t="s">
        <v>38</v>
      </c>
      <c r="E444" s="95" t="s">
        <v>265</v>
      </c>
      <c r="F444" s="172">
        <v>2037</v>
      </c>
      <c r="G444" s="182">
        <v>6166.11</v>
      </c>
      <c r="H444" s="99">
        <f t="shared" si="7"/>
        <v>3027.0544918998526</v>
      </c>
    </row>
    <row r="445" spans="1:8">
      <c r="A445" s="149" t="s">
        <v>313</v>
      </c>
      <c r="B445" s="98" t="s">
        <v>172</v>
      </c>
      <c r="C445" s="95" t="s">
        <v>241</v>
      </c>
      <c r="D445" s="95" t="s">
        <v>38</v>
      </c>
      <c r="E445" s="95" t="s">
        <v>263</v>
      </c>
      <c r="F445" s="172">
        <v>2001.6</v>
      </c>
      <c r="G445" s="182">
        <v>9675.86</v>
      </c>
      <c r="H445" s="99">
        <f t="shared" si="7"/>
        <v>4834.0627498001604</v>
      </c>
    </row>
    <row r="446" spans="1:8">
      <c r="A446" s="149" t="s">
        <v>313</v>
      </c>
      <c r="B446" s="98" t="s">
        <v>172</v>
      </c>
      <c r="C446" s="95" t="s">
        <v>239</v>
      </c>
      <c r="D446" s="95" t="s">
        <v>38</v>
      </c>
      <c r="E446" s="95" t="s">
        <v>262</v>
      </c>
      <c r="F446" s="172">
        <v>34.43</v>
      </c>
      <c r="G446" s="182">
        <v>192.59</v>
      </c>
      <c r="H446" s="99">
        <f t="shared" si="7"/>
        <v>5593.6683125181526</v>
      </c>
    </row>
    <row r="447" spans="1:8">
      <c r="A447" s="149" t="s">
        <v>313</v>
      </c>
      <c r="B447" s="98" t="s">
        <v>172</v>
      </c>
      <c r="C447" s="95" t="s">
        <v>239</v>
      </c>
      <c r="D447" s="95" t="s">
        <v>38</v>
      </c>
      <c r="E447" s="95" t="s">
        <v>262</v>
      </c>
      <c r="F447" s="172">
        <v>70.56</v>
      </c>
      <c r="G447" s="182">
        <v>542.5</v>
      </c>
      <c r="H447" s="99">
        <f t="shared" si="7"/>
        <v>7688.4920634920636</v>
      </c>
    </row>
    <row r="448" spans="1:8">
      <c r="A448" s="149" t="s">
        <v>313</v>
      </c>
      <c r="B448" s="98" t="s">
        <v>172</v>
      </c>
      <c r="C448" s="95" t="s">
        <v>239</v>
      </c>
      <c r="D448" s="95" t="s">
        <v>38</v>
      </c>
      <c r="E448" s="95" t="s">
        <v>262</v>
      </c>
      <c r="F448" s="172">
        <v>156</v>
      </c>
      <c r="G448" s="182">
        <v>1522.6</v>
      </c>
      <c r="H448" s="99">
        <f t="shared" si="7"/>
        <v>9760.2564102564102</v>
      </c>
    </row>
    <row r="449" spans="1:8">
      <c r="A449" s="149" t="s">
        <v>313</v>
      </c>
      <c r="B449" s="98" t="s">
        <v>172</v>
      </c>
      <c r="C449" s="95" t="s">
        <v>239</v>
      </c>
      <c r="D449" s="95" t="s">
        <v>38</v>
      </c>
      <c r="E449" s="95" t="s">
        <v>262</v>
      </c>
      <c r="F449" s="172">
        <v>344.25</v>
      </c>
      <c r="G449" s="182">
        <v>1929.61</v>
      </c>
      <c r="H449" s="99">
        <f t="shared" si="7"/>
        <v>5605.2578068264338</v>
      </c>
    </row>
    <row r="450" spans="1:8">
      <c r="A450" s="149" t="s">
        <v>313</v>
      </c>
      <c r="B450" s="98" t="s">
        <v>172</v>
      </c>
      <c r="C450" s="95" t="s">
        <v>239</v>
      </c>
      <c r="D450" s="95" t="s">
        <v>38</v>
      </c>
      <c r="E450" s="95" t="s">
        <v>262</v>
      </c>
      <c r="F450" s="172">
        <v>600</v>
      </c>
      <c r="G450" s="182">
        <v>4288.5200000000004</v>
      </c>
      <c r="H450" s="99">
        <f t="shared" si="7"/>
        <v>7147.5333333333347</v>
      </c>
    </row>
    <row r="451" spans="1:8">
      <c r="A451" s="149" t="s">
        <v>313</v>
      </c>
      <c r="B451" s="98" t="s">
        <v>172</v>
      </c>
      <c r="C451" s="95" t="s">
        <v>239</v>
      </c>
      <c r="D451" s="95" t="s">
        <v>38</v>
      </c>
      <c r="E451" s="95" t="s">
        <v>262</v>
      </c>
      <c r="F451" s="172">
        <v>758.03</v>
      </c>
      <c r="G451" s="182">
        <v>4519.3999999999996</v>
      </c>
      <c r="H451" s="99">
        <f t="shared" si="7"/>
        <v>5962.0331649143172</v>
      </c>
    </row>
    <row r="452" spans="1:8">
      <c r="A452" s="149" t="s">
        <v>314</v>
      </c>
      <c r="B452" s="98" t="s">
        <v>172</v>
      </c>
      <c r="C452" s="95" t="s">
        <v>234</v>
      </c>
      <c r="D452" s="95" t="s">
        <v>35</v>
      </c>
      <c r="E452" s="95" t="s">
        <v>259</v>
      </c>
      <c r="F452" s="172">
        <v>12161.52</v>
      </c>
      <c r="G452" s="182">
        <v>36486.07</v>
      </c>
      <c r="H452" s="99">
        <f t="shared" si="7"/>
        <v>3000.1241621113149</v>
      </c>
    </row>
    <row r="453" spans="1:8">
      <c r="A453" s="149" t="s">
        <v>314</v>
      </c>
      <c r="B453" s="98" t="s">
        <v>172</v>
      </c>
      <c r="C453" s="95" t="s">
        <v>217</v>
      </c>
      <c r="D453" s="95" t="s">
        <v>218</v>
      </c>
      <c r="E453" s="95" t="s">
        <v>233</v>
      </c>
      <c r="F453" s="172">
        <v>93078.720000000001</v>
      </c>
      <c r="G453" s="182">
        <v>396740.94</v>
      </c>
      <c r="H453" s="99">
        <f t="shared" si="7"/>
        <v>4262.4236775065237</v>
      </c>
    </row>
    <row r="454" spans="1:8">
      <c r="A454" s="149" t="s">
        <v>314</v>
      </c>
      <c r="B454" s="98" t="s">
        <v>172</v>
      </c>
      <c r="C454" s="95" t="s">
        <v>248</v>
      </c>
      <c r="D454" s="95" t="s">
        <v>218</v>
      </c>
      <c r="E454" s="95" t="s">
        <v>267</v>
      </c>
      <c r="F454" s="172">
        <v>17363.52</v>
      </c>
      <c r="G454" s="182">
        <v>62716.6</v>
      </c>
      <c r="H454" s="99">
        <f t="shared" si="7"/>
        <v>3611.9749912460147</v>
      </c>
    </row>
    <row r="455" spans="1:8">
      <c r="A455" s="149" t="s">
        <v>314</v>
      </c>
      <c r="B455" s="98" t="s">
        <v>172</v>
      </c>
      <c r="C455" s="95" t="s">
        <v>240</v>
      </c>
      <c r="D455" s="95" t="s">
        <v>51</v>
      </c>
      <c r="E455" s="95" t="s">
        <v>174</v>
      </c>
      <c r="F455" s="172">
        <v>700</v>
      </c>
      <c r="G455" s="182">
        <v>7786.67</v>
      </c>
      <c r="H455" s="99">
        <f t="shared" si="7"/>
        <v>11123.814285714285</v>
      </c>
    </row>
    <row r="456" spans="1:8">
      <c r="A456" s="149" t="s">
        <v>314</v>
      </c>
      <c r="B456" s="98" t="s">
        <v>172</v>
      </c>
      <c r="C456" s="95" t="s">
        <v>238</v>
      </c>
      <c r="D456" s="95" t="s">
        <v>250</v>
      </c>
      <c r="E456" s="95" t="s">
        <v>185</v>
      </c>
      <c r="F456" s="172">
        <v>99.44</v>
      </c>
      <c r="G456" s="182">
        <v>1763.57</v>
      </c>
      <c r="H456" s="99">
        <f t="shared" si="7"/>
        <v>17735.016090104586</v>
      </c>
    </row>
    <row r="457" spans="1:8">
      <c r="A457" s="149" t="s">
        <v>314</v>
      </c>
      <c r="B457" s="98" t="s">
        <v>172</v>
      </c>
      <c r="C457" s="95" t="s">
        <v>238</v>
      </c>
      <c r="D457" s="95" t="s">
        <v>250</v>
      </c>
      <c r="E457" s="95" t="s">
        <v>185</v>
      </c>
      <c r="F457" s="172">
        <v>100.66</v>
      </c>
      <c r="G457" s="182">
        <v>1478.37</v>
      </c>
      <c r="H457" s="99">
        <f t="shared" si="7"/>
        <v>14686.767335585138</v>
      </c>
    </row>
    <row r="458" spans="1:8">
      <c r="A458" s="149" t="s">
        <v>314</v>
      </c>
      <c r="B458" s="98" t="s">
        <v>172</v>
      </c>
      <c r="C458" s="95" t="s">
        <v>238</v>
      </c>
      <c r="D458" s="95" t="s">
        <v>258</v>
      </c>
      <c r="E458" s="95" t="s">
        <v>185</v>
      </c>
      <c r="F458" s="172">
        <v>10488</v>
      </c>
      <c r="G458" s="182">
        <v>98987.34</v>
      </c>
      <c r="H458" s="99">
        <f t="shared" si="7"/>
        <v>9438.1521739130421</v>
      </c>
    </row>
    <row r="459" spans="1:8">
      <c r="A459" s="149" t="s">
        <v>314</v>
      </c>
      <c r="B459" s="98" t="s">
        <v>172</v>
      </c>
      <c r="C459" s="95" t="s">
        <v>208</v>
      </c>
      <c r="D459" s="95" t="s">
        <v>72</v>
      </c>
      <c r="E459" s="95" t="s">
        <v>226</v>
      </c>
      <c r="F459" s="172">
        <v>24246.65</v>
      </c>
      <c r="G459" s="182">
        <v>81306.77</v>
      </c>
      <c r="H459" s="99">
        <f t="shared" si="7"/>
        <v>3353.3197369533527</v>
      </c>
    </row>
    <row r="460" spans="1:8">
      <c r="A460" s="149" t="s">
        <v>314</v>
      </c>
      <c r="B460" s="98" t="s">
        <v>172</v>
      </c>
      <c r="C460" s="95" t="s">
        <v>208</v>
      </c>
      <c r="D460" s="95" t="s">
        <v>40</v>
      </c>
      <c r="E460" s="95" t="s">
        <v>226</v>
      </c>
      <c r="F460" s="172">
        <v>23967.7</v>
      </c>
      <c r="G460" s="182">
        <v>84982.46</v>
      </c>
      <c r="H460" s="99">
        <f t="shared" si="7"/>
        <v>3545.7077650337746</v>
      </c>
    </row>
    <row r="461" spans="1:8">
      <c r="A461" s="149" t="s">
        <v>314</v>
      </c>
      <c r="B461" s="98" t="s">
        <v>172</v>
      </c>
      <c r="C461" s="95" t="s">
        <v>208</v>
      </c>
      <c r="D461" s="95" t="s">
        <v>254</v>
      </c>
      <c r="E461" s="95" t="s">
        <v>226</v>
      </c>
      <c r="F461" s="172">
        <v>23126.49</v>
      </c>
      <c r="G461" s="182">
        <v>74300.52</v>
      </c>
      <c r="H461" s="99">
        <f t="shared" si="7"/>
        <v>3212.7884516846261</v>
      </c>
    </row>
    <row r="462" spans="1:8">
      <c r="A462" s="149" t="s">
        <v>314</v>
      </c>
      <c r="B462" s="98" t="s">
        <v>172</v>
      </c>
      <c r="C462" s="95" t="s">
        <v>208</v>
      </c>
      <c r="D462" s="95" t="s">
        <v>254</v>
      </c>
      <c r="E462" s="95" t="s">
        <v>226</v>
      </c>
      <c r="F462" s="172">
        <v>23105.759999999998</v>
      </c>
      <c r="G462" s="182">
        <v>74402.289999999994</v>
      </c>
      <c r="H462" s="99">
        <f t="shared" si="7"/>
        <v>3220.0754270796542</v>
      </c>
    </row>
    <row r="463" spans="1:8">
      <c r="A463" s="149" t="s">
        <v>314</v>
      </c>
      <c r="B463" s="98" t="s">
        <v>172</v>
      </c>
      <c r="C463" s="95" t="s">
        <v>208</v>
      </c>
      <c r="D463" s="95" t="s">
        <v>254</v>
      </c>
      <c r="E463" s="95" t="s">
        <v>226</v>
      </c>
      <c r="F463" s="172">
        <v>23105.759999999998</v>
      </c>
      <c r="G463" s="182">
        <v>74621.2</v>
      </c>
      <c r="H463" s="99">
        <f t="shared" si="7"/>
        <v>3229.5496880431547</v>
      </c>
    </row>
    <row r="464" spans="1:8">
      <c r="A464" s="149" t="s">
        <v>314</v>
      </c>
      <c r="B464" s="98" t="s">
        <v>172</v>
      </c>
      <c r="C464" s="95" t="s">
        <v>208</v>
      </c>
      <c r="D464" s="95" t="s">
        <v>254</v>
      </c>
      <c r="E464" s="95" t="s">
        <v>226</v>
      </c>
      <c r="F464" s="172">
        <v>23363.68</v>
      </c>
      <c r="G464" s="182">
        <v>78071.33</v>
      </c>
      <c r="H464" s="99">
        <f t="shared" ref="H464:H527" si="8">+G464/F464*1000</f>
        <v>3341.5681947364455</v>
      </c>
    </row>
    <row r="465" spans="1:8">
      <c r="A465" s="149" t="s">
        <v>314</v>
      </c>
      <c r="B465" s="98" t="s">
        <v>172</v>
      </c>
      <c r="C465" s="95" t="s">
        <v>242</v>
      </c>
      <c r="D465" s="95" t="s">
        <v>218</v>
      </c>
      <c r="E465" s="95" t="s">
        <v>264</v>
      </c>
      <c r="F465" s="172">
        <v>1814.06</v>
      </c>
      <c r="G465" s="182">
        <v>9621.25</v>
      </c>
      <c r="H465" s="99">
        <f t="shared" si="8"/>
        <v>5303.7110128661679</v>
      </c>
    </row>
    <row r="466" spans="1:8">
      <c r="A466" s="149" t="s">
        <v>314</v>
      </c>
      <c r="B466" s="98" t="s">
        <v>172</v>
      </c>
      <c r="C466" s="95" t="s">
        <v>239</v>
      </c>
      <c r="D466" s="95" t="s">
        <v>51</v>
      </c>
      <c r="E466" s="95" t="s">
        <v>262</v>
      </c>
      <c r="F466" s="172">
        <v>225</v>
      </c>
      <c r="G466" s="182">
        <v>3223.48</v>
      </c>
      <c r="H466" s="99">
        <f t="shared" si="8"/>
        <v>14326.577777777778</v>
      </c>
    </row>
    <row r="467" spans="1:8">
      <c r="A467" s="149" t="s">
        <v>314</v>
      </c>
      <c r="B467" s="98" t="s">
        <v>172</v>
      </c>
      <c r="C467" s="95" t="s">
        <v>239</v>
      </c>
      <c r="D467" s="95" t="s">
        <v>40</v>
      </c>
      <c r="E467" s="95" t="s">
        <v>262</v>
      </c>
      <c r="F467" s="172">
        <v>380</v>
      </c>
      <c r="G467" s="182">
        <v>2326.9499999999998</v>
      </c>
      <c r="H467" s="99">
        <f t="shared" si="8"/>
        <v>6123.5526315789466</v>
      </c>
    </row>
    <row r="468" spans="1:8">
      <c r="A468" s="149" t="s">
        <v>314</v>
      </c>
      <c r="B468" s="98" t="s">
        <v>172</v>
      </c>
      <c r="C468" s="95" t="s">
        <v>239</v>
      </c>
      <c r="D468" s="95" t="s">
        <v>250</v>
      </c>
      <c r="E468" s="95" t="s">
        <v>262</v>
      </c>
      <c r="F468" s="172">
        <v>100.9</v>
      </c>
      <c r="G468" s="182">
        <v>1086.94</v>
      </c>
      <c r="H468" s="99">
        <f t="shared" si="8"/>
        <v>10772.447968285433</v>
      </c>
    </row>
    <row r="469" spans="1:8">
      <c r="A469" s="149" t="s">
        <v>314</v>
      </c>
      <c r="B469" s="98" t="s">
        <v>172</v>
      </c>
      <c r="C469" s="95" t="s">
        <v>239</v>
      </c>
      <c r="D469" s="95" t="s">
        <v>250</v>
      </c>
      <c r="E469" s="95" t="s">
        <v>262</v>
      </c>
      <c r="F469" s="172">
        <v>230.75</v>
      </c>
      <c r="G469" s="182">
        <v>3396.32</v>
      </c>
      <c r="H469" s="99">
        <f t="shared" si="8"/>
        <v>14718.613217768148</v>
      </c>
    </row>
    <row r="470" spans="1:8">
      <c r="A470" s="149" t="s">
        <v>314</v>
      </c>
      <c r="B470" s="98" t="s">
        <v>172</v>
      </c>
      <c r="C470" s="95" t="s">
        <v>239</v>
      </c>
      <c r="D470" s="95" t="s">
        <v>254</v>
      </c>
      <c r="E470" s="95" t="s">
        <v>262</v>
      </c>
      <c r="F470" s="172">
        <v>23533.47</v>
      </c>
      <c r="G470" s="182">
        <v>77995.33</v>
      </c>
      <c r="H470" s="99">
        <f t="shared" si="8"/>
        <v>3314.2299031974458</v>
      </c>
    </row>
    <row r="471" spans="1:8">
      <c r="A471" s="149" t="s">
        <v>314</v>
      </c>
      <c r="B471" s="98" t="s">
        <v>172</v>
      </c>
      <c r="C471" s="95" t="s">
        <v>239</v>
      </c>
      <c r="D471" s="95" t="s">
        <v>254</v>
      </c>
      <c r="E471" s="95" t="s">
        <v>262</v>
      </c>
      <c r="F471" s="172">
        <v>22972.98</v>
      </c>
      <c r="G471" s="182">
        <v>76525.58</v>
      </c>
      <c r="H471" s="99">
        <f t="shared" si="8"/>
        <v>3331.1124634244229</v>
      </c>
    </row>
    <row r="472" spans="1:8">
      <c r="A472" s="149" t="s">
        <v>314</v>
      </c>
      <c r="B472" s="98" t="s">
        <v>172</v>
      </c>
      <c r="C472" s="95" t="s">
        <v>239</v>
      </c>
      <c r="D472" s="95" t="s">
        <v>218</v>
      </c>
      <c r="E472" s="95" t="s">
        <v>262</v>
      </c>
      <c r="F472" s="172">
        <v>15513.12</v>
      </c>
      <c r="G472" s="182">
        <v>76543.789999999994</v>
      </c>
      <c r="H472" s="99">
        <f t="shared" si="8"/>
        <v>4934.1325278216109</v>
      </c>
    </row>
    <row r="473" spans="1:8">
      <c r="A473" s="149" t="s">
        <v>314</v>
      </c>
      <c r="B473" s="98" t="s">
        <v>172</v>
      </c>
      <c r="C473" s="95" t="s">
        <v>205</v>
      </c>
      <c r="D473" s="95" t="s">
        <v>218</v>
      </c>
      <c r="E473" s="95" t="s">
        <v>223</v>
      </c>
      <c r="F473" s="172">
        <v>5183.6400000000003</v>
      </c>
      <c r="G473" s="182">
        <v>53933.89</v>
      </c>
      <c r="H473" s="99">
        <f t="shared" si="8"/>
        <v>10404.636510251483</v>
      </c>
    </row>
    <row r="474" spans="1:8">
      <c r="A474" s="149" t="s">
        <v>314</v>
      </c>
      <c r="B474" s="98" t="s">
        <v>172</v>
      </c>
      <c r="C474" s="95" t="s">
        <v>205</v>
      </c>
      <c r="D474" s="95" t="s">
        <v>35</v>
      </c>
      <c r="E474" s="95" t="s">
        <v>223</v>
      </c>
      <c r="F474" s="172">
        <v>9600</v>
      </c>
      <c r="G474" s="182">
        <v>33979.949999999997</v>
      </c>
      <c r="H474" s="99">
        <f t="shared" si="8"/>
        <v>3539.578125</v>
      </c>
    </row>
    <row r="475" spans="1:8">
      <c r="A475" s="149" t="s">
        <v>314</v>
      </c>
      <c r="B475" s="98" t="s">
        <v>172</v>
      </c>
      <c r="C475" s="95" t="s">
        <v>205</v>
      </c>
      <c r="D475" s="95" t="s">
        <v>35</v>
      </c>
      <c r="E475" s="95" t="s">
        <v>223</v>
      </c>
      <c r="F475" s="172">
        <v>816</v>
      </c>
      <c r="G475" s="182">
        <v>2919.11</v>
      </c>
      <c r="H475" s="99">
        <f t="shared" si="8"/>
        <v>3577.3406862745101</v>
      </c>
    </row>
    <row r="476" spans="1:8">
      <c r="A476" s="149" t="s">
        <v>314</v>
      </c>
      <c r="B476" s="98" t="s">
        <v>172</v>
      </c>
      <c r="C476" s="95" t="s">
        <v>205</v>
      </c>
      <c r="D476" s="95" t="s">
        <v>35</v>
      </c>
      <c r="E476" s="95" t="s">
        <v>223</v>
      </c>
      <c r="F476" s="172">
        <v>4080</v>
      </c>
      <c r="G476" s="182">
        <v>15357.84</v>
      </c>
      <c r="H476" s="99">
        <f t="shared" si="8"/>
        <v>3764.1764705882356</v>
      </c>
    </row>
    <row r="477" spans="1:8">
      <c r="A477" s="149" t="s">
        <v>315</v>
      </c>
      <c r="B477" s="98" t="s">
        <v>172</v>
      </c>
      <c r="C477" s="95" t="s">
        <v>268</v>
      </c>
      <c r="D477" s="95" t="s">
        <v>218</v>
      </c>
      <c r="E477" s="95" t="s">
        <v>168</v>
      </c>
      <c r="F477" s="172">
        <v>75950</v>
      </c>
      <c r="G477" s="182">
        <v>204305.5</v>
      </c>
      <c r="H477" s="99">
        <f t="shared" si="8"/>
        <v>2690</v>
      </c>
    </row>
    <row r="478" spans="1:8">
      <c r="A478" s="149" t="s">
        <v>315</v>
      </c>
      <c r="B478" s="98" t="s">
        <v>172</v>
      </c>
      <c r="C478" s="95" t="s">
        <v>235</v>
      </c>
      <c r="D478" s="95" t="s">
        <v>218</v>
      </c>
      <c r="E478" s="95" t="s">
        <v>260</v>
      </c>
      <c r="F478" s="172">
        <v>19125</v>
      </c>
      <c r="G478" s="182">
        <v>56036.25</v>
      </c>
      <c r="H478" s="99">
        <f t="shared" si="8"/>
        <v>2930</v>
      </c>
    </row>
    <row r="479" spans="1:8">
      <c r="A479" s="149" t="s">
        <v>315</v>
      </c>
      <c r="B479" s="98" t="s">
        <v>172</v>
      </c>
      <c r="C479" s="95" t="s">
        <v>235</v>
      </c>
      <c r="D479" s="95" t="s">
        <v>218</v>
      </c>
      <c r="E479" s="95" t="s">
        <v>260</v>
      </c>
      <c r="F479" s="172">
        <v>19125</v>
      </c>
      <c r="G479" s="182">
        <v>56036.25</v>
      </c>
      <c r="H479" s="99">
        <f t="shared" si="8"/>
        <v>2930</v>
      </c>
    </row>
    <row r="480" spans="1:8">
      <c r="A480" s="149" t="s">
        <v>315</v>
      </c>
      <c r="B480" s="98" t="s">
        <v>172</v>
      </c>
      <c r="C480" s="95" t="s">
        <v>206</v>
      </c>
      <c r="D480" s="95" t="s">
        <v>250</v>
      </c>
      <c r="E480" s="95" t="s">
        <v>224</v>
      </c>
      <c r="F480" s="172">
        <v>12600</v>
      </c>
      <c r="G480" s="182">
        <v>47148.57</v>
      </c>
      <c r="H480" s="99">
        <f t="shared" si="8"/>
        <v>3741.9500000000003</v>
      </c>
    </row>
    <row r="481" spans="1:8">
      <c r="A481" s="149" t="s">
        <v>315</v>
      </c>
      <c r="B481" s="98" t="s">
        <v>172</v>
      </c>
      <c r="C481" s="95" t="s">
        <v>213</v>
      </c>
      <c r="D481" s="95" t="s">
        <v>37</v>
      </c>
      <c r="E481" s="95" t="s">
        <v>230</v>
      </c>
      <c r="F481" s="172">
        <v>8880</v>
      </c>
      <c r="G481" s="182">
        <v>1529.55</v>
      </c>
      <c r="H481" s="99">
        <f t="shared" si="8"/>
        <v>172.24662162162161</v>
      </c>
    </row>
    <row r="482" spans="1:8">
      <c r="A482" s="149" t="s">
        <v>315</v>
      </c>
      <c r="B482" s="98" t="s">
        <v>172</v>
      </c>
      <c r="C482" s="95" t="s">
        <v>213</v>
      </c>
      <c r="D482" s="95" t="s">
        <v>37</v>
      </c>
      <c r="E482" s="95" t="s">
        <v>230</v>
      </c>
      <c r="F482" s="172">
        <v>1899.36</v>
      </c>
      <c r="G482" s="182">
        <v>311.76</v>
      </c>
      <c r="H482" s="99">
        <f t="shared" si="8"/>
        <v>164.13949962092494</v>
      </c>
    </row>
    <row r="483" spans="1:8">
      <c r="A483" s="149" t="s">
        <v>315</v>
      </c>
      <c r="B483" s="98" t="s">
        <v>172</v>
      </c>
      <c r="C483" s="95" t="s">
        <v>213</v>
      </c>
      <c r="D483" s="95" t="s">
        <v>37</v>
      </c>
      <c r="E483" s="95" t="s">
        <v>230</v>
      </c>
      <c r="F483" s="172">
        <v>32256</v>
      </c>
      <c r="G483" s="182">
        <v>50129.68</v>
      </c>
      <c r="H483" s="99">
        <f t="shared" si="8"/>
        <v>1554.1195436507937</v>
      </c>
    </row>
    <row r="484" spans="1:8">
      <c r="A484" s="149" t="s">
        <v>315</v>
      </c>
      <c r="B484" s="98" t="s">
        <v>172</v>
      </c>
      <c r="C484" s="95" t="s">
        <v>213</v>
      </c>
      <c r="D484" s="95" t="s">
        <v>37</v>
      </c>
      <c r="E484" s="95" t="s">
        <v>230</v>
      </c>
      <c r="F484" s="172">
        <v>25248</v>
      </c>
      <c r="G484" s="182">
        <v>5726.99</v>
      </c>
      <c r="H484" s="99">
        <f t="shared" si="8"/>
        <v>226.82945183776931</v>
      </c>
    </row>
    <row r="485" spans="1:8">
      <c r="A485" s="149" t="s">
        <v>315</v>
      </c>
      <c r="B485" s="98" t="s">
        <v>172</v>
      </c>
      <c r="C485" s="95" t="s">
        <v>214</v>
      </c>
      <c r="D485" s="95" t="s">
        <v>37</v>
      </c>
      <c r="E485" s="95" t="s">
        <v>166</v>
      </c>
      <c r="F485" s="172">
        <v>23650</v>
      </c>
      <c r="G485" s="182">
        <v>9692.74</v>
      </c>
      <c r="H485" s="99">
        <f t="shared" si="8"/>
        <v>409.84101479915432</v>
      </c>
    </row>
    <row r="486" spans="1:8">
      <c r="A486" s="149" t="s">
        <v>315</v>
      </c>
      <c r="B486" s="98" t="s">
        <v>172</v>
      </c>
      <c r="C486" s="95" t="s">
        <v>214</v>
      </c>
      <c r="D486" s="95" t="s">
        <v>37</v>
      </c>
      <c r="E486" s="95" t="s">
        <v>166</v>
      </c>
      <c r="F486" s="172">
        <v>1632</v>
      </c>
      <c r="G486" s="182">
        <v>243.35</v>
      </c>
      <c r="H486" s="99">
        <f t="shared" si="8"/>
        <v>149.11151960784312</v>
      </c>
    </row>
    <row r="487" spans="1:8">
      <c r="A487" s="149" t="s">
        <v>315</v>
      </c>
      <c r="B487" s="98" t="s">
        <v>172</v>
      </c>
      <c r="C487" s="95" t="s">
        <v>236</v>
      </c>
      <c r="D487" s="95" t="s">
        <v>37</v>
      </c>
      <c r="E487" s="95" t="s">
        <v>126</v>
      </c>
      <c r="F487" s="172">
        <v>1931.98</v>
      </c>
      <c r="G487" s="182">
        <v>516.22</v>
      </c>
      <c r="H487" s="99">
        <f t="shared" si="8"/>
        <v>267.1973829956832</v>
      </c>
    </row>
    <row r="488" spans="1:8">
      <c r="A488" s="149" t="s">
        <v>315</v>
      </c>
      <c r="B488" s="98" t="s">
        <v>172</v>
      </c>
      <c r="C488" s="95" t="s">
        <v>207</v>
      </c>
      <c r="D488" s="95" t="s">
        <v>40</v>
      </c>
      <c r="E488" s="95" t="s">
        <v>225</v>
      </c>
      <c r="F488" s="172">
        <v>24000</v>
      </c>
      <c r="G488" s="182">
        <v>42392.36</v>
      </c>
      <c r="H488" s="99">
        <f t="shared" si="8"/>
        <v>1766.3483333333334</v>
      </c>
    </row>
    <row r="489" spans="1:8">
      <c r="A489" s="149" t="s">
        <v>315</v>
      </c>
      <c r="B489" s="98" t="s">
        <v>172</v>
      </c>
      <c r="C489" s="95" t="s">
        <v>207</v>
      </c>
      <c r="D489" s="95" t="s">
        <v>40</v>
      </c>
      <c r="E489" s="95" t="s">
        <v>225</v>
      </c>
      <c r="F489" s="172">
        <v>24000</v>
      </c>
      <c r="G489" s="182">
        <v>42392.36</v>
      </c>
      <c r="H489" s="99">
        <f t="shared" si="8"/>
        <v>1766.3483333333334</v>
      </c>
    </row>
    <row r="490" spans="1:8">
      <c r="A490" s="149" t="s">
        <v>315</v>
      </c>
      <c r="B490" s="98" t="s">
        <v>172</v>
      </c>
      <c r="C490" s="95" t="s">
        <v>207</v>
      </c>
      <c r="D490" s="95" t="s">
        <v>40</v>
      </c>
      <c r="E490" s="95" t="s">
        <v>225</v>
      </c>
      <c r="F490" s="172">
        <v>24000</v>
      </c>
      <c r="G490" s="182">
        <v>42392.36</v>
      </c>
      <c r="H490" s="99">
        <f t="shared" si="8"/>
        <v>1766.3483333333334</v>
      </c>
    </row>
    <row r="491" spans="1:8">
      <c r="A491" s="149" t="s">
        <v>315</v>
      </c>
      <c r="B491" s="98" t="s">
        <v>172</v>
      </c>
      <c r="C491" s="95" t="s">
        <v>243</v>
      </c>
      <c r="D491" s="95" t="s">
        <v>253</v>
      </c>
      <c r="E491" s="95" t="s">
        <v>265</v>
      </c>
      <c r="F491" s="172">
        <v>200</v>
      </c>
      <c r="G491" s="182">
        <v>675.35</v>
      </c>
      <c r="H491" s="99">
        <f t="shared" si="8"/>
        <v>3376.75</v>
      </c>
    </row>
    <row r="492" spans="1:8">
      <c r="A492" s="149" t="s">
        <v>315</v>
      </c>
      <c r="B492" s="98" t="s">
        <v>172</v>
      </c>
      <c r="C492" s="95" t="s">
        <v>243</v>
      </c>
      <c r="D492" s="95" t="s">
        <v>253</v>
      </c>
      <c r="E492" s="95" t="s">
        <v>265</v>
      </c>
      <c r="F492" s="172">
        <v>252</v>
      </c>
      <c r="G492" s="182">
        <v>1750.98</v>
      </c>
      <c r="H492" s="99">
        <f t="shared" si="8"/>
        <v>6948.333333333333</v>
      </c>
    </row>
    <row r="493" spans="1:8">
      <c r="A493" s="149" t="s">
        <v>315</v>
      </c>
      <c r="B493" s="98" t="s">
        <v>172</v>
      </c>
      <c r="C493" s="95" t="s">
        <v>243</v>
      </c>
      <c r="D493" s="95" t="s">
        <v>253</v>
      </c>
      <c r="E493" s="95" t="s">
        <v>265</v>
      </c>
      <c r="F493" s="172">
        <v>432</v>
      </c>
      <c r="G493" s="182">
        <v>2971.38</v>
      </c>
      <c r="H493" s="99">
        <f t="shared" si="8"/>
        <v>6878.1944444444443</v>
      </c>
    </row>
    <row r="494" spans="1:8">
      <c r="A494" s="149" t="s">
        <v>315</v>
      </c>
      <c r="B494" s="98" t="s">
        <v>172</v>
      </c>
      <c r="C494" s="95" t="s">
        <v>243</v>
      </c>
      <c r="D494" s="95" t="s">
        <v>253</v>
      </c>
      <c r="E494" s="95" t="s">
        <v>265</v>
      </c>
      <c r="F494" s="172">
        <v>1142.18</v>
      </c>
      <c r="G494" s="182">
        <v>8150.14</v>
      </c>
      <c r="H494" s="99">
        <f t="shared" si="8"/>
        <v>7135.6003432033476</v>
      </c>
    </row>
    <row r="495" spans="1:8">
      <c r="A495" s="149" t="s">
        <v>315</v>
      </c>
      <c r="B495" s="98" t="s">
        <v>172</v>
      </c>
      <c r="C495" s="95" t="s">
        <v>234</v>
      </c>
      <c r="D495" s="95" t="s">
        <v>218</v>
      </c>
      <c r="E495" s="95" t="s">
        <v>259</v>
      </c>
      <c r="F495" s="172">
        <v>15431.21</v>
      </c>
      <c r="G495" s="182">
        <v>66879.06</v>
      </c>
      <c r="H495" s="99">
        <f t="shared" si="8"/>
        <v>4334.012692458984</v>
      </c>
    </row>
    <row r="496" spans="1:8">
      <c r="A496" s="149" t="s">
        <v>315</v>
      </c>
      <c r="B496" s="98" t="s">
        <v>172</v>
      </c>
      <c r="C496" s="95" t="s">
        <v>234</v>
      </c>
      <c r="D496" s="95" t="s">
        <v>51</v>
      </c>
      <c r="E496" s="95" t="s">
        <v>259</v>
      </c>
      <c r="F496" s="172">
        <v>462</v>
      </c>
      <c r="G496" s="182">
        <v>1163.01</v>
      </c>
      <c r="H496" s="99">
        <f t="shared" si="8"/>
        <v>2517.3376623376626</v>
      </c>
    </row>
    <row r="497" spans="1:8">
      <c r="A497" s="149" t="s">
        <v>315</v>
      </c>
      <c r="B497" s="98" t="s">
        <v>172</v>
      </c>
      <c r="C497" s="95" t="s">
        <v>234</v>
      </c>
      <c r="D497" s="95" t="s">
        <v>51</v>
      </c>
      <c r="E497" s="95" t="s">
        <v>259</v>
      </c>
      <c r="F497" s="172">
        <v>9072</v>
      </c>
      <c r="G497" s="182">
        <v>23231.1</v>
      </c>
      <c r="H497" s="99">
        <f t="shared" si="8"/>
        <v>2560.7473544973541</v>
      </c>
    </row>
    <row r="498" spans="1:8">
      <c r="A498" s="149" t="s">
        <v>315</v>
      </c>
      <c r="B498" s="98" t="s">
        <v>172</v>
      </c>
      <c r="C498" s="95" t="s">
        <v>217</v>
      </c>
      <c r="D498" s="95" t="s">
        <v>26</v>
      </c>
      <c r="E498" s="95" t="s">
        <v>233</v>
      </c>
      <c r="F498" s="172">
        <v>180.8</v>
      </c>
      <c r="G498" s="182">
        <v>3143.26</v>
      </c>
      <c r="H498" s="99">
        <f t="shared" si="8"/>
        <v>17385.287610619467</v>
      </c>
    </row>
    <row r="499" spans="1:8">
      <c r="A499" s="149" t="s">
        <v>315</v>
      </c>
      <c r="B499" s="98" t="s">
        <v>172</v>
      </c>
      <c r="C499" s="95" t="s">
        <v>217</v>
      </c>
      <c r="D499" s="95" t="s">
        <v>40</v>
      </c>
      <c r="E499" s="95" t="s">
        <v>233</v>
      </c>
      <c r="F499" s="172">
        <v>23995.13</v>
      </c>
      <c r="G499" s="182">
        <v>84915.91</v>
      </c>
      <c r="H499" s="99">
        <f t="shared" si="8"/>
        <v>3538.8810146058804</v>
      </c>
    </row>
    <row r="500" spans="1:8">
      <c r="A500" s="149" t="s">
        <v>315</v>
      </c>
      <c r="B500" s="98" t="s">
        <v>172</v>
      </c>
      <c r="C500" s="95" t="s">
        <v>217</v>
      </c>
      <c r="D500" s="95" t="s">
        <v>40</v>
      </c>
      <c r="E500" s="95" t="s">
        <v>233</v>
      </c>
      <c r="F500" s="172">
        <v>24003.84</v>
      </c>
      <c r="G500" s="182">
        <v>84945.68</v>
      </c>
      <c r="H500" s="99">
        <f t="shared" si="8"/>
        <v>3538.8371193942303</v>
      </c>
    </row>
    <row r="501" spans="1:8">
      <c r="A501" s="149" t="s">
        <v>315</v>
      </c>
      <c r="B501" s="98" t="s">
        <v>172</v>
      </c>
      <c r="C501" s="95" t="s">
        <v>217</v>
      </c>
      <c r="D501" s="95" t="s">
        <v>253</v>
      </c>
      <c r="E501" s="95" t="s">
        <v>233</v>
      </c>
      <c r="F501" s="172">
        <v>864</v>
      </c>
      <c r="G501" s="182">
        <v>9084.68</v>
      </c>
      <c r="H501" s="99">
        <f t="shared" si="8"/>
        <v>10514.675925925927</v>
      </c>
    </row>
    <row r="502" spans="1:8">
      <c r="A502" s="149" t="s">
        <v>315</v>
      </c>
      <c r="B502" s="98" t="s">
        <v>172</v>
      </c>
      <c r="C502" s="95" t="s">
        <v>217</v>
      </c>
      <c r="D502" s="95" t="s">
        <v>40</v>
      </c>
      <c r="E502" s="95" t="s">
        <v>233</v>
      </c>
      <c r="F502" s="172">
        <v>24000</v>
      </c>
      <c r="G502" s="182">
        <v>83520</v>
      </c>
      <c r="H502" s="99">
        <f t="shared" si="8"/>
        <v>3480</v>
      </c>
    </row>
    <row r="503" spans="1:8">
      <c r="A503" s="149" t="s">
        <v>315</v>
      </c>
      <c r="B503" s="98" t="s">
        <v>172</v>
      </c>
      <c r="C503" s="95" t="s">
        <v>241</v>
      </c>
      <c r="D503" s="95" t="s">
        <v>51</v>
      </c>
      <c r="E503" s="95" t="s">
        <v>263</v>
      </c>
      <c r="F503" s="172">
        <v>875.2</v>
      </c>
      <c r="G503" s="182">
        <v>2345.62</v>
      </c>
      <c r="H503" s="99">
        <f t="shared" si="8"/>
        <v>2680.095978062157</v>
      </c>
    </row>
    <row r="504" spans="1:8">
      <c r="A504" s="149" t="s">
        <v>315</v>
      </c>
      <c r="B504" s="98" t="s">
        <v>172</v>
      </c>
      <c r="C504" s="95" t="s">
        <v>241</v>
      </c>
      <c r="D504" s="95" t="s">
        <v>51</v>
      </c>
      <c r="E504" s="95" t="s">
        <v>263</v>
      </c>
      <c r="F504" s="172">
        <v>10502.4</v>
      </c>
      <c r="G504" s="182">
        <v>28147.53</v>
      </c>
      <c r="H504" s="99">
        <f t="shared" si="8"/>
        <v>2680.1045475319925</v>
      </c>
    </row>
    <row r="505" spans="1:8">
      <c r="A505" s="149" t="s">
        <v>315</v>
      </c>
      <c r="B505" s="98" t="s">
        <v>172</v>
      </c>
      <c r="C505" s="95" t="s">
        <v>241</v>
      </c>
      <c r="D505" s="95" t="s">
        <v>51</v>
      </c>
      <c r="E505" s="95" t="s">
        <v>263</v>
      </c>
      <c r="F505" s="172">
        <v>21247.200000000001</v>
      </c>
      <c r="G505" s="182">
        <v>96693.32</v>
      </c>
      <c r="H505" s="99">
        <f t="shared" si="8"/>
        <v>4550.873526864716</v>
      </c>
    </row>
    <row r="506" spans="1:8">
      <c r="A506" s="149" t="s">
        <v>315</v>
      </c>
      <c r="B506" s="98" t="s">
        <v>172</v>
      </c>
      <c r="C506" s="95" t="s">
        <v>238</v>
      </c>
      <c r="D506" s="95" t="s">
        <v>258</v>
      </c>
      <c r="E506" s="95" t="s">
        <v>185</v>
      </c>
      <c r="F506" s="172">
        <v>5544</v>
      </c>
      <c r="G506" s="182">
        <v>48262.23</v>
      </c>
      <c r="H506" s="99">
        <f t="shared" si="8"/>
        <v>8705.3084415584417</v>
      </c>
    </row>
    <row r="507" spans="1:8">
      <c r="A507" s="149" t="s">
        <v>315</v>
      </c>
      <c r="B507" s="98" t="s">
        <v>172</v>
      </c>
      <c r="C507" s="95" t="s">
        <v>208</v>
      </c>
      <c r="D507" s="95" t="s">
        <v>72</v>
      </c>
      <c r="E507" s="95" t="s">
        <v>226</v>
      </c>
      <c r="F507" s="172">
        <v>24267.62</v>
      </c>
      <c r="G507" s="182">
        <v>81377.09</v>
      </c>
      <c r="H507" s="99">
        <f t="shared" si="8"/>
        <v>3353.3197734264836</v>
      </c>
    </row>
    <row r="508" spans="1:8">
      <c r="A508" s="149" t="s">
        <v>315</v>
      </c>
      <c r="B508" s="98" t="s">
        <v>172</v>
      </c>
      <c r="C508" s="95" t="s">
        <v>208</v>
      </c>
      <c r="D508" s="95" t="s">
        <v>72</v>
      </c>
      <c r="E508" s="95" t="s">
        <v>226</v>
      </c>
      <c r="F508" s="172">
        <v>24112.720000000001</v>
      </c>
      <c r="G508" s="182">
        <v>77912.52</v>
      </c>
      <c r="H508" s="99">
        <f t="shared" si="8"/>
        <v>3231.1792282247711</v>
      </c>
    </row>
    <row r="509" spans="1:8">
      <c r="A509" s="149" t="s">
        <v>315</v>
      </c>
      <c r="B509" s="98" t="s">
        <v>172</v>
      </c>
      <c r="C509" s="95" t="s">
        <v>208</v>
      </c>
      <c r="D509" s="95" t="s">
        <v>40</v>
      </c>
      <c r="E509" s="95" t="s">
        <v>226</v>
      </c>
      <c r="F509" s="172">
        <v>24000</v>
      </c>
      <c r="G509" s="182">
        <v>84070.77</v>
      </c>
      <c r="H509" s="99">
        <f t="shared" si="8"/>
        <v>3502.9487500000005</v>
      </c>
    </row>
    <row r="510" spans="1:8">
      <c r="A510" s="149" t="s">
        <v>315</v>
      </c>
      <c r="B510" s="98" t="s">
        <v>172</v>
      </c>
      <c r="C510" s="95" t="s">
        <v>208</v>
      </c>
      <c r="D510" s="95" t="s">
        <v>254</v>
      </c>
      <c r="E510" s="95" t="s">
        <v>226</v>
      </c>
      <c r="F510" s="172">
        <v>23488.81</v>
      </c>
      <c r="G510" s="182">
        <v>78243.86</v>
      </c>
      <c r="H510" s="99">
        <f t="shared" si="8"/>
        <v>3331.1121338203166</v>
      </c>
    </row>
    <row r="511" spans="1:8">
      <c r="A511" s="149" t="s">
        <v>315</v>
      </c>
      <c r="B511" s="98" t="s">
        <v>172</v>
      </c>
      <c r="C511" s="95" t="s">
        <v>242</v>
      </c>
      <c r="D511" s="95" t="s">
        <v>35</v>
      </c>
      <c r="E511" s="95" t="s">
        <v>264</v>
      </c>
      <c r="F511" s="172">
        <v>6048</v>
      </c>
      <c r="G511" s="182">
        <v>23349.439999999999</v>
      </c>
      <c r="H511" s="99">
        <f t="shared" si="8"/>
        <v>3860.6878306878307</v>
      </c>
    </row>
    <row r="512" spans="1:8">
      <c r="A512" s="149" t="s">
        <v>315</v>
      </c>
      <c r="B512" s="98" t="s">
        <v>172</v>
      </c>
      <c r="C512" s="95" t="s">
        <v>239</v>
      </c>
      <c r="D512" s="95" t="s">
        <v>254</v>
      </c>
      <c r="E512" s="95" t="s">
        <v>262</v>
      </c>
      <c r="F512" s="172">
        <v>23533.46</v>
      </c>
      <c r="G512" s="182">
        <v>78131.31</v>
      </c>
      <c r="H512" s="99">
        <f t="shared" si="8"/>
        <v>3320.0094673711387</v>
      </c>
    </row>
    <row r="513" spans="1:8">
      <c r="A513" s="149" t="s">
        <v>315</v>
      </c>
      <c r="B513" s="98" t="s">
        <v>172</v>
      </c>
      <c r="C513" s="95" t="s">
        <v>205</v>
      </c>
      <c r="D513" s="95" t="s">
        <v>256</v>
      </c>
      <c r="E513" s="95" t="s">
        <v>223</v>
      </c>
      <c r="F513" s="172">
        <v>2052</v>
      </c>
      <c r="G513" s="182">
        <v>16144.6</v>
      </c>
      <c r="H513" s="99">
        <f t="shared" si="8"/>
        <v>7867.7387914230021</v>
      </c>
    </row>
    <row r="514" spans="1:8">
      <c r="A514" s="149" t="s">
        <v>315</v>
      </c>
      <c r="B514" s="98" t="s">
        <v>172</v>
      </c>
      <c r="C514" s="95" t="s">
        <v>205</v>
      </c>
      <c r="D514" s="95" t="s">
        <v>256</v>
      </c>
      <c r="E514" s="95" t="s">
        <v>223</v>
      </c>
      <c r="F514" s="172">
        <v>2332.8000000000002</v>
      </c>
      <c r="G514" s="182">
        <v>26042.99</v>
      </c>
      <c r="H514" s="99">
        <f t="shared" si="8"/>
        <v>11163.833161865568</v>
      </c>
    </row>
    <row r="515" spans="1:8">
      <c r="A515" s="149" t="s">
        <v>315</v>
      </c>
      <c r="B515" s="98" t="s">
        <v>172</v>
      </c>
      <c r="C515" s="95" t="s">
        <v>205</v>
      </c>
      <c r="D515" s="95" t="s">
        <v>256</v>
      </c>
      <c r="E515" s="95" t="s">
        <v>223</v>
      </c>
      <c r="F515" s="172">
        <v>2940</v>
      </c>
      <c r="G515" s="182">
        <v>41047.25</v>
      </c>
      <c r="H515" s="99">
        <f t="shared" si="8"/>
        <v>13961.649659863946</v>
      </c>
    </row>
    <row r="516" spans="1:8">
      <c r="A516" s="149" t="s">
        <v>315</v>
      </c>
      <c r="B516" s="98" t="s">
        <v>172</v>
      </c>
      <c r="C516" s="95" t="s">
        <v>205</v>
      </c>
      <c r="D516" s="95" t="s">
        <v>256</v>
      </c>
      <c r="E516" s="95" t="s">
        <v>223</v>
      </c>
      <c r="F516" s="172">
        <v>3225.6</v>
      </c>
      <c r="G516" s="182">
        <v>23968.57</v>
      </c>
      <c r="H516" s="99">
        <f t="shared" si="8"/>
        <v>7430.7322668650795</v>
      </c>
    </row>
    <row r="517" spans="1:8">
      <c r="A517" s="149" t="s">
        <v>315</v>
      </c>
      <c r="B517" s="98" t="s">
        <v>172</v>
      </c>
      <c r="C517" s="95" t="s">
        <v>205</v>
      </c>
      <c r="D517" s="95" t="s">
        <v>249</v>
      </c>
      <c r="E517" s="95" t="s">
        <v>223</v>
      </c>
      <c r="F517" s="172">
        <v>5736.48</v>
      </c>
      <c r="G517" s="182">
        <v>82949.36</v>
      </c>
      <c r="H517" s="99">
        <f t="shared" si="8"/>
        <v>14459.975455331494</v>
      </c>
    </row>
    <row r="518" spans="1:8">
      <c r="A518" s="149" t="s">
        <v>315</v>
      </c>
      <c r="B518" s="98" t="s">
        <v>172</v>
      </c>
      <c r="C518" s="95" t="s">
        <v>202</v>
      </c>
      <c r="D518" s="95" t="s">
        <v>40</v>
      </c>
      <c r="E518" s="95" t="s">
        <v>221</v>
      </c>
      <c r="F518" s="172">
        <v>19500</v>
      </c>
      <c r="G518" s="182">
        <v>38996.68</v>
      </c>
      <c r="H518" s="99">
        <f t="shared" si="8"/>
        <v>1999.8297435897437</v>
      </c>
    </row>
    <row r="519" spans="1:8">
      <c r="A519" s="149" t="s">
        <v>316</v>
      </c>
      <c r="B519" s="98" t="s">
        <v>172</v>
      </c>
      <c r="C519" s="95" t="s">
        <v>236</v>
      </c>
      <c r="D519" s="95" t="s">
        <v>26</v>
      </c>
      <c r="E519" s="95" t="s">
        <v>126</v>
      </c>
      <c r="F519" s="172">
        <v>103.5</v>
      </c>
      <c r="G519" s="182">
        <v>510.96</v>
      </c>
      <c r="H519" s="99">
        <f t="shared" si="8"/>
        <v>4936.811594202898</v>
      </c>
    </row>
    <row r="520" spans="1:8">
      <c r="A520" s="149" t="s">
        <v>316</v>
      </c>
      <c r="B520" s="98" t="s">
        <v>172</v>
      </c>
      <c r="C520" s="95" t="s">
        <v>243</v>
      </c>
      <c r="D520" s="95" t="s">
        <v>253</v>
      </c>
      <c r="E520" s="95" t="s">
        <v>265</v>
      </c>
      <c r="F520" s="172">
        <v>2.7</v>
      </c>
      <c r="G520" s="182">
        <v>62.19</v>
      </c>
      <c r="H520" s="99">
        <f t="shared" si="8"/>
        <v>23033.333333333332</v>
      </c>
    </row>
    <row r="521" spans="1:8">
      <c r="A521" s="149" t="s">
        <v>316</v>
      </c>
      <c r="B521" s="98" t="s">
        <v>172</v>
      </c>
      <c r="C521" s="95" t="s">
        <v>217</v>
      </c>
      <c r="D521" s="95" t="s">
        <v>218</v>
      </c>
      <c r="E521" s="95" t="s">
        <v>233</v>
      </c>
      <c r="F521" s="172">
        <v>17962.439999999999</v>
      </c>
      <c r="G521" s="182">
        <v>88232.76</v>
      </c>
      <c r="H521" s="99">
        <f t="shared" si="8"/>
        <v>4912.0698524253939</v>
      </c>
    </row>
    <row r="522" spans="1:8">
      <c r="A522" s="149" t="s">
        <v>316</v>
      </c>
      <c r="B522" s="98" t="s">
        <v>172</v>
      </c>
      <c r="C522" s="95" t="s">
        <v>217</v>
      </c>
      <c r="D522" s="95" t="s">
        <v>40</v>
      </c>
      <c r="E522" s="95" t="s">
        <v>233</v>
      </c>
      <c r="F522" s="172">
        <v>23993.56</v>
      </c>
      <c r="G522" s="182">
        <v>84910.55</v>
      </c>
      <c r="H522" s="99">
        <f t="shared" si="8"/>
        <v>3538.8891852647125</v>
      </c>
    </row>
    <row r="523" spans="1:8">
      <c r="A523" s="149" t="s">
        <v>316</v>
      </c>
      <c r="B523" s="98" t="s">
        <v>172</v>
      </c>
      <c r="C523" s="95" t="s">
        <v>217</v>
      </c>
      <c r="D523" s="95" t="s">
        <v>26</v>
      </c>
      <c r="E523" s="95" t="s">
        <v>233</v>
      </c>
      <c r="F523" s="172">
        <v>100</v>
      </c>
      <c r="G523" s="182">
        <v>2652.9</v>
      </c>
      <c r="H523" s="99">
        <f t="shared" si="8"/>
        <v>26529</v>
      </c>
    </row>
    <row r="524" spans="1:8">
      <c r="A524" s="149" t="s">
        <v>316</v>
      </c>
      <c r="B524" s="98" t="s">
        <v>172</v>
      </c>
      <c r="C524" s="95" t="s">
        <v>217</v>
      </c>
      <c r="D524" s="95" t="s">
        <v>26</v>
      </c>
      <c r="E524" s="95" t="s">
        <v>233</v>
      </c>
      <c r="F524" s="172">
        <v>310</v>
      </c>
      <c r="G524" s="182">
        <v>2207</v>
      </c>
      <c r="H524" s="99">
        <f t="shared" si="8"/>
        <v>7119.3548387096771</v>
      </c>
    </row>
    <row r="525" spans="1:8">
      <c r="A525" s="149" t="s">
        <v>316</v>
      </c>
      <c r="B525" s="98" t="s">
        <v>172</v>
      </c>
      <c r="C525" s="95" t="s">
        <v>217</v>
      </c>
      <c r="D525" s="95" t="s">
        <v>26</v>
      </c>
      <c r="E525" s="95" t="s">
        <v>233</v>
      </c>
      <c r="F525" s="172">
        <v>427.8</v>
      </c>
      <c r="G525" s="182">
        <v>7006.31</v>
      </c>
      <c r="H525" s="99">
        <f t="shared" si="8"/>
        <v>16377.536231884058</v>
      </c>
    </row>
    <row r="526" spans="1:8">
      <c r="A526" s="149" t="s">
        <v>316</v>
      </c>
      <c r="B526" s="98" t="s">
        <v>172</v>
      </c>
      <c r="C526" s="95" t="s">
        <v>240</v>
      </c>
      <c r="D526" s="95" t="s">
        <v>218</v>
      </c>
      <c r="E526" s="95" t="s">
        <v>174</v>
      </c>
      <c r="F526" s="172">
        <v>17635.97</v>
      </c>
      <c r="G526" s="182">
        <v>80613.740000000005</v>
      </c>
      <c r="H526" s="99">
        <f t="shared" si="8"/>
        <v>4570.9841874305748</v>
      </c>
    </row>
    <row r="527" spans="1:8">
      <c r="A527" s="149" t="s">
        <v>316</v>
      </c>
      <c r="B527" s="98" t="s">
        <v>172</v>
      </c>
      <c r="C527" s="95" t="s">
        <v>208</v>
      </c>
      <c r="D527" s="95" t="s">
        <v>254</v>
      </c>
      <c r="E527" s="95" t="s">
        <v>226</v>
      </c>
      <c r="F527" s="172">
        <v>23299.54</v>
      </c>
      <c r="G527" s="182">
        <v>75026.28</v>
      </c>
      <c r="H527" s="99">
        <f t="shared" si="8"/>
        <v>3220.0755894751569</v>
      </c>
    </row>
    <row r="528" spans="1:8">
      <c r="A528" s="149" t="s">
        <v>316</v>
      </c>
      <c r="B528" s="98" t="s">
        <v>172</v>
      </c>
      <c r="C528" s="95" t="s">
        <v>208</v>
      </c>
      <c r="D528" s="95" t="s">
        <v>254</v>
      </c>
      <c r="E528" s="95" t="s">
        <v>226</v>
      </c>
      <c r="F528" s="172">
        <v>23126.48</v>
      </c>
      <c r="G528" s="182">
        <v>74469.03</v>
      </c>
      <c r="H528" s="99">
        <f t="shared" ref="H528:H591" si="9">+G528/F528*1000</f>
        <v>3220.0762934955947</v>
      </c>
    </row>
    <row r="529" spans="1:8">
      <c r="A529" s="149" t="s">
        <v>316</v>
      </c>
      <c r="B529" s="98" t="s">
        <v>172</v>
      </c>
      <c r="C529" s="95" t="s">
        <v>208</v>
      </c>
      <c r="D529" s="95" t="s">
        <v>40</v>
      </c>
      <c r="E529" s="95" t="s">
        <v>226</v>
      </c>
      <c r="F529" s="172">
        <v>24000</v>
      </c>
      <c r="G529" s="182">
        <v>83259</v>
      </c>
      <c r="H529" s="99">
        <f t="shared" si="9"/>
        <v>3469.125</v>
      </c>
    </row>
    <row r="530" spans="1:8">
      <c r="A530" s="149" t="s">
        <v>316</v>
      </c>
      <c r="B530" s="98" t="s">
        <v>172</v>
      </c>
      <c r="C530" s="95" t="s">
        <v>202</v>
      </c>
      <c r="D530" s="95" t="s">
        <v>218</v>
      </c>
      <c r="E530" s="95" t="s">
        <v>221</v>
      </c>
      <c r="F530" s="172">
        <v>1638.42</v>
      </c>
      <c r="G530" s="182">
        <v>2851.07</v>
      </c>
      <c r="H530" s="99">
        <f t="shared" si="9"/>
        <v>1740.1337874293527</v>
      </c>
    </row>
    <row r="531" spans="1:8">
      <c r="A531" s="149" t="s">
        <v>316</v>
      </c>
      <c r="B531" s="98" t="s">
        <v>172</v>
      </c>
      <c r="C531" s="95" t="s">
        <v>202</v>
      </c>
      <c r="D531" s="95" t="s">
        <v>40</v>
      </c>
      <c r="E531" s="95" t="s">
        <v>221</v>
      </c>
      <c r="F531" s="172">
        <v>96</v>
      </c>
      <c r="G531" s="182">
        <v>508.46</v>
      </c>
      <c r="H531" s="99">
        <f t="shared" si="9"/>
        <v>5296.458333333333</v>
      </c>
    </row>
    <row r="532" spans="1:8">
      <c r="A532" s="149" t="s">
        <v>317</v>
      </c>
      <c r="B532" s="98" t="s">
        <v>172</v>
      </c>
      <c r="C532" s="95" t="s">
        <v>268</v>
      </c>
      <c r="D532" s="95" t="s">
        <v>38</v>
      </c>
      <c r="E532" s="95" t="s">
        <v>168</v>
      </c>
      <c r="F532" s="172">
        <v>6706.8</v>
      </c>
      <c r="G532" s="182">
        <v>4353.01</v>
      </c>
      <c r="H532" s="99">
        <f t="shared" si="9"/>
        <v>649.0442535933679</v>
      </c>
    </row>
    <row r="533" spans="1:8">
      <c r="A533" s="149" t="s">
        <v>317</v>
      </c>
      <c r="B533" s="98" t="s">
        <v>172</v>
      </c>
      <c r="C533" s="95" t="s">
        <v>210</v>
      </c>
      <c r="D533" s="95" t="s">
        <v>38</v>
      </c>
      <c r="E533" s="95" t="s">
        <v>228</v>
      </c>
      <c r="F533" s="172">
        <v>5562</v>
      </c>
      <c r="G533" s="182">
        <v>3850.65</v>
      </c>
      <c r="H533" s="99">
        <f t="shared" si="9"/>
        <v>692.31391585760514</v>
      </c>
    </row>
    <row r="534" spans="1:8">
      <c r="A534" s="149" t="s">
        <v>317</v>
      </c>
      <c r="B534" s="98" t="s">
        <v>172</v>
      </c>
      <c r="C534" s="95" t="s">
        <v>210</v>
      </c>
      <c r="D534" s="95" t="s">
        <v>38</v>
      </c>
      <c r="E534" s="95" t="s">
        <v>228</v>
      </c>
      <c r="F534" s="172">
        <v>10011.6</v>
      </c>
      <c r="G534" s="182">
        <v>8230.77</v>
      </c>
      <c r="H534" s="99">
        <f t="shared" si="9"/>
        <v>822.12333692916218</v>
      </c>
    </row>
    <row r="535" spans="1:8">
      <c r="A535" s="149" t="s">
        <v>317</v>
      </c>
      <c r="B535" s="98" t="s">
        <v>172</v>
      </c>
      <c r="C535" s="95" t="s">
        <v>235</v>
      </c>
      <c r="D535" s="95" t="s">
        <v>218</v>
      </c>
      <c r="E535" s="95" t="s">
        <v>260</v>
      </c>
      <c r="F535" s="172">
        <v>19125</v>
      </c>
      <c r="G535" s="182">
        <v>56131.88</v>
      </c>
      <c r="H535" s="99">
        <f t="shared" si="9"/>
        <v>2935.0002614379082</v>
      </c>
    </row>
    <row r="536" spans="1:8">
      <c r="A536" s="149" t="s">
        <v>317</v>
      </c>
      <c r="B536" s="98" t="s">
        <v>172</v>
      </c>
      <c r="C536" s="95" t="s">
        <v>213</v>
      </c>
      <c r="D536" s="95" t="s">
        <v>30</v>
      </c>
      <c r="E536" s="95" t="s">
        <v>230</v>
      </c>
      <c r="F536" s="172">
        <v>3.32</v>
      </c>
      <c r="G536" s="182">
        <v>69.87</v>
      </c>
      <c r="H536" s="99">
        <f t="shared" si="9"/>
        <v>21045.180722891568</v>
      </c>
    </row>
    <row r="537" spans="1:8">
      <c r="A537" s="149" t="s">
        <v>317</v>
      </c>
      <c r="B537" s="98" t="s">
        <v>172</v>
      </c>
      <c r="C537" s="95" t="s">
        <v>207</v>
      </c>
      <c r="D537" s="95" t="s">
        <v>40</v>
      </c>
      <c r="E537" s="95" t="s">
        <v>225</v>
      </c>
      <c r="F537" s="172">
        <v>19000</v>
      </c>
      <c r="G537" s="182">
        <v>14820</v>
      </c>
      <c r="H537" s="99">
        <f t="shared" si="9"/>
        <v>780</v>
      </c>
    </row>
    <row r="538" spans="1:8">
      <c r="A538" s="149" t="s">
        <v>317</v>
      </c>
      <c r="B538" s="98" t="s">
        <v>172</v>
      </c>
      <c r="C538" s="95" t="s">
        <v>207</v>
      </c>
      <c r="D538" s="95" t="s">
        <v>40</v>
      </c>
      <c r="E538" s="95" t="s">
        <v>225</v>
      </c>
      <c r="F538" s="172">
        <v>7200</v>
      </c>
      <c r="G538" s="182">
        <v>66240</v>
      </c>
      <c r="H538" s="99">
        <f t="shared" si="9"/>
        <v>9200</v>
      </c>
    </row>
    <row r="539" spans="1:8">
      <c r="A539" s="149" t="s">
        <v>317</v>
      </c>
      <c r="B539" s="98" t="s">
        <v>172</v>
      </c>
      <c r="C539" s="95" t="s">
        <v>207</v>
      </c>
      <c r="D539" s="95" t="s">
        <v>40</v>
      </c>
      <c r="E539" s="95" t="s">
        <v>225</v>
      </c>
      <c r="F539" s="172">
        <v>17000</v>
      </c>
      <c r="G539" s="182">
        <v>116110</v>
      </c>
      <c r="H539" s="99">
        <f t="shared" si="9"/>
        <v>6830</v>
      </c>
    </row>
    <row r="540" spans="1:8">
      <c r="A540" s="149" t="s">
        <v>317</v>
      </c>
      <c r="B540" s="98" t="s">
        <v>172</v>
      </c>
      <c r="C540" s="95" t="s">
        <v>207</v>
      </c>
      <c r="D540" s="95" t="s">
        <v>72</v>
      </c>
      <c r="E540" s="95" t="s">
        <v>225</v>
      </c>
      <c r="F540" s="172">
        <v>48000</v>
      </c>
      <c r="G540" s="182">
        <v>36013.11</v>
      </c>
      <c r="H540" s="99">
        <f t="shared" si="9"/>
        <v>750.27312499999994</v>
      </c>
    </row>
    <row r="541" spans="1:8">
      <c r="A541" s="149" t="s">
        <v>317</v>
      </c>
      <c r="B541" s="98" t="s">
        <v>172</v>
      </c>
      <c r="C541" s="95" t="s">
        <v>243</v>
      </c>
      <c r="D541" s="95" t="s">
        <v>38</v>
      </c>
      <c r="E541" s="95" t="s">
        <v>265</v>
      </c>
      <c r="F541" s="172">
        <v>102</v>
      </c>
      <c r="G541" s="182">
        <v>333.98</v>
      </c>
      <c r="H541" s="99">
        <f t="shared" si="9"/>
        <v>3274.3137254901962</v>
      </c>
    </row>
    <row r="542" spans="1:8">
      <c r="A542" s="149" t="s">
        <v>317</v>
      </c>
      <c r="B542" s="98" t="s">
        <v>172</v>
      </c>
      <c r="C542" s="95" t="s">
        <v>243</v>
      </c>
      <c r="D542" s="95" t="s">
        <v>38</v>
      </c>
      <c r="E542" s="95" t="s">
        <v>265</v>
      </c>
      <c r="F542" s="172">
        <v>150</v>
      </c>
      <c r="G542" s="182">
        <v>471.44</v>
      </c>
      <c r="H542" s="99">
        <f t="shared" si="9"/>
        <v>3142.9333333333329</v>
      </c>
    </row>
    <row r="543" spans="1:8">
      <c r="A543" s="149" t="s">
        <v>317</v>
      </c>
      <c r="B543" s="98" t="s">
        <v>172</v>
      </c>
      <c r="C543" s="95" t="s">
        <v>243</v>
      </c>
      <c r="D543" s="95" t="s">
        <v>38</v>
      </c>
      <c r="E543" s="95" t="s">
        <v>265</v>
      </c>
      <c r="F543" s="172">
        <v>177.84</v>
      </c>
      <c r="G543" s="182">
        <v>750.22</v>
      </c>
      <c r="H543" s="99">
        <f t="shared" si="9"/>
        <v>4218.5110211425999</v>
      </c>
    </row>
    <row r="544" spans="1:8">
      <c r="A544" s="149" t="s">
        <v>317</v>
      </c>
      <c r="B544" s="98" t="s">
        <v>172</v>
      </c>
      <c r="C544" s="95" t="s">
        <v>243</v>
      </c>
      <c r="D544" s="95" t="s">
        <v>38</v>
      </c>
      <c r="E544" s="95" t="s">
        <v>265</v>
      </c>
      <c r="F544" s="172">
        <v>318.24</v>
      </c>
      <c r="G544" s="182">
        <v>1300.6500000000001</v>
      </c>
      <c r="H544" s="99">
        <f t="shared" si="9"/>
        <v>4087.0098039215686</v>
      </c>
    </row>
    <row r="545" spans="1:8">
      <c r="A545" s="149" t="s">
        <v>317</v>
      </c>
      <c r="B545" s="98" t="s">
        <v>172</v>
      </c>
      <c r="C545" s="95" t="s">
        <v>243</v>
      </c>
      <c r="D545" s="95" t="s">
        <v>38</v>
      </c>
      <c r="E545" s="95" t="s">
        <v>265</v>
      </c>
      <c r="F545" s="172">
        <v>714</v>
      </c>
      <c r="G545" s="182">
        <v>2346.44</v>
      </c>
      <c r="H545" s="99">
        <f t="shared" si="9"/>
        <v>3286.3305322128854</v>
      </c>
    </row>
    <row r="546" spans="1:8">
      <c r="A546" s="149" t="s">
        <v>317</v>
      </c>
      <c r="B546" s="98" t="s">
        <v>172</v>
      </c>
      <c r="C546" s="95" t="s">
        <v>243</v>
      </c>
      <c r="D546" s="95" t="s">
        <v>38</v>
      </c>
      <c r="E546" s="95" t="s">
        <v>265</v>
      </c>
      <c r="F546" s="172">
        <v>2019</v>
      </c>
      <c r="G546" s="182">
        <v>6345.58</v>
      </c>
      <c r="H546" s="99">
        <f t="shared" si="9"/>
        <v>3142.9321446260524</v>
      </c>
    </row>
    <row r="547" spans="1:8">
      <c r="A547" s="149" t="s">
        <v>317</v>
      </c>
      <c r="B547" s="98" t="s">
        <v>172</v>
      </c>
      <c r="C547" s="95" t="s">
        <v>241</v>
      </c>
      <c r="D547" s="95" t="s">
        <v>38</v>
      </c>
      <c r="E547" s="95" t="s">
        <v>263</v>
      </c>
      <c r="F547" s="172">
        <v>216</v>
      </c>
      <c r="G547" s="182">
        <v>709.85</v>
      </c>
      <c r="H547" s="99">
        <f t="shared" si="9"/>
        <v>3286.3425925925926</v>
      </c>
    </row>
    <row r="548" spans="1:8">
      <c r="A548" s="149" t="s">
        <v>317</v>
      </c>
      <c r="B548" s="98" t="s">
        <v>172</v>
      </c>
      <c r="C548" s="95" t="s">
        <v>238</v>
      </c>
      <c r="D548" s="95" t="s">
        <v>40</v>
      </c>
      <c r="E548" s="95" t="s">
        <v>185</v>
      </c>
      <c r="F548" s="172">
        <v>2740.13</v>
      </c>
      <c r="G548" s="182">
        <v>19566.29</v>
      </c>
      <c r="H548" s="99">
        <f t="shared" si="9"/>
        <v>7140.6429621952248</v>
      </c>
    </row>
    <row r="549" spans="1:8">
      <c r="A549" s="149" t="s">
        <v>317</v>
      </c>
      <c r="B549" s="98" t="s">
        <v>172</v>
      </c>
      <c r="C549" s="95" t="s">
        <v>238</v>
      </c>
      <c r="D549" s="95" t="s">
        <v>40</v>
      </c>
      <c r="E549" s="95" t="s">
        <v>185</v>
      </c>
      <c r="F549" s="172">
        <v>500.64</v>
      </c>
      <c r="G549" s="182">
        <v>4215.54</v>
      </c>
      <c r="H549" s="99">
        <f t="shared" si="9"/>
        <v>8420.3020134228191</v>
      </c>
    </row>
    <row r="550" spans="1:8">
      <c r="A550" s="149" t="s">
        <v>317</v>
      </c>
      <c r="B550" s="98" t="s">
        <v>172</v>
      </c>
      <c r="C550" s="95" t="s">
        <v>238</v>
      </c>
      <c r="D550" s="95" t="s">
        <v>40</v>
      </c>
      <c r="E550" s="95" t="s">
        <v>185</v>
      </c>
      <c r="F550" s="172">
        <v>800</v>
      </c>
      <c r="G550" s="182">
        <v>5185.51</v>
      </c>
      <c r="H550" s="99">
        <f t="shared" si="9"/>
        <v>6481.8874999999998</v>
      </c>
    </row>
    <row r="551" spans="1:8">
      <c r="A551" s="149" t="s">
        <v>317</v>
      </c>
      <c r="B551" s="98" t="s">
        <v>172</v>
      </c>
      <c r="C551" s="95" t="s">
        <v>238</v>
      </c>
      <c r="D551" s="95" t="s">
        <v>40</v>
      </c>
      <c r="E551" s="95" t="s">
        <v>185</v>
      </c>
      <c r="F551" s="172">
        <v>800</v>
      </c>
      <c r="G551" s="182">
        <v>5218.33</v>
      </c>
      <c r="H551" s="99">
        <f t="shared" si="9"/>
        <v>6522.9125000000004</v>
      </c>
    </row>
    <row r="552" spans="1:8">
      <c r="A552" s="149" t="s">
        <v>317</v>
      </c>
      <c r="B552" s="98" t="s">
        <v>172</v>
      </c>
      <c r="C552" s="95" t="s">
        <v>238</v>
      </c>
      <c r="D552" s="95" t="s">
        <v>40</v>
      </c>
      <c r="E552" s="95" t="s">
        <v>185</v>
      </c>
      <c r="F552" s="172">
        <v>1501.92</v>
      </c>
      <c r="G552" s="182">
        <v>14371.86</v>
      </c>
      <c r="H552" s="99">
        <f t="shared" si="9"/>
        <v>9568.9916906359867</v>
      </c>
    </row>
    <row r="553" spans="1:8">
      <c r="A553" s="149" t="s">
        <v>317</v>
      </c>
      <c r="B553" s="98" t="s">
        <v>172</v>
      </c>
      <c r="C553" s="95" t="s">
        <v>238</v>
      </c>
      <c r="D553" s="95" t="s">
        <v>40</v>
      </c>
      <c r="E553" s="95" t="s">
        <v>185</v>
      </c>
      <c r="F553" s="172">
        <v>3000</v>
      </c>
      <c r="G553" s="182">
        <v>31999.21</v>
      </c>
      <c r="H553" s="99">
        <f t="shared" si="9"/>
        <v>10666.403333333334</v>
      </c>
    </row>
    <row r="554" spans="1:8">
      <c r="A554" s="149" t="s">
        <v>317</v>
      </c>
      <c r="B554" s="98" t="s">
        <v>172</v>
      </c>
      <c r="C554" s="95" t="s">
        <v>208</v>
      </c>
      <c r="D554" s="95" t="s">
        <v>254</v>
      </c>
      <c r="E554" s="95" t="s">
        <v>226</v>
      </c>
      <c r="F554" s="172">
        <v>23533.66</v>
      </c>
      <c r="G554" s="182">
        <v>79682.81</v>
      </c>
      <c r="H554" s="99">
        <f t="shared" si="9"/>
        <v>3385.9080992926724</v>
      </c>
    </row>
    <row r="555" spans="1:8">
      <c r="A555" s="149" t="s">
        <v>317</v>
      </c>
      <c r="B555" s="98" t="s">
        <v>172</v>
      </c>
      <c r="C555" s="95" t="s">
        <v>239</v>
      </c>
      <c r="D555" s="95" t="s">
        <v>40</v>
      </c>
      <c r="E555" s="95" t="s">
        <v>262</v>
      </c>
      <c r="F555" s="172">
        <v>1996.03</v>
      </c>
      <c r="G555" s="182">
        <v>15804.07</v>
      </c>
      <c r="H555" s="99">
        <f t="shared" si="9"/>
        <v>7917.7517371983386</v>
      </c>
    </row>
    <row r="556" spans="1:8">
      <c r="A556" s="149" t="s">
        <v>317</v>
      </c>
      <c r="B556" s="98" t="s">
        <v>172</v>
      </c>
      <c r="C556" s="95" t="s">
        <v>239</v>
      </c>
      <c r="D556" s="95" t="s">
        <v>40</v>
      </c>
      <c r="E556" s="95" t="s">
        <v>262</v>
      </c>
      <c r="F556" s="172">
        <v>5992.16</v>
      </c>
      <c r="G556" s="182">
        <v>52975.519999999997</v>
      </c>
      <c r="H556" s="99">
        <f t="shared" si="9"/>
        <v>8840.8053189500952</v>
      </c>
    </row>
    <row r="557" spans="1:8">
      <c r="A557" s="149" t="s">
        <v>317</v>
      </c>
      <c r="B557" s="98" t="s">
        <v>172</v>
      </c>
      <c r="C557" s="95" t="s">
        <v>239</v>
      </c>
      <c r="D557" s="95" t="s">
        <v>38</v>
      </c>
      <c r="E557" s="95" t="s">
        <v>262</v>
      </c>
      <c r="F557" s="172">
        <v>44.75</v>
      </c>
      <c r="G557" s="182">
        <v>259.92</v>
      </c>
      <c r="H557" s="99">
        <f t="shared" si="9"/>
        <v>5808.2681564245813</v>
      </c>
    </row>
    <row r="558" spans="1:8">
      <c r="A558" s="149" t="s">
        <v>317</v>
      </c>
      <c r="B558" s="98" t="s">
        <v>172</v>
      </c>
      <c r="C558" s="95" t="s">
        <v>239</v>
      </c>
      <c r="D558" s="95" t="s">
        <v>38</v>
      </c>
      <c r="E558" s="95" t="s">
        <v>262</v>
      </c>
      <c r="F558" s="172">
        <v>70.56</v>
      </c>
      <c r="G558" s="182">
        <v>563.27</v>
      </c>
      <c r="H558" s="99">
        <f t="shared" si="9"/>
        <v>7982.8514739229022</v>
      </c>
    </row>
    <row r="559" spans="1:8">
      <c r="A559" s="149" t="s">
        <v>317</v>
      </c>
      <c r="B559" s="98" t="s">
        <v>172</v>
      </c>
      <c r="C559" s="95" t="s">
        <v>239</v>
      </c>
      <c r="D559" s="95" t="s">
        <v>38</v>
      </c>
      <c r="E559" s="95" t="s">
        <v>262</v>
      </c>
      <c r="F559" s="172">
        <v>299.2</v>
      </c>
      <c r="G559" s="182">
        <v>3032.05</v>
      </c>
      <c r="H559" s="99">
        <f t="shared" si="9"/>
        <v>10133.856951871659</v>
      </c>
    </row>
    <row r="560" spans="1:8">
      <c r="A560" s="149" t="s">
        <v>317</v>
      </c>
      <c r="B560" s="98" t="s">
        <v>172</v>
      </c>
      <c r="C560" s="95" t="s">
        <v>239</v>
      </c>
      <c r="D560" s="95" t="s">
        <v>38</v>
      </c>
      <c r="E560" s="95" t="s">
        <v>262</v>
      </c>
      <c r="F560" s="172">
        <v>500</v>
      </c>
      <c r="G560" s="182">
        <v>3710.57</v>
      </c>
      <c r="H560" s="99">
        <f t="shared" si="9"/>
        <v>7421.14</v>
      </c>
    </row>
    <row r="561" spans="1:8">
      <c r="A561" s="149" t="s">
        <v>317</v>
      </c>
      <c r="B561" s="98" t="s">
        <v>172</v>
      </c>
      <c r="C561" s="95" t="s">
        <v>239</v>
      </c>
      <c r="D561" s="95" t="s">
        <v>38</v>
      </c>
      <c r="E561" s="95" t="s">
        <v>262</v>
      </c>
      <c r="F561" s="172">
        <v>530.88</v>
      </c>
      <c r="G561" s="182">
        <v>3286.28</v>
      </c>
      <c r="H561" s="99">
        <f t="shared" si="9"/>
        <v>6190.2501506931894</v>
      </c>
    </row>
    <row r="562" spans="1:8">
      <c r="A562" s="149" t="s">
        <v>317</v>
      </c>
      <c r="B562" s="98" t="s">
        <v>172</v>
      </c>
      <c r="C562" s="95" t="s">
        <v>239</v>
      </c>
      <c r="D562" s="95" t="s">
        <v>38</v>
      </c>
      <c r="E562" s="95" t="s">
        <v>262</v>
      </c>
      <c r="F562" s="172">
        <v>662.91</v>
      </c>
      <c r="G562" s="182">
        <v>3858</v>
      </c>
      <c r="H562" s="99">
        <f t="shared" si="9"/>
        <v>5819.7945422455541</v>
      </c>
    </row>
    <row r="563" spans="1:8">
      <c r="A563" s="149" t="s">
        <v>317</v>
      </c>
      <c r="B563" s="98" t="s">
        <v>172</v>
      </c>
      <c r="C563" s="95" t="s">
        <v>239</v>
      </c>
      <c r="D563" s="95" t="s">
        <v>40</v>
      </c>
      <c r="E563" s="95" t="s">
        <v>262</v>
      </c>
      <c r="F563" s="172">
        <v>25499.64</v>
      </c>
      <c r="G563" s="182">
        <v>96400</v>
      </c>
      <c r="H563" s="99">
        <f t="shared" si="9"/>
        <v>3780.4455278584328</v>
      </c>
    </row>
    <row r="564" spans="1:8">
      <c r="A564" s="149" t="s">
        <v>317</v>
      </c>
      <c r="B564" s="98" t="s">
        <v>172</v>
      </c>
      <c r="C564" s="95" t="s">
        <v>202</v>
      </c>
      <c r="D564" s="95" t="s">
        <v>40</v>
      </c>
      <c r="E564" s="95" t="s">
        <v>221</v>
      </c>
      <c r="F564" s="172">
        <v>500</v>
      </c>
      <c r="G564" s="182">
        <v>9436.9699999999993</v>
      </c>
      <c r="H564" s="99">
        <f t="shared" si="9"/>
        <v>18873.939999999999</v>
      </c>
    </row>
    <row r="565" spans="1:8">
      <c r="A565" s="149" t="s">
        <v>317</v>
      </c>
      <c r="B565" s="98" t="s">
        <v>172</v>
      </c>
      <c r="C565" s="95" t="s">
        <v>202</v>
      </c>
      <c r="D565" s="95" t="s">
        <v>40</v>
      </c>
      <c r="E565" s="95" t="s">
        <v>221</v>
      </c>
      <c r="F565" s="172">
        <v>15000</v>
      </c>
      <c r="G565" s="182">
        <v>28310.89</v>
      </c>
      <c r="H565" s="99">
        <f t="shared" si="9"/>
        <v>1887.3926666666666</v>
      </c>
    </row>
    <row r="566" spans="1:8">
      <c r="A566" s="149" t="s">
        <v>318</v>
      </c>
      <c r="B566" s="98" t="s">
        <v>172</v>
      </c>
      <c r="C566" s="95" t="s">
        <v>247</v>
      </c>
      <c r="D566" s="95" t="s">
        <v>37</v>
      </c>
      <c r="E566" s="95" t="s">
        <v>176</v>
      </c>
      <c r="F566" s="172">
        <v>1938.04</v>
      </c>
      <c r="G566" s="182">
        <v>387.28</v>
      </c>
      <c r="H566" s="99">
        <f t="shared" si="9"/>
        <v>199.83075684712389</v>
      </c>
    </row>
    <row r="567" spans="1:8">
      <c r="A567" s="149" t="s">
        <v>318</v>
      </c>
      <c r="B567" s="98" t="s">
        <v>172</v>
      </c>
      <c r="C567" s="95" t="s">
        <v>207</v>
      </c>
      <c r="D567" s="95" t="s">
        <v>40</v>
      </c>
      <c r="E567" s="95" t="s">
        <v>225</v>
      </c>
      <c r="F567" s="172">
        <v>25000</v>
      </c>
      <c r="G567" s="182">
        <v>19226.400000000001</v>
      </c>
      <c r="H567" s="99">
        <f t="shared" si="9"/>
        <v>769.05600000000004</v>
      </c>
    </row>
    <row r="568" spans="1:8">
      <c r="A568" s="149" t="s">
        <v>318</v>
      </c>
      <c r="B568" s="98" t="s">
        <v>172</v>
      </c>
      <c r="C568" s="95" t="s">
        <v>207</v>
      </c>
      <c r="D568" s="95" t="s">
        <v>40</v>
      </c>
      <c r="E568" s="95" t="s">
        <v>225</v>
      </c>
      <c r="F568" s="172">
        <v>8800</v>
      </c>
      <c r="G568" s="182">
        <v>57961.24</v>
      </c>
      <c r="H568" s="99">
        <f t="shared" si="9"/>
        <v>6586.5045454545452</v>
      </c>
    </row>
    <row r="569" spans="1:8">
      <c r="A569" s="149" t="s">
        <v>318</v>
      </c>
      <c r="B569" s="98" t="s">
        <v>172</v>
      </c>
      <c r="C569" s="95" t="s">
        <v>207</v>
      </c>
      <c r="D569" s="95" t="s">
        <v>40</v>
      </c>
      <c r="E569" s="95" t="s">
        <v>225</v>
      </c>
      <c r="F569" s="172">
        <v>9600</v>
      </c>
      <c r="G569" s="182">
        <v>85151.63</v>
      </c>
      <c r="H569" s="99">
        <f t="shared" si="9"/>
        <v>8869.9614583333332</v>
      </c>
    </row>
    <row r="570" spans="1:8">
      <c r="A570" s="149" t="s">
        <v>318</v>
      </c>
      <c r="B570" s="98" t="s">
        <v>172</v>
      </c>
      <c r="C570" s="95" t="s">
        <v>237</v>
      </c>
      <c r="D570" s="95" t="s">
        <v>40</v>
      </c>
      <c r="E570" s="95" t="s">
        <v>261</v>
      </c>
      <c r="F570" s="172">
        <v>125</v>
      </c>
      <c r="G570" s="182">
        <v>1067.3499999999999</v>
      </c>
      <c r="H570" s="99">
        <f t="shared" si="9"/>
        <v>8538.7999999999993</v>
      </c>
    </row>
    <row r="571" spans="1:8">
      <c r="A571" s="149" t="s">
        <v>318</v>
      </c>
      <c r="B571" s="98" t="s">
        <v>172</v>
      </c>
      <c r="C571" s="95" t="s">
        <v>237</v>
      </c>
      <c r="D571" s="95" t="s">
        <v>251</v>
      </c>
      <c r="E571" s="95" t="s">
        <v>261</v>
      </c>
      <c r="F571" s="172">
        <v>51200</v>
      </c>
      <c r="G571" s="182">
        <v>242463.42</v>
      </c>
      <c r="H571" s="99">
        <f t="shared" si="9"/>
        <v>4735.6136718750004</v>
      </c>
    </row>
    <row r="572" spans="1:8">
      <c r="A572" s="149" t="s">
        <v>318</v>
      </c>
      <c r="B572" s="98" t="s">
        <v>172</v>
      </c>
      <c r="C572" s="95" t="s">
        <v>245</v>
      </c>
      <c r="D572" s="95" t="s">
        <v>251</v>
      </c>
      <c r="E572" s="95" t="s">
        <v>167</v>
      </c>
      <c r="F572" s="172">
        <v>36000</v>
      </c>
      <c r="G572" s="182">
        <v>155121.88</v>
      </c>
      <c r="H572" s="99">
        <f t="shared" si="9"/>
        <v>4308.9411111111112</v>
      </c>
    </row>
    <row r="573" spans="1:8">
      <c r="A573" s="149" t="s">
        <v>318</v>
      </c>
      <c r="B573" s="98" t="s">
        <v>172</v>
      </c>
      <c r="C573" s="95" t="s">
        <v>234</v>
      </c>
      <c r="D573" s="95" t="s">
        <v>218</v>
      </c>
      <c r="E573" s="95" t="s">
        <v>259</v>
      </c>
      <c r="F573" s="172">
        <v>8915.81</v>
      </c>
      <c r="G573" s="182">
        <v>46301.9</v>
      </c>
      <c r="H573" s="99">
        <f t="shared" si="9"/>
        <v>5193.2353874746104</v>
      </c>
    </row>
    <row r="574" spans="1:8">
      <c r="A574" s="149" t="s">
        <v>318</v>
      </c>
      <c r="B574" s="98" t="s">
        <v>172</v>
      </c>
      <c r="C574" s="95" t="s">
        <v>208</v>
      </c>
      <c r="D574" s="95" t="s">
        <v>251</v>
      </c>
      <c r="E574" s="95" t="s">
        <v>226</v>
      </c>
      <c r="F574" s="172">
        <v>455688.49</v>
      </c>
      <c r="G574" s="182">
        <v>1650630.33</v>
      </c>
      <c r="H574" s="99">
        <f t="shared" si="9"/>
        <v>3622.2778635466525</v>
      </c>
    </row>
    <row r="575" spans="1:8">
      <c r="A575" s="149" t="s">
        <v>318</v>
      </c>
      <c r="B575" s="98" t="s">
        <v>172</v>
      </c>
      <c r="C575" s="95" t="s">
        <v>212</v>
      </c>
      <c r="D575" s="95" t="s">
        <v>251</v>
      </c>
      <c r="E575" s="95" t="s">
        <v>186</v>
      </c>
      <c r="F575" s="172">
        <v>50434.52</v>
      </c>
      <c r="G575" s="182">
        <v>267621.52</v>
      </c>
      <c r="H575" s="99">
        <f t="shared" si="9"/>
        <v>5306.3163880611937</v>
      </c>
    </row>
    <row r="576" spans="1:8">
      <c r="A576" s="149" t="s">
        <v>318</v>
      </c>
      <c r="B576" s="98" t="s">
        <v>172</v>
      </c>
      <c r="C576" s="95" t="s">
        <v>239</v>
      </c>
      <c r="D576" s="95" t="s">
        <v>249</v>
      </c>
      <c r="E576" s="95" t="s">
        <v>262</v>
      </c>
      <c r="F576" s="172">
        <v>297</v>
      </c>
      <c r="G576" s="182">
        <v>3114.47</v>
      </c>
      <c r="H576" s="99">
        <f t="shared" si="9"/>
        <v>10486.430976430976</v>
      </c>
    </row>
    <row r="577" spans="1:8">
      <c r="A577" s="149" t="s">
        <v>318</v>
      </c>
      <c r="B577" s="98" t="s">
        <v>172</v>
      </c>
      <c r="C577" s="95" t="s">
        <v>239</v>
      </c>
      <c r="D577" s="95" t="s">
        <v>249</v>
      </c>
      <c r="E577" s="95" t="s">
        <v>262</v>
      </c>
      <c r="F577" s="172">
        <v>302.39999999999998</v>
      </c>
      <c r="G577" s="182">
        <v>3698.27</v>
      </c>
      <c r="H577" s="99">
        <f t="shared" si="9"/>
        <v>12229.728835978836</v>
      </c>
    </row>
    <row r="578" spans="1:8">
      <c r="A578" s="149" t="s">
        <v>318</v>
      </c>
      <c r="B578" s="98" t="s">
        <v>172</v>
      </c>
      <c r="C578" s="95" t="s">
        <v>239</v>
      </c>
      <c r="D578" s="95" t="s">
        <v>249</v>
      </c>
      <c r="E578" s="95" t="s">
        <v>262</v>
      </c>
      <c r="F578" s="172">
        <v>489.27</v>
      </c>
      <c r="G578" s="182">
        <v>3484.51</v>
      </c>
      <c r="H578" s="99">
        <f t="shared" si="9"/>
        <v>7121.8550084820245</v>
      </c>
    </row>
    <row r="579" spans="1:8">
      <c r="A579" s="149" t="s">
        <v>318</v>
      </c>
      <c r="B579" s="98" t="s">
        <v>172</v>
      </c>
      <c r="C579" s="95" t="s">
        <v>239</v>
      </c>
      <c r="D579" s="95" t="s">
        <v>249</v>
      </c>
      <c r="E579" s="95" t="s">
        <v>262</v>
      </c>
      <c r="F579" s="172">
        <v>489.91</v>
      </c>
      <c r="G579" s="182">
        <v>5257.43</v>
      </c>
      <c r="H579" s="99">
        <f t="shared" si="9"/>
        <v>10731.420056745117</v>
      </c>
    </row>
    <row r="580" spans="1:8">
      <c r="A580" s="149" t="s">
        <v>318</v>
      </c>
      <c r="B580" s="98" t="s">
        <v>172</v>
      </c>
      <c r="C580" s="95" t="s">
        <v>239</v>
      </c>
      <c r="D580" s="95" t="s">
        <v>249</v>
      </c>
      <c r="E580" s="95" t="s">
        <v>262</v>
      </c>
      <c r="F580" s="172">
        <v>1238.1500000000001</v>
      </c>
      <c r="G580" s="182">
        <v>10848.73</v>
      </c>
      <c r="H580" s="99">
        <f t="shared" si="9"/>
        <v>8762.0482170980886</v>
      </c>
    </row>
    <row r="581" spans="1:8">
      <c r="A581" s="149" t="s">
        <v>318</v>
      </c>
      <c r="B581" s="98" t="s">
        <v>172</v>
      </c>
      <c r="C581" s="95" t="s">
        <v>239</v>
      </c>
      <c r="D581" s="95" t="s">
        <v>218</v>
      </c>
      <c r="E581" s="95" t="s">
        <v>262</v>
      </c>
      <c r="F581" s="172">
        <v>9.07</v>
      </c>
      <c r="G581" s="182">
        <v>4.05</v>
      </c>
      <c r="H581" s="99">
        <f t="shared" si="9"/>
        <v>446.52701212789412</v>
      </c>
    </row>
    <row r="582" spans="1:8">
      <c r="A582" s="149" t="s">
        <v>318</v>
      </c>
      <c r="B582" s="98" t="s">
        <v>172</v>
      </c>
      <c r="C582" s="95" t="s">
        <v>239</v>
      </c>
      <c r="D582" s="95" t="s">
        <v>40</v>
      </c>
      <c r="E582" s="95" t="s">
        <v>262</v>
      </c>
      <c r="F582" s="172">
        <v>25458</v>
      </c>
      <c r="G582" s="182">
        <v>159250.71</v>
      </c>
      <c r="H582" s="99">
        <f t="shared" si="9"/>
        <v>6255.4289417864711</v>
      </c>
    </row>
    <row r="583" spans="1:8">
      <c r="A583" s="149" t="s">
        <v>318</v>
      </c>
      <c r="B583" s="98" t="s">
        <v>172</v>
      </c>
      <c r="C583" s="95" t="s">
        <v>239</v>
      </c>
      <c r="D583" s="95" t="s">
        <v>40</v>
      </c>
      <c r="E583" s="95" t="s">
        <v>262</v>
      </c>
      <c r="F583" s="172">
        <v>25480.5</v>
      </c>
      <c r="G583" s="182">
        <v>159388.67000000001</v>
      </c>
      <c r="H583" s="99">
        <f t="shared" si="9"/>
        <v>6255.3195580934444</v>
      </c>
    </row>
    <row r="584" spans="1:8">
      <c r="A584" s="149" t="s">
        <v>318</v>
      </c>
      <c r="B584" s="98" t="s">
        <v>172</v>
      </c>
      <c r="C584" s="95" t="s">
        <v>239</v>
      </c>
      <c r="D584" s="95" t="s">
        <v>250</v>
      </c>
      <c r="E584" s="95" t="s">
        <v>262</v>
      </c>
      <c r="F584" s="172">
        <v>13.6</v>
      </c>
      <c r="G584" s="182">
        <v>333.98</v>
      </c>
      <c r="H584" s="99">
        <f t="shared" si="9"/>
        <v>24557.352941176472</v>
      </c>
    </row>
    <row r="585" spans="1:8">
      <c r="A585" s="149" t="s">
        <v>318</v>
      </c>
      <c r="B585" s="98" t="s">
        <v>172</v>
      </c>
      <c r="C585" s="95" t="s">
        <v>239</v>
      </c>
      <c r="D585" s="95" t="s">
        <v>250</v>
      </c>
      <c r="E585" s="95" t="s">
        <v>262</v>
      </c>
      <c r="F585" s="172">
        <v>21.77</v>
      </c>
      <c r="G585" s="182">
        <v>415.26</v>
      </c>
      <c r="H585" s="99">
        <f t="shared" si="9"/>
        <v>19074.873679375287</v>
      </c>
    </row>
    <row r="586" spans="1:8">
      <c r="A586" s="149" t="s">
        <v>318</v>
      </c>
      <c r="B586" s="98" t="s">
        <v>172</v>
      </c>
      <c r="C586" s="95" t="s">
        <v>239</v>
      </c>
      <c r="D586" s="95" t="s">
        <v>250</v>
      </c>
      <c r="E586" s="95" t="s">
        <v>262</v>
      </c>
      <c r="F586" s="172">
        <v>30</v>
      </c>
      <c r="G586" s="182">
        <v>326.32</v>
      </c>
      <c r="H586" s="99">
        <f t="shared" si="9"/>
        <v>10877.333333333332</v>
      </c>
    </row>
    <row r="587" spans="1:8">
      <c r="A587" s="149" t="s">
        <v>318</v>
      </c>
      <c r="B587" s="98" t="s">
        <v>172</v>
      </c>
      <c r="C587" s="95" t="s">
        <v>239</v>
      </c>
      <c r="D587" s="95" t="s">
        <v>250</v>
      </c>
      <c r="E587" s="95" t="s">
        <v>262</v>
      </c>
      <c r="F587" s="172">
        <v>61.62</v>
      </c>
      <c r="G587" s="182">
        <v>1408.69</v>
      </c>
      <c r="H587" s="99">
        <f t="shared" si="9"/>
        <v>22860.9217786433</v>
      </c>
    </row>
    <row r="588" spans="1:8">
      <c r="A588" s="149" t="s">
        <v>296</v>
      </c>
      <c r="B588" s="98" t="s">
        <v>172</v>
      </c>
      <c r="C588" s="95" t="s">
        <v>285</v>
      </c>
      <c r="D588" s="95" t="s">
        <v>72</v>
      </c>
      <c r="E588" s="95" t="s">
        <v>286</v>
      </c>
      <c r="F588" s="172">
        <v>19208.45</v>
      </c>
      <c r="G588" s="182">
        <v>23840.11</v>
      </c>
      <c r="H588" s="99">
        <f t="shared" si="9"/>
        <v>1241.1261710341021</v>
      </c>
    </row>
    <row r="589" spans="1:8">
      <c r="A589" s="149" t="s">
        <v>298</v>
      </c>
      <c r="B589" s="98" t="s">
        <v>172</v>
      </c>
      <c r="C589" s="95" t="s">
        <v>285</v>
      </c>
      <c r="D589" s="95" t="s">
        <v>257</v>
      </c>
      <c r="E589" s="95" t="s">
        <v>286</v>
      </c>
      <c r="F589" s="172">
        <v>41981.04</v>
      </c>
      <c r="G589" s="182">
        <v>109934.09</v>
      </c>
      <c r="H589" s="99">
        <f t="shared" si="9"/>
        <v>2618.6604714890336</v>
      </c>
    </row>
    <row r="590" spans="1:8">
      <c r="A590" s="149" t="s">
        <v>299</v>
      </c>
      <c r="B590" s="98" t="s">
        <v>172</v>
      </c>
      <c r="C590" s="95" t="s">
        <v>285</v>
      </c>
      <c r="D590" s="95" t="s">
        <v>273</v>
      </c>
      <c r="E590" s="95" t="s">
        <v>286</v>
      </c>
      <c r="F590" s="172">
        <v>48004.2</v>
      </c>
      <c r="G590" s="182">
        <v>100338.74</v>
      </c>
      <c r="H590" s="99">
        <f t="shared" si="9"/>
        <v>2090.2075235083598</v>
      </c>
    </row>
    <row r="591" spans="1:8">
      <c r="A591" s="149" t="s">
        <v>300</v>
      </c>
      <c r="B591" s="98" t="s">
        <v>172</v>
      </c>
      <c r="C591" s="95" t="s">
        <v>285</v>
      </c>
      <c r="D591" s="95" t="s">
        <v>254</v>
      </c>
      <c r="E591" s="95" t="s">
        <v>286</v>
      </c>
      <c r="F591" s="172">
        <v>67919.199999999997</v>
      </c>
      <c r="G591" s="182">
        <v>185082.09</v>
      </c>
      <c r="H591" s="99">
        <f t="shared" si="9"/>
        <v>2725.0334220662198</v>
      </c>
    </row>
    <row r="592" spans="1:8">
      <c r="A592" s="149" t="s">
        <v>300</v>
      </c>
      <c r="B592" s="98" t="s">
        <v>172</v>
      </c>
      <c r="C592" s="95" t="s">
        <v>285</v>
      </c>
      <c r="D592" s="95" t="s">
        <v>249</v>
      </c>
      <c r="E592" s="95" t="s">
        <v>286</v>
      </c>
      <c r="F592" s="172">
        <v>9000</v>
      </c>
      <c r="G592" s="182">
        <v>22239.83</v>
      </c>
      <c r="H592" s="99">
        <f t="shared" ref="H592:H655" si="10">+G592/F592*1000</f>
        <v>2471.0922222222225</v>
      </c>
    </row>
    <row r="593" spans="1:8">
      <c r="A593" s="149" t="s">
        <v>301</v>
      </c>
      <c r="B593" s="98" t="s">
        <v>172</v>
      </c>
      <c r="C593" s="95" t="s">
        <v>285</v>
      </c>
      <c r="D593" s="95" t="s">
        <v>257</v>
      </c>
      <c r="E593" s="95" t="s">
        <v>286</v>
      </c>
      <c r="F593" s="172">
        <v>20993.06</v>
      </c>
      <c r="G593" s="182">
        <v>54189.7</v>
      </c>
      <c r="H593" s="99">
        <f t="shared" si="10"/>
        <v>2581.3149678989148</v>
      </c>
    </row>
    <row r="594" spans="1:8">
      <c r="A594" s="149" t="s">
        <v>301</v>
      </c>
      <c r="B594" s="98" t="s">
        <v>172</v>
      </c>
      <c r="C594" s="95" t="s">
        <v>285</v>
      </c>
      <c r="D594" s="95" t="s">
        <v>257</v>
      </c>
      <c r="E594" s="95" t="s">
        <v>286</v>
      </c>
      <c r="F594" s="172">
        <v>20993.59</v>
      </c>
      <c r="G594" s="182">
        <v>54191.08</v>
      </c>
      <c r="H594" s="99">
        <f t="shared" si="10"/>
        <v>2581.3155348846958</v>
      </c>
    </row>
    <row r="595" spans="1:8">
      <c r="A595" s="149" t="s">
        <v>304</v>
      </c>
      <c r="B595" s="98" t="s">
        <v>172</v>
      </c>
      <c r="C595" s="95" t="s">
        <v>285</v>
      </c>
      <c r="D595" s="95" t="s">
        <v>254</v>
      </c>
      <c r="E595" s="95" t="s">
        <v>286</v>
      </c>
      <c r="F595" s="172">
        <v>67903.77</v>
      </c>
      <c r="G595" s="182">
        <v>185040.03</v>
      </c>
      <c r="H595" s="99">
        <f t="shared" si="10"/>
        <v>2725.0332345317497</v>
      </c>
    </row>
    <row r="596" spans="1:8">
      <c r="A596" s="149" t="s">
        <v>304</v>
      </c>
      <c r="B596" s="98" t="s">
        <v>172</v>
      </c>
      <c r="C596" s="95" t="s">
        <v>285</v>
      </c>
      <c r="D596" s="95" t="s">
        <v>250</v>
      </c>
      <c r="E596" s="95" t="s">
        <v>286</v>
      </c>
      <c r="F596" s="172">
        <v>5001</v>
      </c>
      <c r="G596" s="182">
        <v>21663.31</v>
      </c>
      <c r="H596" s="99">
        <f t="shared" si="10"/>
        <v>4331.7956408718264</v>
      </c>
    </row>
    <row r="597" spans="1:8">
      <c r="A597" s="149" t="s">
        <v>307</v>
      </c>
      <c r="B597" s="98" t="s">
        <v>172</v>
      </c>
      <c r="C597" s="95" t="s">
        <v>285</v>
      </c>
      <c r="D597" s="95" t="s">
        <v>72</v>
      </c>
      <c r="E597" s="95" t="s">
        <v>286</v>
      </c>
      <c r="F597" s="172">
        <v>8384.64</v>
      </c>
      <c r="G597" s="182">
        <v>10943.81</v>
      </c>
      <c r="H597" s="99">
        <f t="shared" si="10"/>
        <v>1305.2212140294635</v>
      </c>
    </row>
    <row r="598" spans="1:8">
      <c r="A598" s="149" t="s">
        <v>307</v>
      </c>
      <c r="B598" s="98" t="s">
        <v>172</v>
      </c>
      <c r="C598" s="95" t="s">
        <v>285</v>
      </c>
      <c r="D598" s="95" t="s">
        <v>72</v>
      </c>
      <c r="E598" s="95" t="s">
        <v>286</v>
      </c>
      <c r="F598" s="172">
        <v>9720</v>
      </c>
      <c r="G598" s="182">
        <v>11547.86</v>
      </c>
      <c r="H598" s="99">
        <f t="shared" si="10"/>
        <v>1188.0514403292182</v>
      </c>
    </row>
    <row r="599" spans="1:8">
      <c r="A599" s="149" t="s">
        <v>307</v>
      </c>
      <c r="B599" s="98" t="s">
        <v>172</v>
      </c>
      <c r="C599" s="95" t="s">
        <v>285</v>
      </c>
      <c r="D599" s="95" t="s">
        <v>72</v>
      </c>
      <c r="E599" s="95" t="s">
        <v>286</v>
      </c>
      <c r="F599" s="172">
        <v>4284</v>
      </c>
      <c r="G599" s="182">
        <v>9618.59</v>
      </c>
      <c r="H599" s="99">
        <f t="shared" si="10"/>
        <v>2245.2357609710552</v>
      </c>
    </row>
    <row r="600" spans="1:8">
      <c r="A600" s="149" t="s">
        <v>307</v>
      </c>
      <c r="B600" s="98" t="s">
        <v>172</v>
      </c>
      <c r="C600" s="95" t="s">
        <v>285</v>
      </c>
      <c r="D600" s="95" t="s">
        <v>72</v>
      </c>
      <c r="E600" s="95" t="s">
        <v>286</v>
      </c>
      <c r="F600" s="172">
        <v>9720</v>
      </c>
      <c r="G600" s="182">
        <v>11547.86</v>
      </c>
      <c r="H600" s="99">
        <f t="shared" si="10"/>
        <v>1188.0514403292182</v>
      </c>
    </row>
    <row r="601" spans="1:8">
      <c r="A601" s="149" t="s">
        <v>307</v>
      </c>
      <c r="B601" s="98" t="s">
        <v>172</v>
      </c>
      <c r="C601" s="95" t="s">
        <v>285</v>
      </c>
      <c r="D601" s="95" t="s">
        <v>72</v>
      </c>
      <c r="E601" s="95" t="s">
        <v>286</v>
      </c>
      <c r="F601" s="172">
        <v>19440</v>
      </c>
      <c r="G601" s="182">
        <v>25138.240000000002</v>
      </c>
      <c r="H601" s="99">
        <f t="shared" si="10"/>
        <v>1293.1193415637861</v>
      </c>
    </row>
    <row r="602" spans="1:8">
      <c r="A602" s="149" t="s">
        <v>307</v>
      </c>
      <c r="B602" s="98" t="s">
        <v>172</v>
      </c>
      <c r="C602" s="95" t="s">
        <v>285</v>
      </c>
      <c r="D602" s="95" t="s">
        <v>72</v>
      </c>
      <c r="E602" s="95" t="s">
        <v>286</v>
      </c>
      <c r="F602" s="172">
        <v>21685.73</v>
      </c>
      <c r="G602" s="182">
        <v>28304.68</v>
      </c>
      <c r="H602" s="99">
        <f t="shared" si="10"/>
        <v>1305.2214520793166</v>
      </c>
    </row>
    <row r="603" spans="1:8">
      <c r="A603" s="149" t="s">
        <v>307</v>
      </c>
      <c r="B603" s="98" t="s">
        <v>172</v>
      </c>
      <c r="C603" s="95" t="s">
        <v>285</v>
      </c>
      <c r="D603" s="95" t="s">
        <v>35</v>
      </c>
      <c r="E603" s="95" t="s">
        <v>286</v>
      </c>
      <c r="F603" s="172">
        <v>20</v>
      </c>
      <c r="G603" s="182">
        <v>198.4</v>
      </c>
      <c r="H603" s="99">
        <f t="shared" si="10"/>
        <v>9920</v>
      </c>
    </row>
    <row r="604" spans="1:8">
      <c r="A604" s="149" t="s">
        <v>309</v>
      </c>
      <c r="B604" s="98" t="s">
        <v>172</v>
      </c>
      <c r="C604" s="95" t="s">
        <v>285</v>
      </c>
      <c r="D604" s="95" t="s">
        <v>254</v>
      </c>
      <c r="E604" s="95" t="s">
        <v>286</v>
      </c>
      <c r="F604" s="172">
        <v>68121.03</v>
      </c>
      <c r="G604" s="182">
        <v>185632.07</v>
      </c>
      <c r="H604" s="99">
        <f t="shared" si="10"/>
        <v>2725.0332239544823</v>
      </c>
    </row>
    <row r="605" spans="1:8">
      <c r="A605" s="149" t="s">
        <v>309</v>
      </c>
      <c r="B605" s="98" t="s">
        <v>172</v>
      </c>
      <c r="C605" s="95" t="s">
        <v>285</v>
      </c>
      <c r="D605" s="95" t="s">
        <v>273</v>
      </c>
      <c r="E605" s="95" t="s">
        <v>286</v>
      </c>
      <c r="F605" s="172">
        <v>24000.75</v>
      </c>
      <c r="G605" s="182">
        <v>62646.95</v>
      </c>
      <c r="H605" s="99">
        <f t="shared" si="10"/>
        <v>2610.2080143328853</v>
      </c>
    </row>
    <row r="606" spans="1:8">
      <c r="A606" s="149" t="s">
        <v>310</v>
      </c>
      <c r="B606" s="98" t="s">
        <v>172</v>
      </c>
      <c r="C606" s="95" t="s">
        <v>285</v>
      </c>
      <c r="D606" s="95" t="s">
        <v>257</v>
      </c>
      <c r="E606" s="95" t="s">
        <v>286</v>
      </c>
      <c r="F606" s="172">
        <v>41989.65</v>
      </c>
      <c r="G606" s="182">
        <v>114870.41</v>
      </c>
      <c r="H606" s="99">
        <f t="shared" si="10"/>
        <v>2735.6839125832198</v>
      </c>
    </row>
    <row r="607" spans="1:8">
      <c r="A607" s="149" t="s">
        <v>314</v>
      </c>
      <c r="B607" s="98" t="s">
        <v>172</v>
      </c>
      <c r="C607" s="95" t="s">
        <v>285</v>
      </c>
      <c r="D607" s="95" t="s">
        <v>249</v>
      </c>
      <c r="E607" s="95" t="s">
        <v>286</v>
      </c>
      <c r="F607" s="172">
        <v>4500</v>
      </c>
      <c r="G607" s="182">
        <v>10930.2</v>
      </c>
      <c r="H607" s="99">
        <f t="shared" si="10"/>
        <v>2428.9333333333334</v>
      </c>
    </row>
    <row r="608" spans="1:8">
      <c r="A608" s="149" t="s">
        <v>314</v>
      </c>
      <c r="B608" s="98" t="s">
        <v>172</v>
      </c>
      <c r="C608" s="95" t="s">
        <v>285</v>
      </c>
      <c r="D608" s="95" t="s">
        <v>249</v>
      </c>
      <c r="E608" s="95" t="s">
        <v>286</v>
      </c>
      <c r="F608" s="172">
        <v>9600</v>
      </c>
      <c r="G608" s="182">
        <v>42286.1</v>
      </c>
      <c r="H608" s="99">
        <f t="shared" si="10"/>
        <v>4404.802083333333</v>
      </c>
    </row>
    <row r="609" spans="1:63">
      <c r="A609" s="149" t="s">
        <v>314</v>
      </c>
      <c r="B609" s="98" t="s">
        <v>172</v>
      </c>
      <c r="C609" s="95" t="s">
        <v>285</v>
      </c>
      <c r="D609" s="95" t="s">
        <v>72</v>
      </c>
      <c r="E609" s="95" t="s">
        <v>286</v>
      </c>
      <c r="F609" s="172">
        <v>8568</v>
      </c>
      <c r="G609" s="182">
        <v>18887.41</v>
      </c>
      <c r="H609" s="99">
        <f t="shared" si="10"/>
        <v>2204.4129318394025</v>
      </c>
    </row>
    <row r="610" spans="1:63">
      <c r="A610" s="149" t="s">
        <v>314</v>
      </c>
      <c r="B610" s="98" t="s">
        <v>172</v>
      </c>
      <c r="C610" s="95" t="s">
        <v>285</v>
      </c>
      <c r="D610" s="95" t="s">
        <v>249</v>
      </c>
      <c r="E610" s="95" t="s">
        <v>286</v>
      </c>
      <c r="F610" s="172">
        <v>8250</v>
      </c>
      <c r="G610" s="182">
        <v>32978.01</v>
      </c>
      <c r="H610" s="99">
        <f t="shared" si="10"/>
        <v>3997.3345454545461</v>
      </c>
    </row>
    <row r="611" spans="1:63">
      <c r="A611" s="149" t="s">
        <v>318</v>
      </c>
      <c r="B611" s="98" t="s">
        <v>172</v>
      </c>
      <c r="C611" s="95" t="s">
        <v>285</v>
      </c>
      <c r="D611" s="95" t="s">
        <v>257</v>
      </c>
      <c r="E611" s="95" t="s">
        <v>286</v>
      </c>
      <c r="F611" s="172">
        <v>41988.18</v>
      </c>
      <c r="G611" s="182">
        <v>118350.42</v>
      </c>
      <c r="H611" s="99">
        <f t="shared" si="10"/>
        <v>2818.6603944252884</v>
      </c>
    </row>
    <row r="612" spans="1:63" s="89" customFormat="1">
      <c r="A612" s="148" t="s">
        <v>330</v>
      </c>
      <c r="B612" s="139" t="s">
        <v>188</v>
      </c>
      <c r="C612" s="95" t="s">
        <v>213</v>
      </c>
      <c r="D612" s="95" t="s">
        <v>37</v>
      </c>
      <c r="E612" s="95" t="s">
        <v>230</v>
      </c>
      <c r="F612" s="172">
        <v>2448</v>
      </c>
      <c r="G612" s="164">
        <v>647.49</v>
      </c>
      <c r="H612" s="99">
        <f t="shared" si="10"/>
        <v>264.49754901960785</v>
      </c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  <c r="AV612" s="100"/>
      <c r="AW612" s="100"/>
      <c r="AX612" s="100"/>
      <c r="AY612" s="100"/>
      <c r="AZ612" s="100"/>
      <c r="BA612" s="100"/>
      <c r="BB612" s="100"/>
      <c r="BC612" s="100"/>
      <c r="BD612" s="100"/>
      <c r="BE612" s="100"/>
      <c r="BF612" s="100"/>
      <c r="BG612" s="100"/>
      <c r="BH612" s="100"/>
      <c r="BI612" s="100"/>
      <c r="BJ612" s="100"/>
      <c r="BK612" s="100"/>
    </row>
    <row r="613" spans="1:63">
      <c r="A613" s="148" t="s">
        <v>331</v>
      </c>
      <c r="B613" s="98" t="s">
        <v>188</v>
      </c>
      <c r="C613" s="95" t="s">
        <v>213</v>
      </c>
      <c r="D613" s="95" t="s">
        <v>37</v>
      </c>
      <c r="E613" s="95" t="s">
        <v>230</v>
      </c>
      <c r="F613" s="172">
        <v>32256</v>
      </c>
      <c r="G613" s="164">
        <v>50129.68</v>
      </c>
      <c r="H613" s="99">
        <f t="shared" si="10"/>
        <v>1554.1195436507937</v>
      </c>
    </row>
    <row r="614" spans="1:63">
      <c r="A614" s="148" t="s">
        <v>331</v>
      </c>
      <c r="B614" s="98" t="s">
        <v>188</v>
      </c>
      <c r="C614" s="95" t="s">
        <v>247</v>
      </c>
      <c r="D614" s="95" t="s">
        <v>218</v>
      </c>
      <c r="E614" s="95" t="s">
        <v>176</v>
      </c>
      <c r="F614" s="172">
        <v>817.3</v>
      </c>
      <c r="G614" s="164">
        <v>2301.41</v>
      </c>
      <c r="H614" s="99">
        <f t="shared" si="10"/>
        <v>2815.8693258289491</v>
      </c>
    </row>
    <row r="615" spans="1:63">
      <c r="A615" s="148" t="s">
        <v>331</v>
      </c>
      <c r="B615" s="98" t="s">
        <v>188</v>
      </c>
      <c r="C615" s="95" t="s">
        <v>234</v>
      </c>
      <c r="D615" s="95" t="s">
        <v>218</v>
      </c>
      <c r="E615" s="95" t="s">
        <v>259</v>
      </c>
      <c r="F615" s="172">
        <v>15431</v>
      </c>
      <c r="G615" s="164">
        <v>65937.600000000006</v>
      </c>
      <c r="H615" s="99">
        <f t="shared" si="10"/>
        <v>4273.0607219234007</v>
      </c>
    </row>
    <row r="616" spans="1:63">
      <c r="A616" s="148" t="s">
        <v>331</v>
      </c>
      <c r="B616" s="98" t="s">
        <v>188</v>
      </c>
      <c r="C616" s="95" t="s">
        <v>234</v>
      </c>
      <c r="D616" s="95" t="s">
        <v>38</v>
      </c>
      <c r="E616" s="95" t="s">
        <v>259</v>
      </c>
      <c r="F616" s="172">
        <v>2916</v>
      </c>
      <c r="G616" s="164">
        <v>12358.3</v>
      </c>
      <c r="H616" s="99">
        <f t="shared" si="10"/>
        <v>4238.1001371742104</v>
      </c>
    </row>
    <row r="617" spans="1:63">
      <c r="A617" s="148" t="s">
        <v>331</v>
      </c>
      <c r="B617" s="98" t="s">
        <v>188</v>
      </c>
      <c r="C617" s="95" t="s">
        <v>234</v>
      </c>
      <c r="D617" s="95" t="s">
        <v>38</v>
      </c>
      <c r="E617" s="95" t="s">
        <v>259</v>
      </c>
      <c r="F617" s="172">
        <v>3402</v>
      </c>
      <c r="G617" s="164">
        <v>14000.64</v>
      </c>
      <c r="H617" s="99">
        <f t="shared" si="10"/>
        <v>4115.4144620811285</v>
      </c>
    </row>
    <row r="618" spans="1:63">
      <c r="A618" s="148" t="s">
        <v>331</v>
      </c>
      <c r="B618" s="98" t="s">
        <v>188</v>
      </c>
      <c r="C618" s="95" t="s">
        <v>234</v>
      </c>
      <c r="D618" s="95" t="s">
        <v>218</v>
      </c>
      <c r="E618" s="95" t="s">
        <v>259</v>
      </c>
      <c r="F618" s="172">
        <v>9658.7999999999993</v>
      </c>
      <c r="G618" s="164">
        <v>49671.21</v>
      </c>
      <c r="H618" s="99">
        <f t="shared" si="10"/>
        <v>5142.5860355323639</v>
      </c>
    </row>
    <row r="619" spans="1:63">
      <c r="A619" s="148" t="s">
        <v>331</v>
      </c>
      <c r="B619" s="98" t="s">
        <v>188</v>
      </c>
      <c r="C619" s="95" t="s">
        <v>217</v>
      </c>
      <c r="D619" s="95" t="s">
        <v>253</v>
      </c>
      <c r="E619" s="95" t="s">
        <v>233</v>
      </c>
      <c r="F619" s="172">
        <v>6.65</v>
      </c>
      <c r="G619" s="164">
        <v>506.88</v>
      </c>
      <c r="H619" s="99">
        <f t="shared" si="10"/>
        <v>76222.55639097745</v>
      </c>
    </row>
    <row r="620" spans="1:63">
      <c r="A620" s="148" t="s">
        <v>331</v>
      </c>
      <c r="B620" s="98" t="s">
        <v>188</v>
      </c>
      <c r="C620" s="95" t="s">
        <v>240</v>
      </c>
      <c r="D620" s="95" t="s">
        <v>51</v>
      </c>
      <c r="E620" s="95" t="s">
        <v>174</v>
      </c>
      <c r="F620" s="172">
        <v>10000</v>
      </c>
      <c r="G620" s="164">
        <v>83862.12</v>
      </c>
      <c r="H620" s="99">
        <f t="shared" si="10"/>
        <v>8386.2119999999995</v>
      </c>
    </row>
    <row r="621" spans="1:63">
      <c r="A621" s="148" t="s">
        <v>331</v>
      </c>
      <c r="B621" s="98" t="s">
        <v>188</v>
      </c>
      <c r="C621" s="95" t="s">
        <v>240</v>
      </c>
      <c r="D621" s="95" t="s">
        <v>218</v>
      </c>
      <c r="E621" s="95" t="s">
        <v>174</v>
      </c>
      <c r="F621" s="172">
        <v>2987.23</v>
      </c>
      <c r="G621" s="164">
        <v>24055.98</v>
      </c>
      <c r="H621" s="99">
        <f t="shared" si="10"/>
        <v>8052.9386756292624</v>
      </c>
    </row>
    <row r="622" spans="1:63">
      <c r="A622" s="148" t="s">
        <v>331</v>
      </c>
      <c r="B622" s="98" t="s">
        <v>188</v>
      </c>
      <c r="C622" s="95" t="s">
        <v>241</v>
      </c>
      <c r="D622" s="95" t="s">
        <v>38</v>
      </c>
      <c r="E622" s="95" t="s">
        <v>263</v>
      </c>
      <c r="F622" s="172">
        <v>701.76</v>
      </c>
      <c r="G622" s="164">
        <v>3263.72</v>
      </c>
      <c r="H622" s="99">
        <f t="shared" si="10"/>
        <v>4650.7637938896487</v>
      </c>
    </row>
    <row r="623" spans="1:63">
      <c r="A623" s="148" t="s">
        <v>331</v>
      </c>
      <c r="B623" s="98" t="s">
        <v>188</v>
      </c>
      <c r="C623" s="95" t="s">
        <v>241</v>
      </c>
      <c r="D623" s="95" t="s">
        <v>38</v>
      </c>
      <c r="E623" s="95" t="s">
        <v>263</v>
      </c>
      <c r="F623" s="172">
        <v>1005.6</v>
      </c>
      <c r="G623" s="164">
        <v>3835.64</v>
      </c>
      <c r="H623" s="99">
        <f t="shared" si="10"/>
        <v>3814.2800318217978</v>
      </c>
    </row>
    <row r="624" spans="1:63">
      <c r="A624" s="148" t="s">
        <v>331</v>
      </c>
      <c r="B624" s="98" t="s">
        <v>188</v>
      </c>
      <c r="C624" s="95" t="s">
        <v>241</v>
      </c>
      <c r="D624" s="95" t="s">
        <v>38</v>
      </c>
      <c r="E624" s="95" t="s">
        <v>263</v>
      </c>
      <c r="F624" s="172">
        <v>2007.36</v>
      </c>
      <c r="G624" s="164">
        <v>9402.9</v>
      </c>
      <c r="H624" s="99">
        <f t="shared" si="10"/>
        <v>4684.2120994739362</v>
      </c>
    </row>
    <row r="625" spans="1:8">
      <c r="A625" s="148" t="s">
        <v>331</v>
      </c>
      <c r="B625" s="98" t="s">
        <v>188</v>
      </c>
      <c r="C625" s="95" t="s">
        <v>238</v>
      </c>
      <c r="D625" s="95" t="s">
        <v>218</v>
      </c>
      <c r="E625" s="95" t="s">
        <v>185</v>
      </c>
      <c r="F625" s="172">
        <v>1487.81</v>
      </c>
      <c r="G625" s="164">
        <v>12205.33</v>
      </c>
      <c r="H625" s="99">
        <f t="shared" si="10"/>
        <v>8203.5542172723672</v>
      </c>
    </row>
    <row r="626" spans="1:8">
      <c r="A626" s="148" t="s">
        <v>331</v>
      </c>
      <c r="B626" s="98" t="s">
        <v>188</v>
      </c>
      <c r="C626" s="95" t="s">
        <v>208</v>
      </c>
      <c r="D626" s="95" t="s">
        <v>254</v>
      </c>
      <c r="E626" s="95" t="s">
        <v>226</v>
      </c>
      <c r="F626" s="172">
        <v>15</v>
      </c>
      <c r="G626" s="164">
        <v>248.32</v>
      </c>
      <c r="H626" s="99">
        <f t="shared" si="10"/>
        <v>16554.666666666664</v>
      </c>
    </row>
    <row r="627" spans="1:8">
      <c r="A627" s="148" t="s">
        <v>331</v>
      </c>
      <c r="B627" s="98" t="s">
        <v>188</v>
      </c>
      <c r="C627" s="95" t="s">
        <v>208</v>
      </c>
      <c r="D627" s="95" t="s">
        <v>40</v>
      </c>
      <c r="E627" s="95" t="s">
        <v>226</v>
      </c>
      <c r="F627" s="172">
        <v>23998</v>
      </c>
      <c r="G627" s="164">
        <v>84784.52</v>
      </c>
      <c r="H627" s="99">
        <f t="shared" si="10"/>
        <v>3532.98274856238</v>
      </c>
    </row>
    <row r="628" spans="1:8">
      <c r="A628" s="148" t="s">
        <v>331</v>
      </c>
      <c r="B628" s="98" t="s">
        <v>188</v>
      </c>
      <c r="C628" s="95" t="s">
        <v>208</v>
      </c>
      <c r="D628" s="95" t="s">
        <v>40</v>
      </c>
      <c r="E628" s="95" t="s">
        <v>226</v>
      </c>
      <c r="F628" s="172">
        <v>24002.31</v>
      </c>
      <c r="G628" s="164">
        <v>84799.18</v>
      </c>
      <c r="H628" s="99">
        <f t="shared" si="10"/>
        <v>3532.9591193514289</v>
      </c>
    </row>
    <row r="629" spans="1:8">
      <c r="A629" s="148" t="s">
        <v>331</v>
      </c>
      <c r="B629" s="98" t="s">
        <v>188</v>
      </c>
      <c r="C629" s="95" t="s">
        <v>242</v>
      </c>
      <c r="D629" s="95" t="s">
        <v>38</v>
      </c>
      <c r="E629" s="95" t="s">
        <v>264</v>
      </c>
      <c r="F629" s="172">
        <v>14592.76</v>
      </c>
      <c r="G629" s="164">
        <v>58855.96</v>
      </c>
      <c r="H629" s="99">
        <f t="shared" si="10"/>
        <v>4033.2301771563434</v>
      </c>
    </row>
    <row r="630" spans="1:8">
      <c r="A630" s="148" t="s">
        <v>332</v>
      </c>
      <c r="B630" s="98" t="s">
        <v>188</v>
      </c>
      <c r="C630" s="95" t="s">
        <v>213</v>
      </c>
      <c r="D630" s="95" t="s">
        <v>37</v>
      </c>
      <c r="E630" s="95" t="s">
        <v>230</v>
      </c>
      <c r="F630" s="172">
        <v>5280</v>
      </c>
      <c r="G630" s="164">
        <v>893.55</v>
      </c>
      <c r="H630" s="99">
        <f t="shared" si="10"/>
        <v>169.23295454545453</v>
      </c>
    </row>
    <row r="631" spans="1:8">
      <c r="A631" s="148" t="s">
        <v>332</v>
      </c>
      <c r="B631" s="98" t="s">
        <v>188</v>
      </c>
      <c r="C631" s="95" t="s">
        <v>236</v>
      </c>
      <c r="D631" s="95" t="s">
        <v>37</v>
      </c>
      <c r="E631" s="95" t="s">
        <v>126</v>
      </c>
      <c r="F631" s="172">
        <v>1737.6</v>
      </c>
      <c r="G631" s="164">
        <v>528.77</v>
      </c>
      <c r="H631" s="99">
        <f t="shared" si="10"/>
        <v>304.31054327808471</v>
      </c>
    </row>
    <row r="632" spans="1:8">
      <c r="A632" s="148" t="s">
        <v>332</v>
      </c>
      <c r="B632" s="98" t="s">
        <v>188</v>
      </c>
      <c r="C632" s="95" t="s">
        <v>236</v>
      </c>
      <c r="D632" s="95" t="s">
        <v>26</v>
      </c>
      <c r="E632" s="95" t="s">
        <v>126</v>
      </c>
      <c r="F632" s="172">
        <v>26100</v>
      </c>
      <c r="G632" s="164">
        <v>139.06</v>
      </c>
      <c r="H632" s="99">
        <f t="shared" si="10"/>
        <v>5.3279693486590034</v>
      </c>
    </row>
    <row r="633" spans="1:8">
      <c r="A633" s="148" t="s">
        <v>332</v>
      </c>
      <c r="B633" s="98" t="s">
        <v>188</v>
      </c>
      <c r="C633" s="95" t="s">
        <v>236</v>
      </c>
      <c r="D633" s="95" t="s">
        <v>26</v>
      </c>
      <c r="E633" s="95" t="s">
        <v>126</v>
      </c>
      <c r="F633" s="172">
        <v>26100</v>
      </c>
      <c r="G633" s="164">
        <v>160.79</v>
      </c>
      <c r="H633" s="99">
        <f t="shared" si="10"/>
        <v>6.1605363984674328</v>
      </c>
    </row>
    <row r="634" spans="1:8">
      <c r="A634" s="148" t="s">
        <v>332</v>
      </c>
      <c r="B634" s="98" t="s">
        <v>188</v>
      </c>
      <c r="C634" s="95" t="s">
        <v>207</v>
      </c>
      <c r="D634" s="95" t="s">
        <v>40</v>
      </c>
      <c r="E634" s="95" t="s">
        <v>225</v>
      </c>
      <c r="F634" s="172">
        <v>2400</v>
      </c>
      <c r="G634" s="164">
        <v>16359.8</v>
      </c>
      <c r="H634" s="99">
        <f t="shared" si="10"/>
        <v>6816.583333333333</v>
      </c>
    </row>
    <row r="635" spans="1:8">
      <c r="A635" s="148" t="s">
        <v>332</v>
      </c>
      <c r="B635" s="98" t="s">
        <v>188</v>
      </c>
      <c r="C635" s="95" t="s">
        <v>207</v>
      </c>
      <c r="D635" s="95" t="s">
        <v>257</v>
      </c>
      <c r="E635" s="95" t="s">
        <v>225</v>
      </c>
      <c r="F635" s="172">
        <v>22000</v>
      </c>
      <c r="G635" s="164">
        <v>25566.74</v>
      </c>
      <c r="H635" s="99">
        <f t="shared" si="10"/>
        <v>1162.1245454545456</v>
      </c>
    </row>
    <row r="636" spans="1:8">
      <c r="A636" s="148" t="s">
        <v>332</v>
      </c>
      <c r="B636" s="98" t="s">
        <v>188</v>
      </c>
      <c r="C636" s="95" t="s">
        <v>245</v>
      </c>
      <c r="D636" s="95" t="s">
        <v>250</v>
      </c>
      <c r="E636" s="95" t="s">
        <v>167</v>
      </c>
      <c r="F636" s="172">
        <v>480</v>
      </c>
      <c r="G636" s="164">
        <v>4475.13</v>
      </c>
      <c r="H636" s="99">
        <f t="shared" si="10"/>
        <v>9323.1875</v>
      </c>
    </row>
    <row r="637" spans="1:8">
      <c r="A637" s="148" t="s">
        <v>332</v>
      </c>
      <c r="B637" s="98" t="s">
        <v>188</v>
      </c>
      <c r="C637" s="95" t="s">
        <v>246</v>
      </c>
      <c r="D637" s="95" t="s">
        <v>250</v>
      </c>
      <c r="E637" s="95" t="s">
        <v>184</v>
      </c>
      <c r="F637" s="172">
        <v>904</v>
      </c>
      <c r="G637" s="164">
        <v>6384.78</v>
      </c>
      <c r="H637" s="99">
        <f t="shared" si="10"/>
        <v>7062.8097345132737</v>
      </c>
    </row>
    <row r="638" spans="1:8">
      <c r="A638" s="148" t="s">
        <v>332</v>
      </c>
      <c r="B638" s="98" t="s">
        <v>188</v>
      </c>
      <c r="C638" s="95" t="s">
        <v>217</v>
      </c>
      <c r="D638" s="95" t="s">
        <v>26</v>
      </c>
      <c r="E638" s="95" t="s">
        <v>233</v>
      </c>
      <c r="F638" s="172">
        <v>171.2</v>
      </c>
      <c r="G638" s="164">
        <v>2976.9</v>
      </c>
      <c r="H638" s="99">
        <f t="shared" si="10"/>
        <v>17388.434579439254</v>
      </c>
    </row>
    <row r="639" spans="1:8">
      <c r="A639" s="148" t="s">
        <v>332</v>
      </c>
      <c r="B639" s="98" t="s">
        <v>188</v>
      </c>
      <c r="C639" s="95" t="s">
        <v>217</v>
      </c>
      <c r="D639" s="95" t="s">
        <v>26</v>
      </c>
      <c r="E639" s="95" t="s">
        <v>233</v>
      </c>
      <c r="F639" s="172">
        <v>366</v>
      </c>
      <c r="G639" s="164">
        <v>316.05</v>
      </c>
      <c r="H639" s="99">
        <f t="shared" si="10"/>
        <v>863.52459016393448</v>
      </c>
    </row>
    <row r="640" spans="1:8">
      <c r="A640" s="148" t="s">
        <v>332</v>
      </c>
      <c r="B640" s="98" t="s">
        <v>188</v>
      </c>
      <c r="C640" s="95" t="s">
        <v>217</v>
      </c>
      <c r="D640" s="95" t="s">
        <v>26</v>
      </c>
      <c r="E640" s="95" t="s">
        <v>233</v>
      </c>
      <c r="F640" s="172">
        <v>366</v>
      </c>
      <c r="G640" s="164">
        <v>1200.98</v>
      </c>
      <c r="H640" s="99">
        <f t="shared" si="10"/>
        <v>3281.3661202185795</v>
      </c>
    </row>
    <row r="641" spans="1:8">
      <c r="A641" s="148" t="s">
        <v>332</v>
      </c>
      <c r="B641" s="98" t="s">
        <v>188</v>
      </c>
      <c r="C641" s="95" t="s">
        <v>217</v>
      </c>
      <c r="D641" s="95" t="s">
        <v>26</v>
      </c>
      <c r="E641" s="95" t="s">
        <v>233</v>
      </c>
      <c r="F641" s="172">
        <v>366</v>
      </c>
      <c r="G641" s="164">
        <v>1484.92</v>
      </c>
      <c r="H641" s="99">
        <f t="shared" si="10"/>
        <v>4057.1584699453556</v>
      </c>
    </row>
    <row r="642" spans="1:8">
      <c r="A642" s="148" t="s">
        <v>332</v>
      </c>
      <c r="B642" s="98" t="s">
        <v>188</v>
      </c>
      <c r="C642" s="95" t="s">
        <v>217</v>
      </c>
      <c r="D642" s="95" t="s">
        <v>26</v>
      </c>
      <c r="E642" s="95" t="s">
        <v>233</v>
      </c>
      <c r="F642" s="172">
        <v>366</v>
      </c>
      <c r="G642" s="164">
        <v>1970.03</v>
      </c>
      <c r="H642" s="99">
        <f t="shared" si="10"/>
        <v>5382.5956284153008</v>
      </c>
    </row>
    <row r="643" spans="1:8">
      <c r="A643" s="148" t="s">
        <v>332</v>
      </c>
      <c r="B643" s="98" t="s">
        <v>188</v>
      </c>
      <c r="C643" s="95" t="s">
        <v>217</v>
      </c>
      <c r="D643" s="95" t="s">
        <v>26</v>
      </c>
      <c r="E643" s="95" t="s">
        <v>233</v>
      </c>
      <c r="F643" s="172">
        <v>366</v>
      </c>
      <c r="G643" s="164">
        <v>6793.53</v>
      </c>
      <c r="H643" s="99">
        <f t="shared" si="10"/>
        <v>18561.557377049179</v>
      </c>
    </row>
    <row r="644" spans="1:8">
      <c r="A644" s="148" t="s">
        <v>332</v>
      </c>
      <c r="B644" s="98" t="s">
        <v>188</v>
      </c>
      <c r="C644" s="95" t="s">
        <v>248</v>
      </c>
      <c r="D644" s="95" t="s">
        <v>250</v>
      </c>
      <c r="E644" s="95" t="s">
        <v>267</v>
      </c>
      <c r="F644" s="172">
        <v>210.06</v>
      </c>
      <c r="G644" s="164">
        <v>2237.9</v>
      </c>
      <c r="H644" s="99">
        <f t="shared" si="10"/>
        <v>10653.622774445397</v>
      </c>
    </row>
    <row r="645" spans="1:8">
      <c r="A645" s="148" t="s">
        <v>332</v>
      </c>
      <c r="B645" s="98" t="s">
        <v>188</v>
      </c>
      <c r="C645" s="95" t="s">
        <v>241</v>
      </c>
      <c r="D645" s="95" t="s">
        <v>250</v>
      </c>
      <c r="E645" s="95" t="s">
        <v>263</v>
      </c>
      <c r="F645" s="172">
        <v>501.6</v>
      </c>
      <c r="G645" s="164">
        <v>5060.49</v>
      </c>
      <c r="H645" s="99">
        <f t="shared" si="10"/>
        <v>10088.696172248803</v>
      </c>
    </row>
    <row r="646" spans="1:8">
      <c r="A646" s="148" t="s">
        <v>332</v>
      </c>
      <c r="B646" s="98" t="s">
        <v>188</v>
      </c>
      <c r="C646" s="95" t="s">
        <v>241</v>
      </c>
      <c r="D646" s="95" t="s">
        <v>272</v>
      </c>
      <c r="E646" s="95" t="s">
        <v>263</v>
      </c>
      <c r="F646" s="172">
        <v>1019.44</v>
      </c>
      <c r="G646" s="164">
        <v>6159.1</v>
      </c>
      <c r="H646" s="99">
        <f t="shared" si="10"/>
        <v>6041.6503178215489</v>
      </c>
    </row>
    <row r="647" spans="1:8">
      <c r="A647" s="148" t="s">
        <v>332</v>
      </c>
      <c r="B647" s="98" t="s">
        <v>188</v>
      </c>
      <c r="C647" s="95" t="s">
        <v>241</v>
      </c>
      <c r="D647" s="95" t="s">
        <v>250</v>
      </c>
      <c r="E647" s="95" t="s">
        <v>263</v>
      </c>
      <c r="F647" s="172">
        <v>69.599999999999994</v>
      </c>
      <c r="G647" s="164">
        <v>690.54</v>
      </c>
      <c r="H647" s="99">
        <f t="shared" si="10"/>
        <v>9921.5517241379312</v>
      </c>
    </row>
    <row r="648" spans="1:8">
      <c r="A648" s="148" t="s">
        <v>332</v>
      </c>
      <c r="B648" s="98" t="s">
        <v>188</v>
      </c>
      <c r="C648" s="95" t="s">
        <v>238</v>
      </c>
      <c r="D648" s="95" t="s">
        <v>250</v>
      </c>
      <c r="E648" s="95" t="s">
        <v>185</v>
      </c>
      <c r="F648" s="172">
        <v>152.66999999999999</v>
      </c>
      <c r="G648" s="164">
        <v>2580.69</v>
      </c>
      <c r="H648" s="99">
        <f t="shared" si="10"/>
        <v>16903.713892709766</v>
      </c>
    </row>
    <row r="649" spans="1:8">
      <c r="A649" s="148" t="s">
        <v>332</v>
      </c>
      <c r="B649" s="98" t="s">
        <v>188</v>
      </c>
      <c r="C649" s="95" t="s">
        <v>208</v>
      </c>
      <c r="D649" s="95" t="s">
        <v>72</v>
      </c>
      <c r="E649" s="95" t="s">
        <v>226</v>
      </c>
      <c r="F649" s="172">
        <v>23991.55</v>
      </c>
      <c r="G649" s="164">
        <v>79707.899999999994</v>
      </c>
      <c r="H649" s="99">
        <f t="shared" si="10"/>
        <v>3322.3322378087287</v>
      </c>
    </row>
    <row r="650" spans="1:8">
      <c r="A650" s="148" t="s">
        <v>332</v>
      </c>
      <c r="B650" s="98" t="s">
        <v>188</v>
      </c>
      <c r="C650" s="95" t="s">
        <v>208</v>
      </c>
      <c r="D650" s="95" t="s">
        <v>72</v>
      </c>
      <c r="E650" s="95" t="s">
        <v>226</v>
      </c>
      <c r="F650" s="172">
        <v>24028.97</v>
      </c>
      <c r="G650" s="164">
        <v>79832.22</v>
      </c>
      <c r="H650" s="99">
        <f t="shared" si="10"/>
        <v>3322.332168211954</v>
      </c>
    </row>
    <row r="651" spans="1:8">
      <c r="A651" s="148" t="s">
        <v>332</v>
      </c>
      <c r="B651" s="98" t="s">
        <v>188</v>
      </c>
      <c r="C651" s="95" t="s">
        <v>208</v>
      </c>
      <c r="D651" s="95" t="s">
        <v>40</v>
      </c>
      <c r="E651" s="95" t="s">
        <v>226</v>
      </c>
      <c r="F651" s="172">
        <v>23953.61</v>
      </c>
      <c r="G651" s="164">
        <v>81717.100000000006</v>
      </c>
      <c r="H651" s="99">
        <f t="shared" si="10"/>
        <v>3411.4732601891742</v>
      </c>
    </row>
    <row r="652" spans="1:8">
      <c r="A652" s="148" t="s">
        <v>332</v>
      </c>
      <c r="B652" s="98" t="s">
        <v>188</v>
      </c>
      <c r="C652" s="95" t="s">
        <v>208</v>
      </c>
      <c r="D652" s="95" t="s">
        <v>72</v>
      </c>
      <c r="E652" s="95" t="s">
        <v>226</v>
      </c>
      <c r="F652" s="172">
        <v>24112.720000000001</v>
      </c>
      <c r="G652" s="164">
        <v>77363.520000000004</v>
      </c>
      <c r="H652" s="99">
        <f t="shared" si="10"/>
        <v>3208.4111622413398</v>
      </c>
    </row>
    <row r="653" spans="1:8">
      <c r="A653" s="148" t="s">
        <v>332</v>
      </c>
      <c r="B653" s="98" t="s">
        <v>188</v>
      </c>
      <c r="C653" s="95" t="s">
        <v>215</v>
      </c>
      <c r="D653" s="95" t="s">
        <v>72</v>
      </c>
      <c r="E653" s="95" t="s">
        <v>231</v>
      </c>
      <c r="F653" s="172">
        <v>6536.87</v>
      </c>
      <c r="G653" s="164">
        <v>23875.040000000001</v>
      </c>
      <c r="H653" s="99">
        <f t="shared" si="10"/>
        <v>3652.3657346711807</v>
      </c>
    </row>
    <row r="654" spans="1:8">
      <c r="A654" s="148" t="s">
        <v>332</v>
      </c>
      <c r="B654" s="98" t="s">
        <v>188</v>
      </c>
      <c r="C654" s="95" t="s">
        <v>215</v>
      </c>
      <c r="D654" s="95" t="s">
        <v>72</v>
      </c>
      <c r="E654" s="95" t="s">
        <v>231</v>
      </c>
      <c r="F654" s="172">
        <v>5422.2</v>
      </c>
      <c r="G654" s="164">
        <v>19803.849999999999</v>
      </c>
      <c r="H654" s="99">
        <f t="shared" si="10"/>
        <v>3652.36435395227</v>
      </c>
    </row>
    <row r="655" spans="1:8">
      <c r="A655" s="148" t="s">
        <v>332</v>
      </c>
      <c r="B655" s="98" t="s">
        <v>188</v>
      </c>
      <c r="C655" s="95" t="s">
        <v>239</v>
      </c>
      <c r="D655" s="95" t="s">
        <v>250</v>
      </c>
      <c r="E655" s="95" t="s">
        <v>262</v>
      </c>
      <c r="F655" s="172">
        <v>3270.82</v>
      </c>
      <c r="G655" s="164">
        <v>17014.63</v>
      </c>
      <c r="H655" s="99">
        <f t="shared" si="10"/>
        <v>5201.946300927596</v>
      </c>
    </row>
    <row r="656" spans="1:8">
      <c r="A656" s="148" t="s">
        <v>332</v>
      </c>
      <c r="B656" s="98" t="s">
        <v>188</v>
      </c>
      <c r="C656" s="95" t="s">
        <v>239</v>
      </c>
      <c r="D656" s="95" t="s">
        <v>249</v>
      </c>
      <c r="E656" s="95" t="s">
        <v>262</v>
      </c>
      <c r="F656" s="172">
        <v>528.37</v>
      </c>
      <c r="G656" s="164">
        <v>6934.15</v>
      </c>
      <c r="H656" s="99">
        <f t="shared" ref="H656:H719" si="11">+G656/F656*1000</f>
        <v>13123.663341976266</v>
      </c>
    </row>
    <row r="657" spans="1:8">
      <c r="A657" s="148" t="s">
        <v>332</v>
      </c>
      <c r="B657" s="98" t="s">
        <v>188</v>
      </c>
      <c r="C657" s="95" t="s">
        <v>239</v>
      </c>
      <c r="D657" s="95" t="s">
        <v>250</v>
      </c>
      <c r="E657" s="95" t="s">
        <v>262</v>
      </c>
      <c r="F657" s="172">
        <v>156</v>
      </c>
      <c r="G657" s="164">
        <v>2227.46</v>
      </c>
      <c r="H657" s="99">
        <f t="shared" si="11"/>
        <v>14278.589743589744</v>
      </c>
    </row>
    <row r="658" spans="1:8">
      <c r="A658" s="148" t="s">
        <v>332</v>
      </c>
      <c r="B658" s="98" t="s">
        <v>188</v>
      </c>
      <c r="C658" s="95" t="s">
        <v>239</v>
      </c>
      <c r="D658" s="95" t="s">
        <v>249</v>
      </c>
      <c r="E658" s="95" t="s">
        <v>262</v>
      </c>
      <c r="F658" s="172">
        <v>10.6</v>
      </c>
      <c r="G658" s="164">
        <v>8.4700000000000006</v>
      </c>
      <c r="H658" s="99">
        <f t="shared" si="11"/>
        <v>799.05660377358504</v>
      </c>
    </row>
    <row r="659" spans="1:8">
      <c r="A659" s="148" t="s">
        <v>332</v>
      </c>
      <c r="B659" s="98" t="s">
        <v>188</v>
      </c>
      <c r="C659" s="95" t="s">
        <v>239</v>
      </c>
      <c r="D659" s="95" t="s">
        <v>249</v>
      </c>
      <c r="E659" s="95" t="s">
        <v>262</v>
      </c>
      <c r="F659" s="172">
        <v>460.33</v>
      </c>
      <c r="G659" s="164">
        <v>6122.36</v>
      </c>
      <c r="H659" s="99">
        <f t="shared" si="11"/>
        <v>13299.93700171616</v>
      </c>
    </row>
    <row r="660" spans="1:8">
      <c r="A660" s="148" t="s">
        <v>332</v>
      </c>
      <c r="B660" s="98" t="s">
        <v>188</v>
      </c>
      <c r="C660" s="95" t="s">
        <v>239</v>
      </c>
      <c r="D660" s="95" t="s">
        <v>250</v>
      </c>
      <c r="E660" s="95" t="s">
        <v>262</v>
      </c>
      <c r="F660" s="172">
        <v>408.17</v>
      </c>
      <c r="G660" s="164">
        <v>2797.01</v>
      </c>
      <c r="H660" s="99">
        <f t="shared" si="11"/>
        <v>6852.5614327363601</v>
      </c>
    </row>
    <row r="661" spans="1:8">
      <c r="A661" s="148" t="s">
        <v>332</v>
      </c>
      <c r="B661" s="98" t="s">
        <v>188</v>
      </c>
      <c r="C661" s="95" t="s">
        <v>239</v>
      </c>
      <c r="D661" s="95" t="s">
        <v>72</v>
      </c>
      <c r="E661" s="95" t="s">
        <v>262</v>
      </c>
      <c r="F661" s="172">
        <v>1543.72</v>
      </c>
      <c r="G661" s="164">
        <v>8236.82</v>
      </c>
      <c r="H661" s="99">
        <f t="shared" si="11"/>
        <v>5335.6955924649546</v>
      </c>
    </row>
    <row r="662" spans="1:8">
      <c r="A662" s="148" t="s">
        <v>332</v>
      </c>
      <c r="B662" s="98" t="s">
        <v>188</v>
      </c>
      <c r="C662" s="95" t="s">
        <v>239</v>
      </c>
      <c r="D662" s="95" t="s">
        <v>72</v>
      </c>
      <c r="E662" s="95" t="s">
        <v>262</v>
      </c>
      <c r="F662" s="172">
        <v>14226.21</v>
      </c>
      <c r="G662" s="164">
        <v>111117.81</v>
      </c>
      <c r="H662" s="99">
        <f t="shared" si="11"/>
        <v>7810.7809458738493</v>
      </c>
    </row>
    <row r="663" spans="1:8">
      <c r="A663" s="148" t="s">
        <v>332</v>
      </c>
      <c r="B663" s="98" t="s">
        <v>188</v>
      </c>
      <c r="C663" s="95" t="s">
        <v>239</v>
      </c>
      <c r="D663" s="95" t="s">
        <v>72</v>
      </c>
      <c r="E663" s="95" t="s">
        <v>262</v>
      </c>
      <c r="F663" s="172">
        <v>15231.53</v>
      </c>
      <c r="G663" s="164">
        <v>118970.14</v>
      </c>
      <c r="H663" s="99">
        <f t="shared" si="11"/>
        <v>7810.7806635315028</v>
      </c>
    </row>
    <row r="664" spans="1:8">
      <c r="A664" s="148" t="s">
        <v>333</v>
      </c>
      <c r="B664" s="98" t="s">
        <v>188</v>
      </c>
      <c r="C664" s="95" t="s">
        <v>213</v>
      </c>
      <c r="D664" s="95" t="s">
        <v>37</v>
      </c>
      <c r="E664" s="95" t="s">
        <v>230</v>
      </c>
      <c r="F664" s="172">
        <v>10800</v>
      </c>
      <c r="G664" s="164">
        <v>1951.88</v>
      </c>
      <c r="H664" s="99">
        <f t="shared" si="11"/>
        <v>180.72962962962964</v>
      </c>
    </row>
    <row r="665" spans="1:8">
      <c r="A665" s="148" t="s">
        <v>333</v>
      </c>
      <c r="B665" s="98" t="s">
        <v>188</v>
      </c>
      <c r="C665" s="95" t="s">
        <v>213</v>
      </c>
      <c r="D665" s="95" t="s">
        <v>37</v>
      </c>
      <c r="E665" s="95" t="s">
        <v>230</v>
      </c>
      <c r="F665" s="172">
        <v>25248</v>
      </c>
      <c r="G665" s="164">
        <v>5683.99</v>
      </c>
      <c r="H665" s="99">
        <f t="shared" si="11"/>
        <v>225.12634664131812</v>
      </c>
    </row>
    <row r="666" spans="1:8">
      <c r="A666" s="148" t="s">
        <v>333</v>
      </c>
      <c r="B666" s="98" t="s">
        <v>188</v>
      </c>
      <c r="C666" s="95" t="s">
        <v>214</v>
      </c>
      <c r="D666" s="95" t="s">
        <v>37</v>
      </c>
      <c r="E666" s="95" t="s">
        <v>166</v>
      </c>
      <c r="F666" s="172">
        <v>4896</v>
      </c>
      <c r="G666" s="164">
        <v>2281.3000000000002</v>
      </c>
      <c r="H666" s="99">
        <f t="shared" si="11"/>
        <v>465.95179738562092</v>
      </c>
    </row>
    <row r="667" spans="1:8">
      <c r="A667" s="148" t="s">
        <v>333</v>
      </c>
      <c r="B667" s="98" t="s">
        <v>188</v>
      </c>
      <c r="C667" s="95" t="s">
        <v>207</v>
      </c>
      <c r="D667" s="95" t="s">
        <v>40</v>
      </c>
      <c r="E667" s="95" t="s">
        <v>225</v>
      </c>
      <c r="F667" s="172">
        <v>24000</v>
      </c>
      <c r="G667" s="164">
        <v>42392.36</v>
      </c>
      <c r="H667" s="99">
        <f t="shared" si="11"/>
        <v>1766.3483333333334</v>
      </c>
    </row>
    <row r="668" spans="1:8">
      <c r="A668" s="148" t="s">
        <v>333</v>
      </c>
      <c r="B668" s="98" t="s">
        <v>188</v>
      </c>
      <c r="C668" s="95" t="s">
        <v>207</v>
      </c>
      <c r="D668" s="95" t="s">
        <v>40</v>
      </c>
      <c r="E668" s="95" t="s">
        <v>225</v>
      </c>
      <c r="F668" s="172">
        <v>24000</v>
      </c>
      <c r="G668" s="164">
        <v>42392.36</v>
      </c>
      <c r="H668" s="99">
        <f t="shared" si="11"/>
        <v>1766.3483333333334</v>
      </c>
    </row>
    <row r="669" spans="1:8">
      <c r="A669" s="148" t="s">
        <v>333</v>
      </c>
      <c r="B669" s="98" t="s">
        <v>188</v>
      </c>
      <c r="C669" s="95" t="s">
        <v>234</v>
      </c>
      <c r="D669" s="95" t="s">
        <v>35</v>
      </c>
      <c r="E669" s="95" t="s">
        <v>259</v>
      </c>
      <c r="F669" s="172">
        <v>15523.2</v>
      </c>
      <c r="G669" s="164">
        <v>48877.95</v>
      </c>
      <c r="H669" s="99">
        <f t="shared" si="11"/>
        <v>3148.7032312925166</v>
      </c>
    </row>
    <row r="670" spans="1:8">
      <c r="A670" s="148" t="s">
        <v>333</v>
      </c>
      <c r="B670" s="98" t="s">
        <v>188</v>
      </c>
      <c r="C670" s="95" t="s">
        <v>217</v>
      </c>
      <c r="D670" s="95" t="s">
        <v>253</v>
      </c>
      <c r="E670" s="95" t="s">
        <v>233</v>
      </c>
      <c r="F670" s="172">
        <v>24</v>
      </c>
      <c r="G670" s="164">
        <v>406.49</v>
      </c>
      <c r="H670" s="99">
        <f t="shared" si="11"/>
        <v>16937.083333333332</v>
      </c>
    </row>
    <row r="671" spans="1:8">
      <c r="A671" s="148" t="s">
        <v>333</v>
      </c>
      <c r="B671" s="98" t="s">
        <v>188</v>
      </c>
      <c r="C671" s="95" t="s">
        <v>217</v>
      </c>
      <c r="D671" s="95" t="s">
        <v>253</v>
      </c>
      <c r="E671" s="95" t="s">
        <v>233</v>
      </c>
      <c r="F671" s="172">
        <v>30.87</v>
      </c>
      <c r="G671" s="164">
        <v>254.06</v>
      </c>
      <c r="H671" s="99">
        <f t="shared" si="11"/>
        <v>8229.9967606090049</v>
      </c>
    </row>
    <row r="672" spans="1:8">
      <c r="A672" s="148" t="s">
        <v>333</v>
      </c>
      <c r="B672" s="98" t="s">
        <v>188</v>
      </c>
      <c r="C672" s="95" t="s">
        <v>217</v>
      </c>
      <c r="D672" s="95" t="s">
        <v>253</v>
      </c>
      <c r="E672" s="95" t="s">
        <v>233</v>
      </c>
      <c r="F672" s="172">
        <v>36</v>
      </c>
      <c r="G672" s="164">
        <v>609.74</v>
      </c>
      <c r="H672" s="99">
        <f t="shared" si="11"/>
        <v>16937.222222222223</v>
      </c>
    </row>
    <row r="673" spans="1:8">
      <c r="A673" s="148" t="s">
        <v>333</v>
      </c>
      <c r="B673" s="98" t="s">
        <v>188</v>
      </c>
      <c r="C673" s="95" t="s">
        <v>217</v>
      </c>
      <c r="D673" s="95" t="s">
        <v>253</v>
      </c>
      <c r="E673" s="95" t="s">
        <v>233</v>
      </c>
      <c r="F673" s="172">
        <v>150</v>
      </c>
      <c r="G673" s="164">
        <v>2540.71</v>
      </c>
      <c r="H673" s="99">
        <f t="shared" si="11"/>
        <v>16938.066666666669</v>
      </c>
    </row>
    <row r="674" spans="1:8">
      <c r="A674" s="148" t="s">
        <v>333</v>
      </c>
      <c r="B674" s="98" t="s">
        <v>188</v>
      </c>
      <c r="C674" s="95" t="s">
        <v>241</v>
      </c>
      <c r="D674" s="95" t="s">
        <v>25</v>
      </c>
      <c r="E674" s="95" t="s">
        <v>263</v>
      </c>
      <c r="F674" s="172">
        <v>12000</v>
      </c>
      <c r="G674" s="164">
        <v>73516.38</v>
      </c>
      <c r="H674" s="99">
        <f t="shared" si="11"/>
        <v>6126.3650000000007</v>
      </c>
    </row>
    <row r="675" spans="1:8">
      <c r="A675" s="148" t="s">
        <v>333</v>
      </c>
      <c r="B675" s="98" t="s">
        <v>188</v>
      </c>
      <c r="C675" s="95" t="s">
        <v>212</v>
      </c>
      <c r="D675" s="95" t="s">
        <v>253</v>
      </c>
      <c r="E675" s="95" t="s">
        <v>186</v>
      </c>
      <c r="F675" s="172">
        <v>3.54</v>
      </c>
      <c r="G675" s="164">
        <v>102.44</v>
      </c>
      <c r="H675" s="99">
        <f t="shared" si="11"/>
        <v>28937.853107344632</v>
      </c>
    </row>
    <row r="676" spans="1:8">
      <c r="A676" s="148" t="s">
        <v>334</v>
      </c>
      <c r="B676" s="98" t="s">
        <v>188</v>
      </c>
      <c r="C676" s="95" t="s">
        <v>268</v>
      </c>
      <c r="D676" s="95" t="s">
        <v>249</v>
      </c>
      <c r="E676" s="95" t="s">
        <v>168</v>
      </c>
      <c r="F676" s="172">
        <v>2763.07</v>
      </c>
      <c r="G676" s="164">
        <v>1767.92</v>
      </c>
      <c r="H676" s="99">
        <f t="shared" si="11"/>
        <v>639.83901964119616</v>
      </c>
    </row>
    <row r="677" spans="1:8">
      <c r="A677" s="148" t="s">
        <v>334</v>
      </c>
      <c r="B677" s="98" t="s">
        <v>188</v>
      </c>
      <c r="C677" s="95" t="s">
        <v>268</v>
      </c>
      <c r="D677" s="95" t="s">
        <v>249</v>
      </c>
      <c r="E677" s="95" t="s">
        <v>168</v>
      </c>
      <c r="F677" s="172">
        <v>2763.07</v>
      </c>
      <c r="G677" s="164">
        <v>1767.92</v>
      </c>
      <c r="H677" s="99">
        <f t="shared" si="11"/>
        <v>639.83901964119616</v>
      </c>
    </row>
    <row r="678" spans="1:8">
      <c r="A678" s="148" t="s">
        <v>334</v>
      </c>
      <c r="B678" s="98" t="s">
        <v>188</v>
      </c>
      <c r="C678" s="95" t="s">
        <v>210</v>
      </c>
      <c r="D678" s="95" t="s">
        <v>249</v>
      </c>
      <c r="E678" s="95" t="s">
        <v>228</v>
      </c>
      <c r="F678" s="172">
        <v>5526.14</v>
      </c>
      <c r="G678" s="164">
        <v>3535.84</v>
      </c>
      <c r="H678" s="99">
        <f t="shared" si="11"/>
        <v>639.83901964119616</v>
      </c>
    </row>
    <row r="679" spans="1:8">
      <c r="A679" s="148" t="s">
        <v>334</v>
      </c>
      <c r="B679" s="98" t="s">
        <v>188</v>
      </c>
      <c r="C679" s="95" t="s">
        <v>210</v>
      </c>
      <c r="D679" s="95" t="s">
        <v>249</v>
      </c>
      <c r="E679" s="95" t="s">
        <v>228</v>
      </c>
      <c r="F679" s="172">
        <v>13995</v>
      </c>
      <c r="G679" s="164">
        <v>8839.61</v>
      </c>
      <c r="H679" s="99">
        <f t="shared" si="11"/>
        <v>631.62629510539477</v>
      </c>
    </row>
    <row r="680" spans="1:8">
      <c r="A680" s="148" t="s">
        <v>334</v>
      </c>
      <c r="B680" s="98" t="s">
        <v>188</v>
      </c>
      <c r="C680" s="95" t="s">
        <v>210</v>
      </c>
      <c r="D680" s="95" t="s">
        <v>249</v>
      </c>
      <c r="E680" s="95" t="s">
        <v>228</v>
      </c>
      <c r="F680" s="172">
        <v>5526.14</v>
      </c>
      <c r="G680" s="164">
        <v>3535.84</v>
      </c>
      <c r="H680" s="99">
        <f t="shared" si="11"/>
        <v>639.83901964119616</v>
      </c>
    </row>
    <row r="681" spans="1:8">
      <c r="A681" s="148" t="s">
        <v>334</v>
      </c>
      <c r="B681" s="98" t="s">
        <v>188</v>
      </c>
      <c r="C681" s="95" t="s">
        <v>210</v>
      </c>
      <c r="D681" s="95" t="s">
        <v>249</v>
      </c>
      <c r="E681" s="95" t="s">
        <v>228</v>
      </c>
      <c r="F681" s="172">
        <v>13815.36</v>
      </c>
      <c r="G681" s="164">
        <v>8839.61</v>
      </c>
      <c r="H681" s="99">
        <f t="shared" si="11"/>
        <v>639.83928033724783</v>
      </c>
    </row>
    <row r="682" spans="1:8">
      <c r="A682" s="148" t="s">
        <v>334</v>
      </c>
      <c r="B682" s="98" t="s">
        <v>188</v>
      </c>
      <c r="C682" s="95" t="s">
        <v>210</v>
      </c>
      <c r="D682" s="95" t="s">
        <v>249</v>
      </c>
      <c r="E682" s="95" t="s">
        <v>228</v>
      </c>
      <c r="F682" s="172">
        <v>921.02</v>
      </c>
      <c r="G682" s="164">
        <v>589.30999999999995</v>
      </c>
      <c r="H682" s="99">
        <f t="shared" si="11"/>
        <v>639.84495450695965</v>
      </c>
    </row>
    <row r="683" spans="1:8">
      <c r="A683" s="148" t="s">
        <v>334</v>
      </c>
      <c r="B683" s="98" t="s">
        <v>188</v>
      </c>
      <c r="C683" s="95" t="s">
        <v>204</v>
      </c>
      <c r="D683" s="95" t="s">
        <v>38</v>
      </c>
      <c r="E683" s="95" t="s">
        <v>171</v>
      </c>
      <c r="F683" s="172">
        <v>46831.199999999997</v>
      </c>
      <c r="G683" s="164">
        <v>85323.39</v>
      </c>
      <c r="H683" s="99">
        <f t="shared" si="11"/>
        <v>1821.9347358171476</v>
      </c>
    </row>
    <row r="684" spans="1:8">
      <c r="A684" s="148" t="s">
        <v>334</v>
      </c>
      <c r="B684" s="98" t="s">
        <v>188</v>
      </c>
      <c r="C684" s="95" t="s">
        <v>204</v>
      </c>
      <c r="D684" s="95" t="s">
        <v>72</v>
      </c>
      <c r="E684" s="95" t="s">
        <v>171</v>
      </c>
      <c r="F684" s="172">
        <v>3239.52</v>
      </c>
      <c r="G684" s="164">
        <v>4503.54</v>
      </c>
      <c r="H684" s="99">
        <f t="shared" si="11"/>
        <v>1390.1874351755816</v>
      </c>
    </row>
    <row r="685" spans="1:8">
      <c r="A685" s="148" t="s">
        <v>334</v>
      </c>
      <c r="B685" s="98" t="s">
        <v>188</v>
      </c>
      <c r="C685" s="95" t="s">
        <v>204</v>
      </c>
      <c r="D685" s="95" t="s">
        <v>72</v>
      </c>
      <c r="E685" s="95" t="s">
        <v>171</v>
      </c>
      <c r="F685" s="172">
        <v>4764</v>
      </c>
      <c r="G685" s="164">
        <v>6622.85</v>
      </c>
      <c r="H685" s="99">
        <f t="shared" si="11"/>
        <v>1390.186817800168</v>
      </c>
    </row>
    <row r="686" spans="1:8">
      <c r="A686" s="148" t="s">
        <v>334</v>
      </c>
      <c r="B686" s="98" t="s">
        <v>188</v>
      </c>
      <c r="C686" s="95" t="s">
        <v>207</v>
      </c>
      <c r="D686" s="95" t="s">
        <v>40</v>
      </c>
      <c r="E686" s="95" t="s">
        <v>225</v>
      </c>
      <c r="F686" s="172">
        <v>26000</v>
      </c>
      <c r="G686" s="164">
        <v>62400</v>
      </c>
      <c r="H686" s="99">
        <f t="shared" si="11"/>
        <v>2400</v>
      </c>
    </row>
    <row r="687" spans="1:8">
      <c r="A687" s="148" t="s">
        <v>334</v>
      </c>
      <c r="B687" s="98" t="s">
        <v>188</v>
      </c>
      <c r="C687" s="95" t="s">
        <v>207</v>
      </c>
      <c r="D687" s="95" t="s">
        <v>258</v>
      </c>
      <c r="E687" s="95" t="s">
        <v>225</v>
      </c>
      <c r="F687" s="172">
        <v>15120</v>
      </c>
      <c r="G687" s="164">
        <v>143640</v>
      </c>
      <c r="H687" s="99">
        <f t="shared" si="11"/>
        <v>9500</v>
      </c>
    </row>
    <row r="688" spans="1:8">
      <c r="A688" s="148" t="s">
        <v>334</v>
      </c>
      <c r="B688" s="98" t="s">
        <v>188</v>
      </c>
      <c r="C688" s="95" t="s">
        <v>237</v>
      </c>
      <c r="D688" s="95" t="s">
        <v>249</v>
      </c>
      <c r="E688" s="95" t="s">
        <v>261</v>
      </c>
      <c r="F688" s="172">
        <v>791.04</v>
      </c>
      <c r="G688" s="164">
        <v>963.17</v>
      </c>
      <c r="H688" s="99">
        <f t="shared" si="11"/>
        <v>1217.5996156957929</v>
      </c>
    </row>
    <row r="689" spans="1:8">
      <c r="A689" s="148" t="s">
        <v>334</v>
      </c>
      <c r="B689" s="98" t="s">
        <v>188</v>
      </c>
      <c r="C689" s="95" t="s">
        <v>237</v>
      </c>
      <c r="D689" s="95" t="s">
        <v>249</v>
      </c>
      <c r="E689" s="95" t="s">
        <v>261</v>
      </c>
      <c r="F689" s="172">
        <v>791.04</v>
      </c>
      <c r="G689" s="164">
        <v>1081.45</v>
      </c>
      <c r="H689" s="99">
        <f t="shared" si="11"/>
        <v>1367.1242920711975</v>
      </c>
    </row>
    <row r="690" spans="1:8">
      <c r="A690" s="148" t="s">
        <v>334</v>
      </c>
      <c r="B690" s="98" t="s">
        <v>188</v>
      </c>
      <c r="C690" s="95" t="s">
        <v>237</v>
      </c>
      <c r="D690" s="95" t="s">
        <v>249</v>
      </c>
      <c r="E690" s="95" t="s">
        <v>261</v>
      </c>
      <c r="F690" s="172">
        <v>1579.01</v>
      </c>
      <c r="G690" s="164">
        <v>1250.43</v>
      </c>
      <c r="H690" s="99">
        <f t="shared" si="11"/>
        <v>791.90758766568933</v>
      </c>
    </row>
    <row r="691" spans="1:8">
      <c r="A691" s="148" t="s">
        <v>334</v>
      </c>
      <c r="B691" s="98" t="s">
        <v>188</v>
      </c>
      <c r="C691" s="95" t="s">
        <v>234</v>
      </c>
      <c r="D691" s="95" t="s">
        <v>35</v>
      </c>
      <c r="E691" s="95" t="s">
        <v>259</v>
      </c>
      <c r="F691" s="172">
        <v>6800</v>
      </c>
      <c r="G691" s="164">
        <v>24150</v>
      </c>
      <c r="H691" s="99">
        <f t="shared" si="11"/>
        <v>3551.4705882352941</v>
      </c>
    </row>
    <row r="692" spans="1:8">
      <c r="A692" s="148" t="s">
        <v>334</v>
      </c>
      <c r="B692" s="98" t="s">
        <v>188</v>
      </c>
      <c r="C692" s="95" t="s">
        <v>234</v>
      </c>
      <c r="D692" s="95" t="s">
        <v>35</v>
      </c>
      <c r="E692" s="95" t="s">
        <v>259</v>
      </c>
      <c r="F692" s="172">
        <v>22032</v>
      </c>
      <c r="G692" s="164">
        <v>79419.899999999994</v>
      </c>
      <c r="H692" s="99">
        <f t="shared" si="11"/>
        <v>3604.7521786492371</v>
      </c>
    </row>
    <row r="693" spans="1:8">
      <c r="A693" s="148" t="s">
        <v>334</v>
      </c>
      <c r="B693" s="98" t="s">
        <v>188</v>
      </c>
      <c r="C693" s="95" t="s">
        <v>234</v>
      </c>
      <c r="D693" s="95" t="s">
        <v>35</v>
      </c>
      <c r="E693" s="95" t="s">
        <v>259</v>
      </c>
      <c r="F693" s="172">
        <v>14817.6</v>
      </c>
      <c r="G693" s="164">
        <v>46146.720000000001</v>
      </c>
      <c r="H693" s="99">
        <f t="shared" si="11"/>
        <v>3114.3181081956591</v>
      </c>
    </row>
    <row r="694" spans="1:8">
      <c r="A694" s="148" t="s">
        <v>334</v>
      </c>
      <c r="B694" s="98" t="s">
        <v>188</v>
      </c>
      <c r="C694" s="95" t="s">
        <v>234</v>
      </c>
      <c r="D694" s="95" t="s">
        <v>35</v>
      </c>
      <c r="E694" s="95" t="s">
        <v>259</v>
      </c>
      <c r="F694" s="172">
        <v>14817.6</v>
      </c>
      <c r="G694" s="164">
        <v>46146.720000000001</v>
      </c>
      <c r="H694" s="99">
        <f t="shared" si="11"/>
        <v>3114.3181081956591</v>
      </c>
    </row>
    <row r="695" spans="1:8">
      <c r="A695" s="148" t="s">
        <v>334</v>
      </c>
      <c r="B695" s="98" t="s">
        <v>188</v>
      </c>
      <c r="C695" s="95" t="s">
        <v>217</v>
      </c>
      <c r="D695" s="95" t="s">
        <v>218</v>
      </c>
      <c r="E695" s="95" t="s">
        <v>233</v>
      </c>
      <c r="F695" s="172">
        <v>16329</v>
      </c>
      <c r="G695" s="164">
        <v>86468.78</v>
      </c>
      <c r="H695" s="99">
        <f t="shared" si="11"/>
        <v>5295.4118439586009</v>
      </c>
    </row>
    <row r="696" spans="1:8">
      <c r="A696" s="148" t="s">
        <v>334</v>
      </c>
      <c r="B696" s="98" t="s">
        <v>188</v>
      </c>
      <c r="C696" s="95" t="s">
        <v>217</v>
      </c>
      <c r="D696" s="95" t="s">
        <v>218</v>
      </c>
      <c r="E696" s="95" t="s">
        <v>233</v>
      </c>
      <c r="F696" s="172">
        <v>16329</v>
      </c>
      <c r="G696" s="164">
        <v>86468.78</v>
      </c>
      <c r="H696" s="99">
        <f t="shared" si="11"/>
        <v>5295.4118439586009</v>
      </c>
    </row>
    <row r="697" spans="1:8">
      <c r="A697" s="148" t="s">
        <v>334</v>
      </c>
      <c r="B697" s="98" t="s">
        <v>188</v>
      </c>
      <c r="C697" s="95" t="s">
        <v>217</v>
      </c>
      <c r="D697" s="95" t="s">
        <v>40</v>
      </c>
      <c r="E697" s="95" t="s">
        <v>233</v>
      </c>
      <c r="F697" s="172">
        <v>9997.09</v>
      </c>
      <c r="G697" s="164">
        <v>35293.26</v>
      </c>
      <c r="H697" s="99">
        <f t="shared" si="11"/>
        <v>3530.3533328198505</v>
      </c>
    </row>
    <row r="698" spans="1:8">
      <c r="A698" s="148" t="s">
        <v>334</v>
      </c>
      <c r="B698" s="98" t="s">
        <v>188</v>
      </c>
      <c r="C698" s="95" t="s">
        <v>217</v>
      </c>
      <c r="D698" s="95" t="s">
        <v>51</v>
      </c>
      <c r="E698" s="95" t="s">
        <v>233</v>
      </c>
      <c r="F698" s="172">
        <v>24000</v>
      </c>
      <c r="G698" s="164">
        <v>102070.12</v>
      </c>
      <c r="H698" s="99">
        <f t="shared" si="11"/>
        <v>4252.9216666666662</v>
      </c>
    </row>
    <row r="699" spans="1:8">
      <c r="A699" s="148" t="s">
        <v>334</v>
      </c>
      <c r="B699" s="98" t="s">
        <v>188</v>
      </c>
      <c r="C699" s="95" t="s">
        <v>208</v>
      </c>
      <c r="D699" s="95" t="s">
        <v>40</v>
      </c>
      <c r="E699" s="95" t="s">
        <v>226</v>
      </c>
      <c r="F699" s="172">
        <v>23984.59</v>
      </c>
      <c r="G699" s="164">
        <v>81818.720000000001</v>
      </c>
      <c r="H699" s="99">
        <f t="shared" si="11"/>
        <v>3411.3036745677123</v>
      </c>
    </row>
    <row r="700" spans="1:8">
      <c r="A700" s="148" t="s">
        <v>334</v>
      </c>
      <c r="B700" s="98" t="s">
        <v>188</v>
      </c>
      <c r="C700" s="95" t="s">
        <v>208</v>
      </c>
      <c r="D700" s="95" t="s">
        <v>40</v>
      </c>
      <c r="E700" s="95" t="s">
        <v>226</v>
      </c>
      <c r="F700" s="172">
        <v>13963.79</v>
      </c>
      <c r="G700" s="164">
        <v>48566.77</v>
      </c>
      <c r="H700" s="99">
        <f t="shared" si="11"/>
        <v>3478.0507297803815</v>
      </c>
    </row>
    <row r="701" spans="1:8">
      <c r="A701" s="148" t="s">
        <v>334</v>
      </c>
      <c r="B701" s="98" t="s">
        <v>188</v>
      </c>
      <c r="C701" s="95" t="s">
        <v>239</v>
      </c>
      <c r="D701" s="95" t="s">
        <v>253</v>
      </c>
      <c r="E701" s="95" t="s">
        <v>262</v>
      </c>
      <c r="F701" s="172">
        <v>40</v>
      </c>
      <c r="G701" s="164">
        <v>584.27</v>
      </c>
      <c r="H701" s="99">
        <f t="shared" si="11"/>
        <v>14606.75</v>
      </c>
    </row>
    <row r="702" spans="1:8">
      <c r="A702" s="148" t="s">
        <v>334</v>
      </c>
      <c r="B702" s="98" t="s">
        <v>188</v>
      </c>
      <c r="C702" s="95" t="s">
        <v>239</v>
      </c>
      <c r="D702" s="95" t="s">
        <v>253</v>
      </c>
      <c r="E702" s="95" t="s">
        <v>262</v>
      </c>
      <c r="F702" s="172">
        <v>41.26</v>
      </c>
      <c r="G702" s="164">
        <v>535.72</v>
      </c>
      <c r="H702" s="99">
        <f t="shared" si="11"/>
        <v>12984.003877847796</v>
      </c>
    </row>
    <row r="703" spans="1:8">
      <c r="A703" s="148" t="s">
        <v>334</v>
      </c>
      <c r="B703" s="98" t="s">
        <v>188</v>
      </c>
      <c r="C703" s="95" t="s">
        <v>239</v>
      </c>
      <c r="D703" s="95" t="s">
        <v>253</v>
      </c>
      <c r="E703" s="95" t="s">
        <v>262</v>
      </c>
      <c r="F703" s="172">
        <v>190.56</v>
      </c>
      <c r="G703" s="164">
        <v>2474.19</v>
      </c>
      <c r="H703" s="99">
        <f t="shared" si="11"/>
        <v>12983.784634760706</v>
      </c>
    </row>
    <row r="704" spans="1:8">
      <c r="A704" s="148" t="s">
        <v>334</v>
      </c>
      <c r="B704" s="98" t="s">
        <v>188</v>
      </c>
      <c r="C704" s="95" t="s">
        <v>205</v>
      </c>
      <c r="D704" s="95" t="s">
        <v>249</v>
      </c>
      <c r="E704" s="95" t="s">
        <v>223</v>
      </c>
      <c r="F704" s="172">
        <v>568.32000000000005</v>
      </c>
      <c r="G704" s="164">
        <v>6380.05</v>
      </c>
      <c r="H704" s="99">
        <f t="shared" si="11"/>
        <v>11226.157798423423</v>
      </c>
    </row>
    <row r="705" spans="1:8">
      <c r="A705" s="148" t="s">
        <v>335</v>
      </c>
      <c r="B705" s="98" t="s">
        <v>188</v>
      </c>
      <c r="C705" s="95" t="s">
        <v>213</v>
      </c>
      <c r="D705" s="95" t="s">
        <v>37</v>
      </c>
      <c r="E705" s="95" t="s">
        <v>230</v>
      </c>
      <c r="F705" s="172">
        <v>18192</v>
      </c>
      <c r="G705" s="164">
        <v>29628.13</v>
      </c>
      <c r="H705" s="99">
        <f t="shared" si="11"/>
        <v>1628.6351143359718</v>
      </c>
    </row>
    <row r="706" spans="1:8">
      <c r="A706" s="148" t="s">
        <v>335</v>
      </c>
      <c r="B706" s="98" t="s">
        <v>188</v>
      </c>
      <c r="C706" s="95" t="s">
        <v>247</v>
      </c>
      <c r="D706" s="95" t="s">
        <v>218</v>
      </c>
      <c r="E706" s="95" t="s">
        <v>176</v>
      </c>
      <c r="F706" s="172">
        <v>523.91</v>
      </c>
      <c r="G706" s="164">
        <v>1450.91</v>
      </c>
      <c r="H706" s="99">
        <f t="shared" si="11"/>
        <v>2769.3878719627419</v>
      </c>
    </row>
    <row r="707" spans="1:8">
      <c r="A707" s="148" t="s">
        <v>335</v>
      </c>
      <c r="B707" s="98" t="s">
        <v>188</v>
      </c>
      <c r="C707" s="95" t="s">
        <v>207</v>
      </c>
      <c r="D707" s="95" t="s">
        <v>218</v>
      </c>
      <c r="E707" s="95" t="s">
        <v>225</v>
      </c>
      <c r="F707" s="172">
        <v>20000</v>
      </c>
      <c r="G707" s="164">
        <v>13922.93</v>
      </c>
      <c r="H707" s="99">
        <f t="shared" si="11"/>
        <v>696.14649999999995</v>
      </c>
    </row>
    <row r="708" spans="1:8">
      <c r="A708" s="148" t="s">
        <v>335</v>
      </c>
      <c r="B708" s="98" t="s">
        <v>188</v>
      </c>
      <c r="C708" s="95" t="s">
        <v>234</v>
      </c>
      <c r="D708" s="95" t="s">
        <v>35</v>
      </c>
      <c r="E708" s="95" t="s">
        <v>259</v>
      </c>
      <c r="F708" s="172">
        <v>22032</v>
      </c>
      <c r="G708" s="164">
        <v>78246</v>
      </c>
      <c r="H708" s="99">
        <f t="shared" si="11"/>
        <v>3551.4705882352941</v>
      </c>
    </row>
    <row r="709" spans="1:8">
      <c r="A709" s="148" t="s">
        <v>335</v>
      </c>
      <c r="B709" s="98" t="s">
        <v>188</v>
      </c>
      <c r="C709" s="95" t="s">
        <v>217</v>
      </c>
      <c r="D709" s="95" t="s">
        <v>40</v>
      </c>
      <c r="E709" s="95" t="s">
        <v>233</v>
      </c>
      <c r="F709" s="172">
        <v>24014.5</v>
      </c>
      <c r="G709" s="164">
        <v>84982.12</v>
      </c>
      <c r="H709" s="99">
        <f t="shared" si="11"/>
        <v>3538.7836515438589</v>
      </c>
    </row>
    <row r="710" spans="1:8">
      <c r="A710" s="148" t="s">
        <v>335</v>
      </c>
      <c r="B710" s="98" t="s">
        <v>188</v>
      </c>
      <c r="C710" s="95" t="s">
        <v>240</v>
      </c>
      <c r="D710" s="95" t="s">
        <v>218</v>
      </c>
      <c r="E710" s="95" t="s">
        <v>174</v>
      </c>
      <c r="F710" s="172">
        <v>1600.27</v>
      </c>
      <c r="G710" s="164">
        <v>18634.71</v>
      </c>
      <c r="H710" s="99">
        <f t="shared" si="11"/>
        <v>11644.728702031533</v>
      </c>
    </row>
    <row r="711" spans="1:8">
      <c r="A711" s="148" t="s">
        <v>335</v>
      </c>
      <c r="B711" s="98" t="s">
        <v>188</v>
      </c>
      <c r="C711" s="95" t="s">
        <v>208</v>
      </c>
      <c r="D711" s="95" t="s">
        <v>40</v>
      </c>
      <c r="E711" s="95" t="s">
        <v>226</v>
      </c>
      <c r="F711" s="172">
        <v>24000</v>
      </c>
      <c r="G711" s="164">
        <v>84369.600000000006</v>
      </c>
      <c r="H711" s="99">
        <f t="shared" si="11"/>
        <v>3515.4</v>
      </c>
    </row>
    <row r="712" spans="1:8">
      <c r="A712" s="148" t="s">
        <v>335</v>
      </c>
      <c r="B712" s="98" t="s">
        <v>188</v>
      </c>
      <c r="C712" s="95" t="s">
        <v>242</v>
      </c>
      <c r="D712" s="95" t="s">
        <v>218</v>
      </c>
      <c r="E712" s="95" t="s">
        <v>264</v>
      </c>
      <c r="F712" s="172">
        <v>1404.61</v>
      </c>
      <c r="G712" s="164">
        <v>10261.25</v>
      </c>
      <c r="H712" s="99">
        <f t="shared" si="11"/>
        <v>7305.4086187625044</v>
      </c>
    </row>
    <row r="713" spans="1:8">
      <c r="A713" s="148" t="s">
        <v>335</v>
      </c>
      <c r="B713" s="98" t="s">
        <v>188</v>
      </c>
      <c r="C713" s="95" t="s">
        <v>239</v>
      </c>
      <c r="D713" s="95" t="s">
        <v>250</v>
      </c>
      <c r="E713" s="95" t="s">
        <v>262</v>
      </c>
      <c r="F713" s="172">
        <v>50</v>
      </c>
      <c r="G713" s="164">
        <v>1901.74</v>
      </c>
      <c r="H713" s="99">
        <f t="shared" si="11"/>
        <v>38034.799999999996</v>
      </c>
    </row>
    <row r="714" spans="1:8">
      <c r="A714" s="148" t="s">
        <v>335</v>
      </c>
      <c r="B714" s="98" t="s">
        <v>188</v>
      </c>
      <c r="C714" s="95" t="s">
        <v>239</v>
      </c>
      <c r="D714" s="95" t="s">
        <v>40</v>
      </c>
      <c r="E714" s="95" t="s">
        <v>262</v>
      </c>
      <c r="F714" s="172">
        <v>22685.47</v>
      </c>
      <c r="G714" s="164">
        <v>82408.850000000006</v>
      </c>
      <c r="H714" s="99">
        <f t="shared" si="11"/>
        <v>3632.6710445055801</v>
      </c>
    </row>
    <row r="715" spans="1:8">
      <c r="A715" s="148" t="s">
        <v>336</v>
      </c>
      <c r="B715" s="98" t="s">
        <v>188</v>
      </c>
      <c r="C715" s="95" t="s">
        <v>353</v>
      </c>
      <c r="D715" s="95" t="s">
        <v>255</v>
      </c>
      <c r="E715" s="95" t="s">
        <v>356</v>
      </c>
      <c r="F715" s="172">
        <v>2090.9499999999998</v>
      </c>
      <c r="G715" s="164">
        <v>5792.18</v>
      </c>
      <c r="H715" s="99">
        <f t="shared" si="11"/>
        <v>2770.1188455008496</v>
      </c>
    </row>
    <row r="716" spans="1:8">
      <c r="A716" s="148" t="s">
        <v>336</v>
      </c>
      <c r="B716" s="98" t="s">
        <v>188</v>
      </c>
      <c r="C716" s="95" t="s">
        <v>206</v>
      </c>
      <c r="D716" s="95" t="s">
        <v>251</v>
      </c>
      <c r="E716" s="95" t="s">
        <v>224</v>
      </c>
      <c r="F716" s="172">
        <v>128000</v>
      </c>
      <c r="G716" s="164">
        <v>430204.25</v>
      </c>
      <c r="H716" s="99">
        <f t="shared" si="11"/>
        <v>3360.970703125</v>
      </c>
    </row>
    <row r="717" spans="1:8">
      <c r="A717" s="148" t="s">
        <v>336</v>
      </c>
      <c r="B717" s="98" t="s">
        <v>188</v>
      </c>
      <c r="C717" s="95" t="s">
        <v>246</v>
      </c>
      <c r="D717" s="95" t="s">
        <v>255</v>
      </c>
      <c r="E717" s="95" t="s">
        <v>184</v>
      </c>
      <c r="F717" s="172">
        <v>3285.6</v>
      </c>
      <c r="G717" s="164">
        <v>15303.78</v>
      </c>
      <c r="H717" s="99">
        <f t="shared" si="11"/>
        <v>4657.8341855368881</v>
      </c>
    </row>
    <row r="718" spans="1:8">
      <c r="A718" s="148" t="s">
        <v>336</v>
      </c>
      <c r="B718" s="98" t="s">
        <v>188</v>
      </c>
      <c r="C718" s="95" t="s">
        <v>246</v>
      </c>
      <c r="D718" s="95" t="s">
        <v>255</v>
      </c>
      <c r="E718" s="95" t="s">
        <v>184</v>
      </c>
      <c r="F718" s="172">
        <v>6026.4</v>
      </c>
      <c r="G718" s="164">
        <v>21418.33</v>
      </c>
      <c r="H718" s="99">
        <f t="shared" si="11"/>
        <v>3554.0836983937347</v>
      </c>
    </row>
    <row r="719" spans="1:8">
      <c r="A719" s="148" t="s">
        <v>336</v>
      </c>
      <c r="B719" s="98" t="s">
        <v>188</v>
      </c>
      <c r="C719" s="95" t="s">
        <v>234</v>
      </c>
      <c r="D719" s="95" t="s">
        <v>218</v>
      </c>
      <c r="E719" s="95" t="s">
        <v>259</v>
      </c>
      <c r="F719" s="172">
        <v>3265.88</v>
      </c>
      <c r="G719" s="164">
        <v>12533.78</v>
      </c>
      <c r="H719" s="99">
        <f t="shared" si="11"/>
        <v>3837.7956324176025</v>
      </c>
    </row>
    <row r="720" spans="1:8">
      <c r="A720" s="148" t="s">
        <v>336</v>
      </c>
      <c r="B720" s="98" t="s">
        <v>188</v>
      </c>
      <c r="C720" s="95" t="s">
        <v>234</v>
      </c>
      <c r="D720" s="95" t="s">
        <v>218</v>
      </c>
      <c r="E720" s="95" t="s">
        <v>259</v>
      </c>
      <c r="F720" s="172">
        <v>13063.52</v>
      </c>
      <c r="G720" s="164">
        <v>47246.51</v>
      </c>
      <c r="H720" s="99">
        <f t="shared" ref="H720:H783" si="12">+G720/F720*1000</f>
        <v>3616.6752911925732</v>
      </c>
    </row>
    <row r="721" spans="1:8">
      <c r="A721" s="148" t="s">
        <v>336</v>
      </c>
      <c r="B721" s="98" t="s">
        <v>188</v>
      </c>
      <c r="C721" s="95" t="s">
        <v>234</v>
      </c>
      <c r="D721" s="95" t="s">
        <v>51</v>
      </c>
      <c r="E721" s="95" t="s">
        <v>259</v>
      </c>
      <c r="F721" s="172">
        <v>462</v>
      </c>
      <c r="G721" s="164">
        <v>1208.99</v>
      </c>
      <c r="H721" s="99">
        <f t="shared" si="12"/>
        <v>2616.8614718614717</v>
      </c>
    </row>
    <row r="722" spans="1:8">
      <c r="A722" s="148" t="s">
        <v>336</v>
      </c>
      <c r="B722" s="98" t="s">
        <v>188</v>
      </c>
      <c r="C722" s="95" t="s">
        <v>234</v>
      </c>
      <c r="D722" s="95" t="s">
        <v>51</v>
      </c>
      <c r="E722" s="95" t="s">
        <v>259</v>
      </c>
      <c r="F722" s="172">
        <v>4536</v>
      </c>
      <c r="G722" s="164">
        <v>12065.45</v>
      </c>
      <c r="H722" s="99">
        <f t="shared" si="12"/>
        <v>2659.9316578483244</v>
      </c>
    </row>
    <row r="723" spans="1:8">
      <c r="A723" s="148" t="s">
        <v>336</v>
      </c>
      <c r="B723" s="98" t="s">
        <v>188</v>
      </c>
      <c r="C723" s="95" t="s">
        <v>217</v>
      </c>
      <c r="D723" s="95" t="s">
        <v>218</v>
      </c>
      <c r="E723" s="95" t="s">
        <v>233</v>
      </c>
      <c r="F723" s="172">
        <v>18615.62</v>
      </c>
      <c r="G723" s="164">
        <v>84349.51</v>
      </c>
      <c r="H723" s="99">
        <f t="shared" si="12"/>
        <v>4531.1147305327459</v>
      </c>
    </row>
    <row r="724" spans="1:8">
      <c r="A724" s="148" t="s">
        <v>336</v>
      </c>
      <c r="B724" s="98" t="s">
        <v>188</v>
      </c>
      <c r="C724" s="95" t="s">
        <v>217</v>
      </c>
      <c r="D724" s="95" t="s">
        <v>40</v>
      </c>
      <c r="E724" s="95" t="s">
        <v>233</v>
      </c>
      <c r="F724" s="172">
        <v>23987.62</v>
      </c>
      <c r="G724" s="164">
        <v>83023.039999999994</v>
      </c>
      <c r="H724" s="99">
        <f t="shared" si="12"/>
        <v>3461.0786730821983</v>
      </c>
    </row>
    <row r="725" spans="1:8">
      <c r="A725" s="148" t="s">
        <v>336</v>
      </c>
      <c r="B725" s="98" t="s">
        <v>188</v>
      </c>
      <c r="C725" s="95" t="s">
        <v>217</v>
      </c>
      <c r="D725" s="95" t="s">
        <v>40</v>
      </c>
      <c r="E725" s="95" t="s">
        <v>233</v>
      </c>
      <c r="F725" s="172">
        <v>12012.9</v>
      </c>
      <c r="G725" s="164">
        <v>42868.79</v>
      </c>
      <c r="H725" s="99">
        <f t="shared" si="12"/>
        <v>3568.5629614830727</v>
      </c>
    </row>
    <row r="726" spans="1:8">
      <c r="A726" s="148" t="s">
        <v>336</v>
      </c>
      <c r="B726" s="98" t="s">
        <v>188</v>
      </c>
      <c r="C726" s="95" t="s">
        <v>241</v>
      </c>
      <c r="D726" s="95" t="s">
        <v>51</v>
      </c>
      <c r="E726" s="95" t="s">
        <v>263</v>
      </c>
      <c r="F726" s="172">
        <v>16639.740000000002</v>
      </c>
      <c r="G726" s="164">
        <v>47127.67</v>
      </c>
      <c r="H726" s="99">
        <f t="shared" si="12"/>
        <v>2832.2359604176504</v>
      </c>
    </row>
    <row r="727" spans="1:8">
      <c r="A727" s="148" t="s">
        <v>336</v>
      </c>
      <c r="B727" s="98" t="s">
        <v>188</v>
      </c>
      <c r="C727" s="95" t="s">
        <v>241</v>
      </c>
      <c r="D727" s="95" t="s">
        <v>51</v>
      </c>
      <c r="E727" s="95" t="s">
        <v>263</v>
      </c>
      <c r="F727" s="172">
        <v>21247.200000000001</v>
      </c>
      <c r="G727" s="164">
        <v>96693.32</v>
      </c>
      <c r="H727" s="99">
        <f t="shared" si="12"/>
        <v>4550.873526864716</v>
      </c>
    </row>
    <row r="728" spans="1:8">
      <c r="A728" s="148" t="s">
        <v>336</v>
      </c>
      <c r="B728" s="98" t="s">
        <v>188</v>
      </c>
      <c r="C728" s="95" t="s">
        <v>208</v>
      </c>
      <c r="D728" s="95" t="s">
        <v>40</v>
      </c>
      <c r="E728" s="95" t="s">
        <v>226</v>
      </c>
      <c r="F728" s="172">
        <v>11982.94</v>
      </c>
      <c r="G728" s="164">
        <v>42761.86</v>
      </c>
      <c r="H728" s="99">
        <f t="shared" si="12"/>
        <v>3568.561638462681</v>
      </c>
    </row>
    <row r="729" spans="1:8">
      <c r="A729" s="148" t="s">
        <v>336</v>
      </c>
      <c r="B729" s="98" t="s">
        <v>188</v>
      </c>
      <c r="C729" s="95" t="s">
        <v>208</v>
      </c>
      <c r="D729" s="95" t="s">
        <v>72</v>
      </c>
      <c r="E729" s="95" t="s">
        <v>226</v>
      </c>
      <c r="F729" s="172">
        <v>23861.439999999999</v>
      </c>
      <c r="G729" s="164">
        <v>82163.16</v>
      </c>
      <c r="H729" s="99">
        <f t="shared" si="12"/>
        <v>3443.3445760188824</v>
      </c>
    </row>
    <row r="730" spans="1:8">
      <c r="A730" s="148" t="s">
        <v>336</v>
      </c>
      <c r="B730" s="98" t="s">
        <v>188</v>
      </c>
      <c r="C730" s="95" t="s">
        <v>208</v>
      </c>
      <c r="D730" s="95" t="s">
        <v>72</v>
      </c>
      <c r="E730" s="95" t="s">
        <v>226</v>
      </c>
      <c r="F730" s="172">
        <v>24410.46</v>
      </c>
      <c r="G730" s="164">
        <v>84053.62</v>
      </c>
      <c r="H730" s="99">
        <f t="shared" si="12"/>
        <v>3443.3443695858255</v>
      </c>
    </row>
    <row r="731" spans="1:8">
      <c r="A731" s="148" t="s">
        <v>336</v>
      </c>
      <c r="B731" s="98" t="s">
        <v>188</v>
      </c>
      <c r="C731" s="95" t="s">
        <v>208</v>
      </c>
      <c r="D731" s="95" t="s">
        <v>251</v>
      </c>
      <c r="E731" s="95" t="s">
        <v>226</v>
      </c>
      <c r="F731" s="172">
        <v>455770.2</v>
      </c>
      <c r="G731" s="164">
        <v>1650839.61</v>
      </c>
      <c r="H731" s="99">
        <f t="shared" si="12"/>
        <v>3622.087644168048</v>
      </c>
    </row>
    <row r="732" spans="1:8">
      <c r="A732" s="148" t="s">
        <v>336</v>
      </c>
      <c r="B732" s="98" t="s">
        <v>188</v>
      </c>
      <c r="C732" s="95" t="s">
        <v>239</v>
      </c>
      <c r="D732" s="95" t="s">
        <v>250</v>
      </c>
      <c r="E732" s="95" t="s">
        <v>262</v>
      </c>
      <c r="F732" s="172">
        <v>2.8</v>
      </c>
      <c r="G732" s="164">
        <v>102.05</v>
      </c>
      <c r="H732" s="99">
        <f t="shared" si="12"/>
        <v>36446.428571428572</v>
      </c>
    </row>
    <row r="733" spans="1:8">
      <c r="A733" s="148" t="s">
        <v>337</v>
      </c>
      <c r="B733" s="98" t="s">
        <v>188</v>
      </c>
      <c r="C733" s="95" t="s">
        <v>235</v>
      </c>
      <c r="D733" s="95" t="s">
        <v>218</v>
      </c>
      <c r="E733" s="95" t="s">
        <v>260</v>
      </c>
      <c r="F733" s="172">
        <v>79207.199999999997</v>
      </c>
      <c r="G733" s="164">
        <v>199100.26</v>
      </c>
      <c r="H733" s="99">
        <f t="shared" si="12"/>
        <v>2513.6636568392773</v>
      </c>
    </row>
    <row r="734" spans="1:8">
      <c r="A734" s="148" t="s">
        <v>337</v>
      </c>
      <c r="B734" s="98" t="s">
        <v>188</v>
      </c>
      <c r="C734" s="95" t="s">
        <v>235</v>
      </c>
      <c r="D734" s="95" t="s">
        <v>218</v>
      </c>
      <c r="E734" s="95" t="s">
        <v>260</v>
      </c>
      <c r="F734" s="172">
        <v>78769.899999999994</v>
      </c>
      <c r="G734" s="164">
        <v>198045.3</v>
      </c>
      <c r="H734" s="99">
        <f t="shared" si="12"/>
        <v>2514.2256115597456</v>
      </c>
    </row>
    <row r="735" spans="1:8">
      <c r="A735" s="148" t="s">
        <v>337</v>
      </c>
      <c r="B735" s="98" t="s">
        <v>188</v>
      </c>
      <c r="C735" s="95" t="s">
        <v>213</v>
      </c>
      <c r="D735" s="95" t="s">
        <v>37</v>
      </c>
      <c r="E735" s="95" t="s">
        <v>230</v>
      </c>
      <c r="F735" s="172">
        <v>11760</v>
      </c>
      <c r="G735" s="164">
        <v>2413.29</v>
      </c>
      <c r="H735" s="99">
        <f t="shared" si="12"/>
        <v>205.21173469387753</v>
      </c>
    </row>
    <row r="736" spans="1:8">
      <c r="A736" s="148" t="s">
        <v>337</v>
      </c>
      <c r="B736" s="98" t="s">
        <v>188</v>
      </c>
      <c r="C736" s="95" t="s">
        <v>236</v>
      </c>
      <c r="D736" s="95" t="s">
        <v>26</v>
      </c>
      <c r="E736" s="95" t="s">
        <v>126</v>
      </c>
      <c r="F736" s="172">
        <v>26.1</v>
      </c>
      <c r="G736" s="164">
        <v>150.66999999999999</v>
      </c>
      <c r="H736" s="99">
        <f t="shared" si="12"/>
        <v>5772.7969348658999</v>
      </c>
    </row>
    <row r="737" spans="1:8">
      <c r="A737" s="148" t="s">
        <v>337</v>
      </c>
      <c r="B737" s="98" t="s">
        <v>188</v>
      </c>
      <c r="C737" s="95" t="s">
        <v>236</v>
      </c>
      <c r="D737" s="95" t="s">
        <v>26</v>
      </c>
      <c r="E737" s="95" t="s">
        <v>126</v>
      </c>
      <c r="F737" s="172">
        <v>30</v>
      </c>
      <c r="G737" s="164">
        <v>130.31</v>
      </c>
      <c r="H737" s="99">
        <f t="shared" si="12"/>
        <v>4343.666666666667</v>
      </c>
    </row>
    <row r="738" spans="1:8">
      <c r="A738" s="148" t="s">
        <v>337</v>
      </c>
      <c r="B738" s="98" t="s">
        <v>188</v>
      </c>
      <c r="C738" s="95" t="s">
        <v>243</v>
      </c>
      <c r="D738" s="95" t="s">
        <v>38</v>
      </c>
      <c r="E738" s="95" t="s">
        <v>265</v>
      </c>
      <c r="F738" s="172">
        <v>729</v>
      </c>
      <c r="G738" s="164">
        <v>2433.5500000000002</v>
      </c>
      <c r="H738" s="99">
        <f t="shared" si="12"/>
        <v>3338.2030178326477</v>
      </c>
    </row>
    <row r="739" spans="1:8">
      <c r="A739" s="148" t="s">
        <v>337</v>
      </c>
      <c r="B739" s="98" t="s">
        <v>188</v>
      </c>
      <c r="C739" s="95" t="s">
        <v>243</v>
      </c>
      <c r="D739" s="95" t="s">
        <v>38</v>
      </c>
      <c r="E739" s="95" t="s">
        <v>265</v>
      </c>
      <c r="F739" s="172">
        <v>2043</v>
      </c>
      <c r="G739" s="164">
        <v>6521.24</v>
      </c>
      <c r="H739" s="99">
        <f t="shared" si="12"/>
        <v>3191.9921683798334</v>
      </c>
    </row>
    <row r="740" spans="1:8">
      <c r="A740" s="148" t="s">
        <v>337</v>
      </c>
      <c r="B740" s="98" t="s">
        <v>188</v>
      </c>
      <c r="C740" s="95" t="s">
        <v>234</v>
      </c>
      <c r="D740" s="95" t="s">
        <v>218</v>
      </c>
      <c r="E740" s="95" t="s">
        <v>259</v>
      </c>
      <c r="F740" s="172">
        <v>857.3</v>
      </c>
      <c r="G740" s="164">
        <v>3116.61</v>
      </c>
      <c r="H740" s="99">
        <f t="shared" si="12"/>
        <v>3635.3785139391116</v>
      </c>
    </row>
    <row r="741" spans="1:8">
      <c r="A741" s="148" t="s">
        <v>337</v>
      </c>
      <c r="B741" s="98" t="s">
        <v>188</v>
      </c>
      <c r="C741" s="95" t="s">
        <v>234</v>
      </c>
      <c r="D741" s="95" t="s">
        <v>218</v>
      </c>
      <c r="E741" s="95" t="s">
        <v>259</v>
      </c>
      <c r="F741" s="172">
        <v>2571.91</v>
      </c>
      <c r="G741" s="164">
        <v>11014.92</v>
      </c>
      <c r="H741" s="99">
        <f t="shared" si="12"/>
        <v>4282.7781687539618</v>
      </c>
    </row>
    <row r="742" spans="1:8">
      <c r="A742" s="148" t="s">
        <v>337</v>
      </c>
      <c r="B742" s="98" t="s">
        <v>188</v>
      </c>
      <c r="C742" s="95" t="s">
        <v>234</v>
      </c>
      <c r="D742" s="95" t="s">
        <v>218</v>
      </c>
      <c r="E742" s="95" t="s">
        <v>259</v>
      </c>
      <c r="F742" s="172">
        <v>4082.4</v>
      </c>
      <c r="G742" s="164">
        <v>18260</v>
      </c>
      <c r="H742" s="99">
        <f t="shared" si="12"/>
        <v>4472.8591024887319</v>
      </c>
    </row>
    <row r="743" spans="1:8">
      <c r="A743" s="148" t="s">
        <v>337</v>
      </c>
      <c r="B743" s="98" t="s">
        <v>188</v>
      </c>
      <c r="C743" s="95" t="s">
        <v>234</v>
      </c>
      <c r="D743" s="95" t="s">
        <v>218</v>
      </c>
      <c r="E743" s="95" t="s">
        <v>259</v>
      </c>
      <c r="F743" s="172">
        <v>6531.84</v>
      </c>
      <c r="G743" s="164">
        <v>30144</v>
      </c>
      <c r="H743" s="99">
        <f t="shared" si="12"/>
        <v>4614.9323927101705</v>
      </c>
    </row>
    <row r="744" spans="1:8">
      <c r="A744" s="148" t="s">
        <v>337</v>
      </c>
      <c r="B744" s="98" t="s">
        <v>188</v>
      </c>
      <c r="C744" s="95" t="s">
        <v>234</v>
      </c>
      <c r="D744" s="95" t="s">
        <v>218</v>
      </c>
      <c r="E744" s="95" t="s">
        <v>259</v>
      </c>
      <c r="F744" s="172">
        <v>7348.32</v>
      </c>
      <c r="G744" s="164">
        <v>33741</v>
      </c>
      <c r="H744" s="99">
        <f t="shared" si="12"/>
        <v>4591.6617675876942</v>
      </c>
    </row>
    <row r="745" spans="1:8">
      <c r="A745" s="148" t="s">
        <v>337</v>
      </c>
      <c r="B745" s="98" t="s">
        <v>188</v>
      </c>
      <c r="C745" s="95" t="s">
        <v>234</v>
      </c>
      <c r="D745" s="95" t="s">
        <v>218</v>
      </c>
      <c r="E745" s="95" t="s">
        <v>259</v>
      </c>
      <c r="F745" s="172">
        <v>8164.8</v>
      </c>
      <c r="G745" s="164">
        <v>32480</v>
      </c>
      <c r="H745" s="99">
        <f t="shared" si="12"/>
        <v>3978.052126200274</v>
      </c>
    </row>
    <row r="746" spans="1:8">
      <c r="A746" s="148" t="s">
        <v>337</v>
      </c>
      <c r="B746" s="98" t="s">
        <v>188</v>
      </c>
      <c r="C746" s="95" t="s">
        <v>234</v>
      </c>
      <c r="D746" s="95" t="s">
        <v>218</v>
      </c>
      <c r="E746" s="95" t="s">
        <v>259</v>
      </c>
      <c r="F746" s="172">
        <v>8573.0400000000009</v>
      </c>
      <c r="G746" s="164">
        <v>31166.1</v>
      </c>
      <c r="H746" s="99">
        <f t="shared" si="12"/>
        <v>3635.3615520282183</v>
      </c>
    </row>
    <row r="747" spans="1:8">
      <c r="A747" s="148" t="s">
        <v>337</v>
      </c>
      <c r="B747" s="98" t="s">
        <v>188</v>
      </c>
      <c r="C747" s="95" t="s">
        <v>234</v>
      </c>
      <c r="D747" s="95" t="s">
        <v>218</v>
      </c>
      <c r="E747" s="95" t="s">
        <v>259</v>
      </c>
      <c r="F747" s="172">
        <v>12002.26</v>
      </c>
      <c r="G747" s="164">
        <v>51402.96</v>
      </c>
      <c r="H747" s="99">
        <f t="shared" si="12"/>
        <v>4282.7734110075926</v>
      </c>
    </row>
    <row r="748" spans="1:8">
      <c r="A748" s="148" t="s">
        <v>337</v>
      </c>
      <c r="B748" s="98" t="s">
        <v>188</v>
      </c>
      <c r="C748" s="95" t="s">
        <v>234</v>
      </c>
      <c r="D748" s="95" t="s">
        <v>38</v>
      </c>
      <c r="E748" s="95" t="s">
        <v>259</v>
      </c>
      <c r="F748" s="172">
        <v>601.20000000000005</v>
      </c>
      <c r="G748" s="164">
        <v>2768.68</v>
      </c>
      <c r="H748" s="99">
        <f t="shared" si="12"/>
        <v>4605.2561543579504</v>
      </c>
    </row>
    <row r="749" spans="1:8">
      <c r="A749" s="148" t="s">
        <v>337</v>
      </c>
      <c r="B749" s="98" t="s">
        <v>188</v>
      </c>
      <c r="C749" s="95" t="s">
        <v>234</v>
      </c>
      <c r="D749" s="95" t="s">
        <v>35</v>
      </c>
      <c r="E749" s="95" t="s">
        <v>259</v>
      </c>
      <c r="F749" s="172">
        <v>14817.6</v>
      </c>
      <c r="G749" s="164">
        <v>46146.720000000001</v>
      </c>
      <c r="H749" s="99">
        <f t="shared" si="12"/>
        <v>3114.3181081956591</v>
      </c>
    </row>
    <row r="750" spans="1:8">
      <c r="A750" s="148" t="s">
        <v>337</v>
      </c>
      <c r="B750" s="98" t="s">
        <v>188</v>
      </c>
      <c r="C750" s="95" t="s">
        <v>234</v>
      </c>
      <c r="D750" s="95" t="s">
        <v>218</v>
      </c>
      <c r="E750" s="95" t="s">
        <v>259</v>
      </c>
      <c r="F750" s="172">
        <v>14857.14</v>
      </c>
      <c r="G750" s="164">
        <v>45918.6</v>
      </c>
      <c r="H750" s="99">
        <f t="shared" si="12"/>
        <v>3090.6755943606913</v>
      </c>
    </row>
    <row r="751" spans="1:8">
      <c r="A751" s="148" t="s">
        <v>337</v>
      </c>
      <c r="B751" s="98" t="s">
        <v>188</v>
      </c>
      <c r="C751" s="95" t="s">
        <v>234</v>
      </c>
      <c r="D751" s="95" t="s">
        <v>218</v>
      </c>
      <c r="E751" s="95" t="s">
        <v>259</v>
      </c>
      <c r="F751" s="172">
        <v>17404.34</v>
      </c>
      <c r="G751" s="164">
        <v>66203.77</v>
      </c>
      <c r="H751" s="99">
        <f t="shared" si="12"/>
        <v>3803.865587548853</v>
      </c>
    </row>
    <row r="752" spans="1:8">
      <c r="A752" s="148" t="s">
        <v>337</v>
      </c>
      <c r="B752" s="98" t="s">
        <v>188</v>
      </c>
      <c r="C752" s="95" t="s">
        <v>234</v>
      </c>
      <c r="D752" s="95" t="s">
        <v>218</v>
      </c>
      <c r="E752" s="95" t="s">
        <v>259</v>
      </c>
      <c r="F752" s="172">
        <v>17404.34</v>
      </c>
      <c r="G752" s="164">
        <v>67425.929999999993</v>
      </c>
      <c r="H752" s="99">
        <f t="shared" si="12"/>
        <v>3874.0871529744877</v>
      </c>
    </row>
    <row r="753" spans="1:8">
      <c r="A753" s="148" t="s">
        <v>337</v>
      </c>
      <c r="B753" s="98" t="s">
        <v>188</v>
      </c>
      <c r="C753" s="95" t="s">
        <v>217</v>
      </c>
      <c r="D753" s="95" t="s">
        <v>26</v>
      </c>
      <c r="E753" s="95" t="s">
        <v>233</v>
      </c>
      <c r="F753" s="172">
        <v>161.6</v>
      </c>
      <c r="G753" s="164">
        <v>2810.52</v>
      </c>
      <c r="H753" s="99">
        <f t="shared" si="12"/>
        <v>17391.831683168315</v>
      </c>
    </row>
    <row r="754" spans="1:8">
      <c r="A754" s="148" t="s">
        <v>337</v>
      </c>
      <c r="B754" s="98" t="s">
        <v>188</v>
      </c>
      <c r="C754" s="95" t="s">
        <v>217</v>
      </c>
      <c r="D754" s="95" t="s">
        <v>218</v>
      </c>
      <c r="E754" s="95" t="s">
        <v>233</v>
      </c>
      <c r="F754" s="172">
        <v>17635.97</v>
      </c>
      <c r="G754" s="164">
        <v>73476.070000000007</v>
      </c>
      <c r="H754" s="99">
        <f t="shared" si="12"/>
        <v>4166.2619067734859</v>
      </c>
    </row>
    <row r="755" spans="1:8">
      <c r="A755" s="148" t="s">
        <v>337</v>
      </c>
      <c r="B755" s="98" t="s">
        <v>188</v>
      </c>
      <c r="C755" s="95" t="s">
        <v>217</v>
      </c>
      <c r="D755" s="95" t="s">
        <v>26</v>
      </c>
      <c r="E755" s="95" t="s">
        <v>233</v>
      </c>
      <c r="F755" s="172">
        <v>137</v>
      </c>
      <c r="G755" s="164">
        <v>2299.14</v>
      </c>
      <c r="H755" s="99">
        <f t="shared" si="12"/>
        <v>16782.043795620441</v>
      </c>
    </row>
    <row r="756" spans="1:8">
      <c r="A756" s="148" t="s">
        <v>337</v>
      </c>
      <c r="B756" s="98" t="s">
        <v>188</v>
      </c>
      <c r="C756" s="95" t="s">
        <v>217</v>
      </c>
      <c r="D756" s="95" t="s">
        <v>26</v>
      </c>
      <c r="E756" s="95" t="s">
        <v>233</v>
      </c>
      <c r="F756" s="172">
        <v>170</v>
      </c>
      <c r="G756" s="164">
        <v>3058.34</v>
      </c>
      <c r="H756" s="99">
        <f t="shared" si="12"/>
        <v>17990.23529411765</v>
      </c>
    </row>
    <row r="757" spans="1:8">
      <c r="A757" s="148" t="s">
        <v>337</v>
      </c>
      <c r="B757" s="98" t="s">
        <v>188</v>
      </c>
      <c r="C757" s="95" t="s">
        <v>217</v>
      </c>
      <c r="D757" s="95" t="s">
        <v>26</v>
      </c>
      <c r="E757" s="95" t="s">
        <v>233</v>
      </c>
      <c r="F757" s="172">
        <v>940</v>
      </c>
      <c r="G757" s="164">
        <v>13740.58</v>
      </c>
      <c r="H757" s="99">
        <f t="shared" si="12"/>
        <v>14617.63829787234</v>
      </c>
    </row>
    <row r="758" spans="1:8">
      <c r="A758" s="148" t="s">
        <v>337</v>
      </c>
      <c r="B758" s="98" t="s">
        <v>188</v>
      </c>
      <c r="C758" s="95" t="s">
        <v>248</v>
      </c>
      <c r="D758" s="95" t="s">
        <v>218</v>
      </c>
      <c r="E758" s="95" t="s">
        <v>267</v>
      </c>
      <c r="F758" s="172">
        <v>17404.34</v>
      </c>
      <c r="G758" s="164">
        <v>61867.01</v>
      </c>
      <c r="H758" s="99">
        <f t="shared" si="12"/>
        <v>3554.6886581163089</v>
      </c>
    </row>
    <row r="759" spans="1:8">
      <c r="A759" s="148" t="s">
        <v>337</v>
      </c>
      <c r="B759" s="98" t="s">
        <v>188</v>
      </c>
      <c r="C759" s="95" t="s">
        <v>248</v>
      </c>
      <c r="D759" s="95" t="s">
        <v>218</v>
      </c>
      <c r="E759" s="95" t="s">
        <v>267</v>
      </c>
      <c r="F759" s="172">
        <v>16996.11</v>
      </c>
      <c r="G759" s="164">
        <v>61468.4</v>
      </c>
      <c r="H759" s="99">
        <f t="shared" si="12"/>
        <v>3616.6158020864777</v>
      </c>
    </row>
    <row r="760" spans="1:8">
      <c r="A760" s="148" t="s">
        <v>337</v>
      </c>
      <c r="B760" s="98" t="s">
        <v>188</v>
      </c>
      <c r="C760" s="95" t="s">
        <v>238</v>
      </c>
      <c r="D760" s="95" t="s">
        <v>253</v>
      </c>
      <c r="E760" s="95" t="s">
        <v>185</v>
      </c>
      <c r="F760" s="172">
        <v>100.8</v>
      </c>
      <c r="G760" s="164">
        <v>1878.28</v>
      </c>
      <c r="H760" s="99">
        <f t="shared" si="12"/>
        <v>18633.730158730159</v>
      </c>
    </row>
    <row r="761" spans="1:8">
      <c r="A761" s="148" t="s">
        <v>337</v>
      </c>
      <c r="B761" s="98" t="s">
        <v>188</v>
      </c>
      <c r="C761" s="95" t="s">
        <v>208</v>
      </c>
      <c r="D761" s="95" t="s">
        <v>72</v>
      </c>
      <c r="E761" s="95" t="s">
        <v>226</v>
      </c>
      <c r="F761" s="172">
        <v>23863.5</v>
      </c>
      <c r="G761" s="164">
        <v>79282.48</v>
      </c>
      <c r="H761" s="99">
        <f t="shared" si="12"/>
        <v>3322.3324323758038</v>
      </c>
    </row>
    <row r="762" spans="1:8">
      <c r="A762" s="148" t="s">
        <v>337</v>
      </c>
      <c r="B762" s="98" t="s">
        <v>188</v>
      </c>
      <c r="C762" s="95" t="s">
        <v>208</v>
      </c>
      <c r="D762" s="95" t="s">
        <v>72</v>
      </c>
      <c r="E762" s="95" t="s">
        <v>226</v>
      </c>
      <c r="F762" s="172">
        <v>24210.400000000001</v>
      </c>
      <c r="G762" s="164">
        <v>80434.990000000005</v>
      </c>
      <c r="H762" s="99">
        <f t="shared" si="12"/>
        <v>3322.3321382546342</v>
      </c>
    </row>
    <row r="763" spans="1:8">
      <c r="A763" s="148" t="s">
        <v>337</v>
      </c>
      <c r="B763" s="98" t="s">
        <v>188</v>
      </c>
      <c r="C763" s="95" t="s">
        <v>208</v>
      </c>
      <c r="D763" s="95" t="s">
        <v>40</v>
      </c>
      <c r="E763" s="95" t="s">
        <v>226</v>
      </c>
      <c r="F763" s="172">
        <v>23974.799999999999</v>
      </c>
      <c r="G763" s="164">
        <v>81786.600000000006</v>
      </c>
      <c r="H763" s="99">
        <f t="shared" si="12"/>
        <v>3411.3569247710102</v>
      </c>
    </row>
    <row r="764" spans="1:8">
      <c r="A764" s="148" t="s">
        <v>337</v>
      </c>
      <c r="B764" s="98" t="s">
        <v>188</v>
      </c>
      <c r="C764" s="95" t="s">
        <v>239</v>
      </c>
      <c r="D764" s="95" t="s">
        <v>218</v>
      </c>
      <c r="E764" s="95" t="s">
        <v>262</v>
      </c>
      <c r="F764" s="172">
        <v>4181.42</v>
      </c>
      <c r="G764" s="164">
        <v>14218.92</v>
      </c>
      <c r="H764" s="99">
        <f t="shared" si="12"/>
        <v>3400.500308507636</v>
      </c>
    </row>
    <row r="765" spans="1:8">
      <c r="A765" s="148" t="s">
        <v>337</v>
      </c>
      <c r="B765" s="98" t="s">
        <v>188</v>
      </c>
      <c r="C765" s="95" t="s">
        <v>239</v>
      </c>
      <c r="D765" s="95" t="s">
        <v>38</v>
      </c>
      <c r="E765" s="95" t="s">
        <v>262</v>
      </c>
      <c r="F765" s="172">
        <v>79.52</v>
      </c>
      <c r="G765" s="164">
        <v>644.26</v>
      </c>
      <c r="H765" s="99">
        <f t="shared" si="12"/>
        <v>8101.8611670020118</v>
      </c>
    </row>
    <row r="766" spans="1:8">
      <c r="A766" s="148" t="s">
        <v>337</v>
      </c>
      <c r="B766" s="98" t="s">
        <v>188</v>
      </c>
      <c r="C766" s="95" t="s">
        <v>239</v>
      </c>
      <c r="D766" s="95" t="s">
        <v>38</v>
      </c>
      <c r="E766" s="95" t="s">
        <v>262</v>
      </c>
      <c r="F766" s="172">
        <v>86.06</v>
      </c>
      <c r="G766" s="164">
        <v>507.47</v>
      </c>
      <c r="H766" s="99">
        <f t="shared" si="12"/>
        <v>5896.6999767603993</v>
      </c>
    </row>
    <row r="767" spans="1:8">
      <c r="A767" s="148" t="s">
        <v>337</v>
      </c>
      <c r="B767" s="98" t="s">
        <v>188</v>
      </c>
      <c r="C767" s="95" t="s">
        <v>239</v>
      </c>
      <c r="D767" s="95" t="s">
        <v>38</v>
      </c>
      <c r="E767" s="95" t="s">
        <v>262</v>
      </c>
      <c r="F767" s="172">
        <v>300</v>
      </c>
      <c r="G767" s="164">
        <v>2258.7600000000002</v>
      </c>
      <c r="H767" s="99">
        <f t="shared" si="12"/>
        <v>7529.2000000000007</v>
      </c>
    </row>
    <row r="768" spans="1:8">
      <c r="A768" s="148" t="s">
        <v>337</v>
      </c>
      <c r="B768" s="98" t="s">
        <v>188</v>
      </c>
      <c r="C768" s="95" t="s">
        <v>239</v>
      </c>
      <c r="D768" s="95" t="s">
        <v>38</v>
      </c>
      <c r="E768" s="95" t="s">
        <v>262</v>
      </c>
      <c r="F768" s="172">
        <v>336.9</v>
      </c>
      <c r="G768" s="164">
        <v>2117.9299999999998</v>
      </c>
      <c r="H768" s="99">
        <f t="shared" si="12"/>
        <v>6286.5241911546455</v>
      </c>
    </row>
    <row r="769" spans="1:8">
      <c r="A769" s="148" t="s">
        <v>337</v>
      </c>
      <c r="B769" s="98" t="s">
        <v>188</v>
      </c>
      <c r="C769" s="95" t="s">
        <v>239</v>
      </c>
      <c r="D769" s="95" t="s">
        <v>38</v>
      </c>
      <c r="E769" s="95" t="s">
        <v>262</v>
      </c>
      <c r="F769" s="172">
        <v>446.4</v>
      </c>
      <c r="G769" s="164">
        <v>4590.17</v>
      </c>
      <c r="H769" s="99">
        <f t="shared" si="12"/>
        <v>10282.638888888891</v>
      </c>
    </row>
    <row r="770" spans="1:8">
      <c r="A770" s="148" t="s">
        <v>337</v>
      </c>
      <c r="B770" s="98" t="s">
        <v>188</v>
      </c>
      <c r="C770" s="95" t="s">
        <v>239</v>
      </c>
      <c r="D770" s="95" t="s">
        <v>38</v>
      </c>
      <c r="E770" s="95" t="s">
        <v>262</v>
      </c>
      <c r="F770" s="172">
        <v>455.9</v>
      </c>
      <c r="G770" s="164">
        <v>2693.85</v>
      </c>
      <c r="H770" s="99">
        <f t="shared" si="12"/>
        <v>5908.8615924544856</v>
      </c>
    </row>
    <row r="771" spans="1:8">
      <c r="A771" s="148" t="s">
        <v>338</v>
      </c>
      <c r="B771" s="98" t="s">
        <v>188</v>
      </c>
      <c r="C771" s="95" t="s">
        <v>268</v>
      </c>
      <c r="D771" s="95" t="s">
        <v>249</v>
      </c>
      <c r="E771" s="95" t="s">
        <v>168</v>
      </c>
      <c r="F771" s="172">
        <v>2763.07</v>
      </c>
      <c r="G771" s="164">
        <v>1767.92</v>
      </c>
      <c r="H771" s="99">
        <f t="shared" si="12"/>
        <v>639.83901964119616</v>
      </c>
    </row>
    <row r="772" spans="1:8">
      <c r="A772" s="148" t="s">
        <v>338</v>
      </c>
      <c r="B772" s="98" t="s">
        <v>188</v>
      </c>
      <c r="C772" s="95" t="s">
        <v>210</v>
      </c>
      <c r="D772" s="95" t="s">
        <v>249</v>
      </c>
      <c r="E772" s="95" t="s">
        <v>228</v>
      </c>
      <c r="F772" s="172">
        <v>5526.14</v>
      </c>
      <c r="G772" s="164">
        <v>3535.84</v>
      </c>
      <c r="H772" s="99">
        <f t="shared" si="12"/>
        <v>639.83901964119616</v>
      </c>
    </row>
    <row r="773" spans="1:8">
      <c r="A773" s="148" t="s">
        <v>338</v>
      </c>
      <c r="B773" s="98" t="s">
        <v>188</v>
      </c>
      <c r="C773" s="95" t="s">
        <v>210</v>
      </c>
      <c r="D773" s="95" t="s">
        <v>249</v>
      </c>
      <c r="E773" s="95" t="s">
        <v>228</v>
      </c>
      <c r="F773" s="172">
        <v>13815.36</v>
      </c>
      <c r="G773" s="164">
        <v>8839.61</v>
      </c>
      <c r="H773" s="99">
        <f t="shared" si="12"/>
        <v>639.83928033724783</v>
      </c>
    </row>
    <row r="774" spans="1:8">
      <c r="A774" s="148" t="s">
        <v>338</v>
      </c>
      <c r="B774" s="98" t="s">
        <v>188</v>
      </c>
      <c r="C774" s="95" t="s">
        <v>206</v>
      </c>
      <c r="D774" s="95" t="s">
        <v>218</v>
      </c>
      <c r="E774" s="95" t="s">
        <v>224</v>
      </c>
      <c r="F774" s="172">
        <v>23800</v>
      </c>
      <c r="G774" s="164">
        <v>71338.44</v>
      </c>
      <c r="H774" s="99">
        <f t="shared" si="12"/>
        <v>2997.4134453781517</v>
      </c>
    </row>
    <row r="775" spans="1:8">
      <c r="A775" s="148" t="s">
        <v>338</v>
      </c>
      <c r="B775" s="98" t="s">
        <v>188</v>
      </c>
      <c r="C775" s="95" t="s">
        <v>206</v>
      </c>
      <c r="D775" s="95" t="s">
        <v>218</v>
      </c>
      <c r="E775" s="95" t="s">
        <v>224</v>
      </c>
      <c r="F775" s="172">
        <v>19450</v>
      </c>
      <c r="G775" s="164">
        <v>59316.87</v>
      </c>
      <c r="H775" s="99">
        <f t="shared" si="12"/>
        <v>3049.7105398457584</v>
      </c>
    </row>
    <row r="776" spans="1:8">
      <c r="A776" s="148" t="s">
        <v>338</v>
      </c>
      <c r="B776" s="98" t="s">
        <v>188</v>
      </c>
      <c r="C776" s="95" t="s">
        <v>207</v>
      </c>
      <c r="D776" s="95" t="s">
        <v>40</v>
      </c>
      <c r="E776" s="95" t="s">
        <v>225</v>
      </c>
      <c r="F776" s="172">
        <v>20800</v>
      </c>
      <c r="G776" s="164">
        <v>181042.51</v>
      </c>
      <c r="H776" s="99">
        <f t="shared" si="12"/>
        <v>8703.966826923077</v>
      </c>
    </row>
    <row r="777" spans="1:8">
      <c r="A777" s="148" t="s">
        <v>338</v>
      </c>
      <c r="B777" s="98" t="s">
        <v>188</v>
      </c>
      <c r="C777" s="95" t="s">
        <v>237</v>
      </c>
      <c r="D777" s="95" t="s">
        <v>251</v>
      </c>
      <c r="E777" s="95" t="s">
        <v>261</v>
      </c>
      <c r="F777" s="172">
        <v>23250</v>
      </c>
      <c r="G777" s="164">
        <v>276857.63</v>
      </c>
      <c r="H777" s="99">
        <f t="shared" si="12"/>
        <v>11907.855053763442</v>
      </c>
    </row>
    <row r="778" spans="1:8">
      <c r="A778" s="148" t="s">
        <v>338</v>
      </c>
      <c r="B778" s="98" t="s">
        <v>188</v>
      </c>
      <c r="C778" s="95" t="s">
        <v>234</v>
      </c>
      <c r="D778" s="95" t="s">
        <v>253</v>
      </c>
      <c r="E778" s="95" t="s">
        <v>259</v>
      </c>
      <c r="F778" s="172">
        <v>1200</v>
      </c>
      <c r="G778" s="164">
        <v>11193.53</v>
      </c>
      <c r="H778" s="99">
        <f t="shared" si="12"/>
        <v>9327.9416666666675</v>
      </c>
    </row>
    <row r="779" spans="1:8">
      <c r="A779" s="148" t="s">
        <v>338</v>
      </c>
      <c r="B779" s="98" t="s">
        <v>188</v>
      </c>
      <c r="C779" s="95" t="s">
        <v>234</v>
      </c>
      <c r="D779" s="95" t="s">
        <v>252</v>
      </c>
      <c r="E779" s="95" t="s">
        <v>259</v>
      </c>
      <c r="F779" s="172">
        <v>17400</v>
      </c>
      <c r="G779" s="164">
        <v>67958.78</v>
      </c>
      <c r="H779" s="99">
        <f t="shared" si="12"/>
        <v>3905.6770114942528</v>
      </c>
    </row>
    <row r="780" spans="1:8">
      <c r="A780" s="148" t="s">
        <v>338</v>
      </c>
      <c r="B780" s="98" t="s">
        <v>188</v>
      </c>
      <c r="C780" s="95" t="s">
        <v>234</v>
      </c>
      <c r="D780" s="95" t="s">
        <v>35</v>
      </c>
      <c r="E780" s="95" t="s">
        <v>259</v>
      </c>
      <c r="F780" s="172">
        <v>14817.6</v>
      </c>
      <c r="G780" s="164">
        <v>46146.720000000001</v>
      </c>
      <c r="H780" s="99">
        <f t="shared" si="12"/>
        <v>3114.3181081956591</v>
      </c>
    </row>
    <row r="781" spans="1:8">
      <c r="A781" s="148" t="s">
        <v>338</v>
      </c>
      <c r="B781" s="98" t="s">
        <v>188</v>
      </c>
      <c r="C781" s="95" t="s">
        <v>217</v>
      </c>
      <c r="D781" s="95" t="s">
        <v>40</v>
      </c>
      <c r="E781" s="95" t="s">
        <v>233</v>
      </c>
      <c r="F781" s="172">
        <v>23985.82</v>
      </c>
      <c r="G781" s="164">
        <v>84885.29</v>
      </c>
      <c r="H781" s="99">
        <f t="shared" si="12"/>
        <v>3538.9780295191072</v>
      </c>
    </row>
    <row r="782" spans="1:8">
      <c r="A782" s="148" t="s">
        <v>338</v>
      </c>
      <c r="B782" s="98" t="s">
        <v>188</v>
      </c>
      <c r="C782" s="95" t="s">
        <v>217</v>
      </c>
      <c r="D782" s="95" t="s">
        <v>218</v>
      </c>
      <c r="E782" s="95" t="s">
        <v>233</v>
      </c>
      <c r="F782" s="172">
        <v>35925.120000000003</v>
      </c>
      <c r="G782" s="164">
        <v>187086.24</v>
      </c>
      <c r="H782" s="99">
        <f t="shared" si="12"/>
        <v>5207.671957671957</v>
      </c>
    </row>
    <row r="783" spans="1:8">
      <c r="A783" s="148" t="s">
        <v>338</v>
      </c>
      <c r="B783" s="98" t="s">
        <v>188</v>
      </c>
      <c r="C783" s="95" t="s">
        <v>217</v>
      </c>
      <c r="D783" s="95" t="s">
        <v>218</v>
      </c>
      <c r="E783" s="95" t="s">
        <v>233</v>
      </c>
      <c r="F783" s="172">
        <v>52907</v>
      </c>
      <c r="G783" s="164">
        <v>257762.73</v>
      </c>
      <c r="H783" s="99">
        <f t="shared" si="12"/>
        <v>4871.9967112102368</v>
      </c>
    </row>
    <row r="784" spans="1:8">
      <c r="A784" s="148" t="s">
        <v>338</v>
      </c>
      <c r="B784" s="98" t="s">
        <v>188</v>
      </c>
      <c r="C784" s="95" t="s">
        <v>217</v>
      </c>
      <c r="D784" s="95" t="s">
        <v>253</v>
      </c>
      <c r="E784" s="95" t="s">
        <v>233</v>
      </c>
      <c r="F784" s="172">
        <v>16.600000000000001</v>
      </c>
      <c r="G784" s="164">
        <v>11.1</v>
      </c>
      <c r="H784" s="99">
        <f t="shared" ref="H784:H847" si="13">+G784/F784*1000</f>
        <v>668.67469879518057</v>
      </c>
    </row>
    <row r="785" spans="1:8">
      <c r="A785" s="148" t="s">
        <v>338</v>
      </c>
      <c r="B785" s="98" t="s">
        <v>188</v>
      </c>
      <c r="C785" s="95" t="s">
        <v>217</v>
      </c>
      <c r="D785" s="95" t="s">
        <v>253</v>
      </c>
      <c r="E785" s="95" t="s">
        <v>233</v>
      </c>
      <c r="F785" s="172">
        <v>1703.7</v>
      </c>
      <c r="G785" s="164">
        <v>10493.03</v>
      </c>
      <c r="H785" s="99">
        <f t="shared" si="13"/>
        <v>6158.9657803603923</v>
      </c>
    </row>
    <row r="786" spans="1:8">
      <c r="A786" s="148" t="s">
        <v>338</v>
      </c>
      <c r="B786" s="98" t="s">
        <v>188</v>
      </c>
      <c r="C786" s="95" t="s">
        <v>248</v>
      </c>
      <c r="D786" s="95" t="s">
        <v>253</v>
      </c>
      <c r="E786" s="95" t="s">
        <v>267</v>
      </c>
      <c r="F786" s="172">
        <v>814.95</v>
      </c>
      <c r="G786" s="164">
        <v>5558.57</v>
      </c>
      <c r="H786" s="99">
        <f t="shared" si="13"/>
        <v>6820.7497392478062</v>
      </c>
    </row>
    <row r="787" spans="1:8">
      <c r="A787" s="148" t="s">
        <v>338</v>
      </c>
      <c r="B787" s="98" t="s">
        <v>188</v>
      </c>
      <c r="C787" s="95" t="s">
        <v>238</v>
      </c>
      <c r="D787" s="95" t="s">
        <v>250</v>
      </c>
      <c r="E787" s="95" t="s">
        <v>185</v>
      </c>
      <c r="F787" s="172">
        <v>5.6</v>
      </c>
      <c r="G787" s="164">
        <v>190.64</v>
      </c>
      <c r="H787" s="99">
        <f t="shared" si="13"/>
        <v>34042.857142857145</v>
      </c>
    </row>
    <row r="788" spans="1:8">
      <c r="A788" s="148" t="s">
        <v>338</v>
      </c>
      <c r="B788" s="98" t="s">
        <v>188</v>
      </c>
      <c r="C788" s="95" t="s">
        <v>238</v>
      </c>
      <c r="D788" s="95" t="s">
        <v>253</v>
      </c>
      <c r="E788" s="95" t="s">
        <v>185</v>
      </c>
      <c r="F788" s="172">
        <v>282</v>
      </c>
      <c r="G788" s="164">
        <v>4808.45</v>
      </c>
      <c r="H788" s="99">
        <f t="shared" si="13"/>
        <v>17051.241134751774</v>
      </c>
    </row>
    <row r="789" spans="1:8">
      <c r="A789" s="148" t="s">
        <v>338</v>
      </c>
      <c r="B789" s="98" t="s">
        <v>188</v>
      </c>
      <c r="C789" s="95" t="s">
        <v>208</v>
      </c>
      <c r="D789" s="95" t="s">
        <v>40</v>
      </c>
      <c r="E789" s="95" t="s">
        <v>226</v>
      </c>
      <c r="F789" s="172">
        <v>23995.82</v>
      </c>
      <c r="G789" s="164">
        <v>84773.13</v>
      </c>
      <c r="H789" s="99">
        <f t="shared" si="13"/>
        <v>3532.8290510597267</v>
      </c>
    </row>
    <row r="790" spans="1:8">
      <c r="A790" s="148" t="s">
        <v>338</v>
      </c>
      <c r="B790" s="98" t="s">
        <v>188</v>
      </c>
      <c r="C790" s="95" t="s">
        <v>239</v>
      </c>
      <c r="D790" s="95" t="s">
        <v>250</v>
      </c>
      <c r="E790" s="95" t="s">
        <v>262</v>
      </c>
      <c r="F790" s="172">
        <v>160.84</v>
      </c>
      <c r="G790" s="164">
        <v>3119.35</v>
      </c>
      <c r="H790" s="99">
        <f t="shared" si="13"/>
        <v>19394.118378512809</v>
      </c>
    </row>
    <row r="791" spans="1:8">
      <c r="A791" s="148" t="s">
        <v>338</v>
      </c>
      <c r="B791" s="98" t="s">
        <v>188</v>
      </c>
      <c r="C791" s="95" t="s">
        <v>205</v>
      </c>
      <c r="D791" s="95" t="s">
        <v>35</v>
      </c>
      <c r="E791" s="95" t="s">
        <v>223</v>
      </c>
      <c r="F791" s="172">
        <v>5400</v>
      </c>
      <c r="G791" s="164">
        <v>22894.880000000001</v>
      </c>
      <c r="H791" s="99">
        <f t="shared" si="13"/>
        <v>4239.7925925925929</v>
      </c>
    </row>
    <row r="792" spans="1:8">
      <c r="A792" s="148" t="s">
        <v>338</v>
      </c>
      <c r="B792" s="98" t="s">
        <v>188</v>
      </c>
      <c r="C792" s="95" t="s">
        <v>202</v>
      </c>
      <c r="D792" s="95" t="s">
        <v>40</v>
      </c>
      <c r="E792" s="95" t="s">
        <v>221</v>
      </c>
      <c r="F792" s="172">
        <v>28000</v>
      </c>
      <c r="G792" s="164">
        <v>51563.19</v>
      </c>
      <c r="H792" s="99">
        <f t="shared" si="13"/>
        <v>1841.5425</v>
      </c>
    </row>
    <row r="793" spans="1:8">
      <c r="A793" s="148" t="s">
        <v>339</v>
      </c>
      <c r="B793" s="98" t="s">
        <v>188</v>
      </c>
      <c r="C793" s="95" t="s">
        <v>206</v>
      </c>
      <c r="D793" s="95" t="s">
        <v>51</v>
      </c>
      <c r="E793" s="95" t="s">
        <v>224</v>
      </c>
      <c r="F793" s="172">
        <v>20000</v>
      </c>
      <c r="G793" s="164">
        <v>69369.3</v>
      </c>
      <c r="H793" s="99">
        <f t="shared" si="13"/>
        <v>3468.4650000000001</v>
      </c>
    </row>
    <row r="794" spans="1:8">
      <c r="A794" s="148" t="s">
        <v>339</v>
      </c>
      <c r="B794" s="98" t="s">
        <v>188</v>
      </c>
      <c r="C794" s="95" t="s">
        <v>213</v>
      </c>
      <c r="D794" s="95" t="s">
        <v>37</v>
      </c>
      <c r="E794" s="95" t="s">
        <v>230</v>
      </c>
      <c r="F794" s="172">
        <v>48384</v>
      </c>
      <c r="G794" s="164">
        <v>75194.52</v>
      </c>
      <c r="H794" s="99">
        <f t="shared" si="13"/>
        <v>1554.1195436507937</v>
      </c>
    </row>
    <row r="795" spans="1:8">
      <c r="A795" s="148" t="s">
        <v>339</v>
      </c>
      <c r="B795" s="98" t="s">
        <v>188</v>
      </c>
      <c r="C795" s="95" t="s">
        <v>214</v>
      </c>
      <c r="D795" s="95" t="s">
        <v>218</v>
      </c>
      <c r="E795" s="95" t="s">
        <v>166</v>
      </c>
      <c r="F795" s="172">
        <v>18</v>
      </c>
      <c r="G795" s="164">
        <v>1209.94</v>
      </c>
      <c r="H795" s="99">
        <f t="shared" si="13"/>
        <v>67218.888888888905</v>
      </c>
    </row>
    <row r="796" spans="1:8">
      <c r="A796" s="148" t="s">
        <v>339</v>
      </c>
      <c r="B796" s="98" t="s">
        <v>188</v>
      </c>
      <c r="C796" s="95" t="s">
        <v>207</v>
      </c>
      <c r="D796" s="95" t="s">
        <v>40</v>
      </c>
      <c r="E796" s="95" t="s">
        <v>225</v>
      </c>
      <c r="F796" s="172">
        <v>20800</v>
      </c>
      <c r="G796" s="164">
        <v>205712</v>
      </c>
      <c r="H796" s="99">
        <f t="shared" si="13"/>
        <v>9890</v>
      </c>
    </row>
    <row r="797" spans="1:8">
      <c r="A797" s="148" t="s">
        <v>339</v>
      </c>
      <c r="B797" s="98" t="s">
        <v>188</v>
      </c>
      <c r="C797" s="95" t="s">
        <v>234</v>
      </c>
      <c r="D797" s="95" t="s">
        <v>218</v>
      </c>
      <c r="E797" s="95" t="s">
        <v>259</v>
      </c>
      <c r="F797" s="172">
        <v>4572.29</v>
      </c>
      <c r="G797" s="164">
        <v>18772.669999999998</v>
      </c>
      <c r="H797" s="99">
        <f t="shared" si="13"/>
        <v>4105.7478856328007</v>
      </c>
    </row>
    <row r="798" spans="1:8">
      <c r="A798" s="148" t="s">
        <v>339</v>
      </c>
      <c r="B798" s="98" t="s">
        <v>188</v>
      </c>
      <c r="C798" s="95" t="s">
        <v>234</v>
      </c>
      <c r="D798" s="95" t="s">
        <v>218</v>
      </c>
      <c r="E798" s="95" t="s">
        <v>259</v>
      </c>
      <c r="F798" s="172">
        <v>11104</v>
      </c>
      <c r="G798" s="164">
        <v>45649.38</v>
      </c>
      <c r="H798" s="99">
        <f t="shared" si="13"/>
        <v>4111.0752881844373</v>
      </c>
    </row>
    <row r="799" spans="1:8">
      <c r="A799" s="148" t="s">
        <v>339</v>
      </c>
      <c r="B799" s="98" t="s">
        <v>188</v>
      </c>
      <c r="C799" s="95" t="s">
        <v>234</v>
      </c>
      <c r="D799" s="95" t="s">
        <v>218</v>
      </c>
      <c r="E799" s="95" t="s">
        <v>259</v>
      </c>
      <c r="F799" s="172">
        <v>16329.6</v>
      </c>
      <c r="G799" s="164">
        <v>66799.14</v>
      </c>
      <c r="H799" s="99">
        <f t="shared" si="13"/>
        <v>4090.678277483833</v>
      </c>
    </row>
    <row r="800" spans="1:8">
      <c r="A800" s="148" t="s">
        <v>339</v>
      </c>
      <c r="B800" s="98" t="s">
        <v>188</v>
      </c>
      <c r="C800" s="95" t="s">
        <v>234</v>
      </c>
      <c r="D800" s="95" t="s">
        <v>218</v>
      </c>
      <c r="E800" s="95" t="s">
        <v>259</v>
      </c>
      <c r="F800" s="172">
        <v>15431.47</v>
      </c>
      <c r="G800" s="164">
        <v>66436.800000000003</v>
      </c>
      <c r="H800" s="99">
        <f t="shared" si="13"/>
        <v>4305.2800543305339</v>
      </c>
    </row>
    <row r="801" spans="1:8">
      <c r="A801" s="148" t="s">
        <v>339</v>
      </c>
      <c r="B801" s="98" t="s">
        <v>188</v>
      </c>
      <c r="C801" s="95" t="s">
        <v>234</v>
      </c>
      <c r="D801" s="95" t="s">
        <v>35</v>
      </c>
      <c r="E801" s="95" t="s">
        <v>259</v>
      </c>
      <c r="F801" s="172">
        <v>15523.2</v>
      </c>
      <c r="G801" s="164">
        <v>48878.05</v>
      </c>
      <c r="H801" s="99">
        <f t="shared" si="13"/>
        <v>3148.7096732632449</v>
      </c>
    </row>
    <row r="802" spans="1:8">
      <c r="A802" s="148" t="s">
        <v>339</v>
      </c>
      <c r="B802" s="98" t="s">
        <v>188</v>
      </c>
      <c r="C802" s="95" t="s">
        <v>217</v>
      </c>
      <c r="D802" s="95" t="s">
        <v>218</v>
      </c>
      <c r="E802" s="95" t="s">
        <v>233</v>
      </c>
      <c r="F802" s="172">
        <v>258.55</v>
      </c>
      <c r="G802" s="164">
        <v>2783.95</v>
      </c>
      <c r="H802" s="99">
        <f t="shared" si="13"/>
        <v>10767.549796944497</v>
      </c>
    </row>
    <row r="803" spans="1:8">
      <c r="A803" s="148" t="s">
        <v>339</v>
      </c>
      <c r="B803" s="98" t="s">
        <v>188</v>
      </c>
      <c r="C803" s="95" t="s">
        <v>208</v>
      </c>
      <c r="D803" s="95" t="s">
        <v>254</v>
      </c>
      <c r="E803" s="95" t="s">
        <v>226</v>
      </c>
      <c r="F803" s="172">
        <v>23501.51</v>
      </c>
      <c r="G803" s="164">
        <v>77804.759999999995</v>
      </c>
      <c r="H803" s="99">
        <f t="shared" si="13"/>
        <v>3310.6281255970362</v>
      </c>
    </row>
    <row r="804" spans="1:8">
      <c r="A804" s="148" t="s">
        <v>339</v>
      </c>
      <c r="B804" s="98" t="s">
        <v>188</v>
      </c>
      <c r="C804" s="95" t="s">
        <v>208</v>
      </c>
      <c r="D804" s="95" t="s">
        <v>254</v>
      </c>
      <c r="E804" s="95" t="s">
        <v>226</v>
      </c>
      <c r="F804" s="172">
        <v>23204.48</v>
      </c>
      <c r="G804" s="164">
        <v>76824.47</v>
      </c>
      <c r="H804" s="99">
        <f t="shared" si="13"/>
        <v>3310.760249744877</v>
      </c>
    </row>
    <row r="805" spans="1:8">
      <c r="A805" s="148" t="s">
        <v>339</v>
      </c>
      <c r="B805" s="98" t="s">
        <v>188</v>
      </c>
      <c r="C805" s="95" t="s">
        <v>242</v>
      </c>
      <c r="D805" s="95" t="s">
        <v>218</v>
      </c>
      <c r="E805" s="95" t="s">
        <v>264</v>
      </c>
      <c r="F805" s="172">
        <v>247.67</v>
      </c>
      <c r="G805" s="164">
        <v>2968.62</v>
      </c>
      <c r="H805" s="99">
        <f t="shared" si="13"/>
        <v>11986.191302943434</v>
      </c>
    </row>
    <row r="806" spans="1:8">
      <c r="A806" s="148" t="s">
        <v>339</v>
      </c>
      <c r="B806" s="98" t="s">
        <v>188</v>
      </c>
      <c r="C806" s="95" t="s">
        <v>239</v>
      </c>
      <c r="D806" s="95" t="s">
        <v>218</v>
      </c>
      <c r="E806" s="95" t="s">
        <v>262</v>
      </c>
      <c r="F806" s="172">
        <v>361.97</v>
      </c>
      <c r="G806" s="164">
        <v>3640.28</v>
      </c>
      <c r="H806" s="99">
        <f t="shared" si="13"/>
        <v>10056.855540514407</v>
      </c>
    </row>
    <row r="807" spans="1:8">
      <c r="A807" s="148" t="s">
        <v>339</v>
      </c>
      <c r="B807" s="98" t="s">
        <v>188</v>
      </c>
      <c r="C807" s="95" t="s">
        <v>239</v>
      </c>
      <c r="D807" s="95" t="s">
        <v>40</v>
      </c>
      <c r="E807" s="95" t="s">
        <v>262</v>
      </c>
      <c r="F807" s="172">
        <v>25491.48</v>
      </c>
      <c r="G807" s="164">
        <v>96357.71</v>
      </c>
      <c r="H807" s="99">
        <f t="shared" si="13"/>
        <v>3779.9966890898454</v>
      </c>
    </row>
    <row r="808" spans="1:8">
      <c r="A808" s="148" t="s">
        <v>339</v>
      </c>
      <c r="B808" s="98" t="s">
        <v>188</v>
      </c>
      <c r="C808" s="95" t="s">
        <v>239</v>
      </c>
      <c r="D808" s="95" t="s">
        <v>38</v>
      </c>
      <c r="E808" s="95" t="s">
        <v>262</v>
      </c>
      <c r="F808" s="172">
        <v>25493</v>
      </c>
      <c r="G808" s="164">
        <v>159438.20000000001</v>
      </c>
      <c r="H808" s="99">
        <f t="shared" si="13"/>
        <v>6254.1952692896093</v>
      </c>
    </row>
    <row r="809" spans="1:8">
      <c r="A809" s="148" t="s">
        <v>339</v>
      </c>
      <c r="B809" s="98" t="s">
        <v>188</v>
      </c>
      <c r="C809" s="95" t="s">
        <v>239</v>
      </c>
      <c r="D809" s="95" t="s">
        <v>40</v>
      </c>
      <c r="E809" s="95" t="s">
        <v>262</v>
      </c>
      <c r="F809" s="172">
        <v>25500</v>
      </c>
      <c r="G809" s="164">
        <v>159481.12</v>
      </c>
      <c r="H809" s="99">
        <f t="shared" si="13"/>
        <v>6254.1615686274508</v>
      </c>
    </row>
    <row r="810" spans="1:8">
      <c r="A810" s="148" t="s">
        <v>339</v>
      </c>
      <c r="B810" s="98" t="s">
        <v>188</v>
      </c>
      <c r="C810" s="95" t="s">
        <v>239</v>
      </c>
      <c r="D810" s="95" t="s">
        <v>254</v>
      </c>
      <c r="E810" s="95" t="s">
        <v>262</v>
      </c>
      <c r="F810" s="172">
        <v>23333.82</v>
      </c>
      <c r="G810" s="164">
        <v>80474.740000000005</v>
      </c>
      <c r="H810" s="99">
        <f t="shared" si="13"/>
        <v>3448.8454955082366</v>
      </c>
    </row>
    <row r="811" spans="1:8">
      <c r="A811" s="148" t="s">
        <v>339</v>
      </c>
      <c r="B811" s="98" t="s">
        <v>188</v>
      </c>
      <c r="C811" s="95" t="s">
        <v>239</v>
      </c>
      <c r="D811" s="95" t="s">
        <v>254</v>
      </c>
      <c r="E811" s="95" t="s">
        <v>262</v>
      </c>
      <c r="F811" s="172">
        <v>23310.240000000002</v>
      </c>
      <c r="G811" s="164">
        <v>76931.490000000005</v>
      </c>
      <c r="H811" s="99">
        <f t="shared" si="13"/>
        <v>3300.3302411300783</v>
      </c>
    </row>
    <row r="812" spans="1:8">
      <c r="A812" s="148" t="s">
        <v>339</v>
      </c>
      <c r="B812" s="98" t="s">
        <v>188</v>
      </c>
      <c r="C812" s="95" t="s">
        <v>239</v>
      </c>
      <c r="D812" s="95" t="s">
        <v>254</v>
      </c>
      <c r="E812" s="95" t="s">
        <v>262</v>
      </c>
      <c r="F812" s="172">
        <v>23506.1</v>
      </c>
      <c r="G812" s="164">
        <v>77577.89</v>
      </c>
      <c r="H812" s="99">
        <f t="shared" si="13"/>
        <v>3300.3301270733982</v>
      </c>
    </row>
    <row r="813" spans="1:8">
      <c r="A813" s="148" t="s">
        <v>340</v>
      </c>
      <c r="B813" s="98" t="s">
        <v>188</v>
      </c>
      <c r="C813" s="95" t="s">
        <v>243</v>
      </c>
      <c r="D813" s="95" t="s">
        <v>38</v>
      </c>
      <c r="E813" s="95" t="s">
        <v>265</v>
      </c>
      <c r="F813" s="172">
        <v>102</v>
      </c>
      <c r="G813" s="164">
        <v>303.89</v>
      </c>
      <c r="H813" s="99">
        <f t="shared" si="13"/>
        <v>2979.3137254901958</v>
      </c>
    </row>
    <row r="814" spans="1:8">
      <c r="A814" s="148" t="s">
        <v>340</v>
      </c>
      <c r="B814" s="98" t="s">
        <v>188</v>
      </c>
      <c r="C814" s="95" t="s">
        <v>243</v>
      </c>
      <c r="D814" s="95" t="s">
        <v>38</v>
      </c>
      <c r="E814" s="95" t="s">
        <v>265</v>
      </c>
      <c r="F814" s="172">
        <v>102</v>
      </c>
      <c r="G814" s="164">
        <v>317.86</v>
      </c>
      <c r="H814" s="99">
        <f t="shared" si="13"/>
        <v>3116.2745098039213</v>
      </c>
    </row>
    <row r="815" spans="1:8">
      <c r="A815" s="148" t="s">
        <v>340</v>
      </c>
      <c r="B815" s="98" t="s">
        <v>188</v>
      </c>
      <c r="C815" s="95" t="s">
        <v>243</v>
      </c>
      <c r="D815" s="95" t="s">
        <v>38</v>
      </c>
      <c r="E815" s="95" t="s">
        <v>265</v>
      </c>
      <c r="F815" s="172">
        <v>121.68</v>
      </c>
      <c r="G815" s="164">
        <v>488.91</v>
      </c>
      <c r="H815" s="99">
        <f t="shared" si="13"/>
        <v>4017.9980276134124</v>
      </c>
    </row>
    <row r="816" spans="1:8">
      <c r="A816" s="148" t="s">
        <v>340</v>
      </c>
      <c r="B816" s="98" t="s">
        <v>188</v>
      </c>
      <c r="C816" s="95" t="s">
        <v>243</v>
      </c>
      <c r="D816" s="95" t="s">
        <v>38</v>
      </c>
      <c r="E816" s="95" t="s">
        <v>265</v>
      </c>
      <c r="F816" s="172">
        <v>217.62</v>
      </c>
      <c r="G816" s="164">
        <v>847.09</v>
      </c>
      <c r="H816" s="99">
        <f t="shared" si="13"/>
        <v>3892.5190699384248</v>
      </c>
    </row>
    <row r="817" spans="1:8">
      <c r="A817" s="148" t="s">
        <v>340</v>
      </c>
      <c r="B817" s="98" t="s">
        <v>188</v>
      </c>
      <c r="C817" s="95" t="s">
        <v>243</v>
      </c>
      <c r="D817" s="95" t="s">
        <v>38</v>
      </c>
      <c r="E817" s="95" t="s">
        <v>265</v>
      </c>
      <c r="F817" s="172">
        <v>912</v>
      </c>
      <c r="G817" s="164">
        <v>2852.47</v>
      </c>
      <c r="H817" s="99">
        <f t="shared" si="13"/>
        <v>3127.708333333333</v>
      </c>
    </row>
    <row r="818" spans="1:8">
      <c r="A818" s="148" t="s">
        <v>340</v>
      </c>
      <c r="B818" s="98" t="s">
        <v>188</v>
      </c>
      <c r="C818" s="95" t="s">
        <v>243</v>
      </c>
      <c r="D818" s="95" t="s">
        <v>38</v>
      </c>
      <c r="E818" s="95" t="s">
        <v>265</v>
      </c>
      <c r="F818" s="172">
        <v>2520</v>
      </c>
      <c r="G818" s="164">
        <v>7536.66</v>
      </c>
      <c r="H818" s="99">
        <f t="shared" si="13"/>
        <v>2990.738095238095</v>
      </c>
    </row>
    <row r="819" spans="1:8">
      <c r="A819" s="148" t="s">
        <v>340</v>
      </c>
      <c r="B819" s="98" t="s">
        <v>188</v>
      </c>
      <c r="C819" s="95" t="s">
        <v>234</v>
      </c>
      <c r="D819" s="95" t="s">
        <v>35</v>
      </c>
      <c r="E819" s="95" t="s">
        <v>259</v>
      </c>
      <c r="F819" s="172">
        <v>22032</v>
      </c>
      <c r="G819" s="164">
        <v>78246</v>
      </c>
      <c r="H819" s="99">
        <f t="shared" si="13"/>
        <v>3551.4705882352941</v>
      </c>
    </row>
    <row r="820" spans="1:8">
      <c r="A820" s="148" t="s">
        <v>340</v>
      </c>
      <c r="B820" s="98" t="s">
        <v>188</v>
      </c>
      <c r="C820" s="95" t="s">
        <v>234</v>
      </c>
      <c r="D820" s="95" t="s">
        <v>35</v>
      </c>
      <c r="E820" s="95" t="s">
        <v>259</v>
      </c>
      <c r="F820" s="172">
        <v>22032</v>
      </c>
      <c r="G820" s="164">
        <v>78246</v>
      </c>
      <c r="H820" s="99">
        <f t="shared" si="13"/>
        <v>3551.4705882352941</v>
      </c>
    </row>
    <row r="821" spans="1:8">
      <c r="A821" s="148" t="s">
        <v>340</v>
      </c>
      <c r="B821" s="98" t="s">
        <v>188</v>
      </c>
      <c r="C821" s="95" t="s">
        <v>234</v>
      </c>
      <c r="D821" s="95" t="s">
        <v>35</v>
      </c>
      <c r="E821" s="95" t="s">
        <v>259</v>
      </c>
      <c r="F821" s="172">
        <v>22032</v>
      </c>
      <c r="G821" s="164">
        <v>83132.37</v>
      </c>
      <c r="H821" s="99">
        <f t="shared" si="13"/>
        <v>3773.2557189542481</v>
      </c>
    </row>
    <row r="822" spans="1:8">
      <c r="A822" s="148" t="s">
        <v>340</v>
      </c>
      <c r="B822" s="98" t="s">
        <v>188</v>
      </c>
      <c r="C822" s="95" t="s">
        <v>234</v>
      </c>
      <c r="D822" s="95" t="s">
        <v>37</v>
      </c>
      <c r="E822" s="95" t="s">
        <v>259</v>
      </c>
      <c r="F822" s="172">
        <v>24624</v>
      </c>
      <c r="G822" s="164">
        <v>133079.42000000001</v>
      </c>
      <c r="H822" s="99">
        <f t="shared" si="13"/>
        <v>5404.4598765432102</v>
      </c>
    </row>
    <row r="823" spans="1:8">
      <c r="A823" s="148" t="s">
        <v>340</v>
      </c>
      <c r="B823" s="98" t="s">
        <v>188</v>
      </c>
      <c r="C823" s="95" t="s">
        <v>234</v>
      </c>
      <c r="D823" s="95" t="s">
        <v>51</v>
      </c>
      <c r="E823" s="95" t="s">
        <v>259</v>
      </c>
      <c r="F823" s="172">
        <v>462</v>
      </c>
      <c r="G823" s="164">
        <v>1209.7</v>
      </c>
      <c r="H823" s="99">
        <f t="shared" si="13"/>
        <v>2618.3982683982686</v>
      </c>
    </row>
    <row r="824" spans="1:8">
      <c r="A824" s="148" t="s">
        <v>340</v>
      </c>
      <c r="B824" s="98" t="s">
        <v>188</v>
      </c>
      <c r="C824" s="95" t="s">
        <v>234</v>
      </c>
      <c r="D824" s="95" t="s">
        <v>51</v>
      </c>
      <c r="E824" s="95" t="s">
        <v>259</v>
      </c>
      <c r="F824" s="172">
        <v>7560</v>
      </c>
      <c r="G824" s="164">
        <v>20121.009999999998</v>
      </c>
      <c r="H824" s="99">
        <f t="shared" si="13"/>
        <v>2661.5092592592591</v>
      </c>
    </row>
    <row r="825" spans="1:8">
      <c r="A825" s="148" t="s">
        <v>340</v>
      </c>
      <c r="B825" s="98" t="s">
        <v>188</v>
      </c>
      <c r="C825" s="95" t="s">
        <v>234</v>
      </c>
      <c r="D825" s="95" t="s">
        <v>35</v>
      </c>
      <c r="E825" s="95" t="s">
        <v>259</v>
      </c>
      <c r="F825" s="172">
        <v>15523.2</v>
      </c>
      <c r="G825" s="164">
        <v>48155.55</v>
      </c>
      <c r="H825" s="99">
        <f t="shared" si="13"/>
        <v>3102.1664347557203</v>
      </c>
    </row>
    <row r="826" spans="1:8">
      <c r="A826" s="148" t="s">
        <v>340</v>
      </c>
      <c r="B826" s="98" t="s">
        <v>188</v>
      </c>
      <c r="C826" s="95" t="s">
        <v>234</v>
      </c>
      <c r="D826" s="95" t="s">
        <v>35</v>
      </c>
      <c r="E826" s="95" t="s">
        <v>259</v>
      </c>
      <c r="F826" s="172">
        <v>15523.2</v>
      </c>
      <c r="G826" s="164">
        <v>48155.55</v>
      </c>
      <c r="H826" s="99">
        <f t="shared" si="13"/>
        <v>3102.1664347557203</v>
      </c>
    </row>
    <row r="827" spans="1:8">
      <c r="A827" s="148" t="s">
        <v>340</v>
      </c>
      <c r="B827" s="98" t="s">
        <v>188</v>
      </c>
      <c r="C827" s="95" t="s">
        <v>234</v>
      </c>
      <c r="D827" s="95" t="s">
        <v>35</v>
      </c>
      <c r="E827" s="95" t="s">
        <v>259</v>
      </c>
      <c r="F827" s="172">
        <v>15523.2</v>
      </c>
      <c r="G827" s="164">
        <v>48155.55</v>
      </c>
      <c r="H827" s="99">
        <f t="shared" si="13"/>
        <v>3102.1664347557203</v>
      </c>
    </row>
    <row r="828" spans="1:8">
      <c r="A828" s="148" t="s">
        <v>340</v>
      </c>
      <c r="B828" s="98" t="s">
        <v>188</v>
      </c>
      <c r="C828" s="95" t="s">
        <v>240</v>
      </c>
      <c r="D828" s="95" t="s">
        <v>218</v>
      </c>
      <c r="E828" s="95" t="s">
        <v>174</v>
      </c>
      <c r="F828" s="172">
        <v>6349.24</v>
      </c>
      <c r="G828" s="164">
        <v>150580.04</v>
      </c>
      <c r="H828" s="99">
        <f t="shared" si="13"/>
        <v>23716.230603977801</v>
      </c>
    </row>
    <row r="829" spans="1:8">
      <c r="A829" s="148" t="s">
        <v>340</v>
      </c>
      <c r="B829" s="98" t="s">
        <v>188</v>
      </c>
      <c r="C829" s="95" t="s">
        <v>241</v>
      </c>
      <c r="D829" s="95" t="s">
        <v>38</v>
      </c>
      <c r="E829" s="95" t="s">
        <v>263</v>
      </c>
      <c r="F829" s="172">
        <v>208.8</v>
      </c>
      <c r="G829" s="164">
        <v>650.67999999999995</v>
      </c>
      <c r="H829" s="99">
        <f t="shared" si="13"/>
        <v>3116.2835249042141</v>
      </c>
    </row>
    <row r="830" spans="1:8">
      <c r="A830" s="148" t="s">
        <v>340</v>
      </c>
      <c r="B830" s="98" t="s">
        <v>188</v>
      </c>
      <c r="C830" s="95" t="s">
        <v>241</v>
      </c>
      <c r="D830" s="95" t="s">
        <v>38</v>
      </c>
      <c r="E830" s="95" t="s">
        <v>263</v>
      </c>
      <c r="F830" s="172">
        <v>2001.6</v>
      </c>
      <c r="G830" s="164">
        <v>8522.43</v>
      </c>
      <c r="H830" s="99">
        <f t="shared" si="13"/>
        <v>4257.8087529976019</v>
      </c>
    </row>
    <row r="831" spans="1:8">
      <c r="A831" s="148" t="s">
        <v>340</v>
      </c>
      <c r="B831" s="98" t="s">
        <v>188</v>
      </c>
      <c r="C831" s="95" t="s">
        <v>241</v>
      </c>
      <c r="D831" s="95" t="s">
        <v>51</v>
      </c>
      <c r="E831" s="95" t="s">
        <v>263</v>
      </c>
      <c r="F831" s="172">
        <v>875.2</v>
      </c>
      <c r="G831" s="164">
        <v>2423.65</v>
      </c>
      <c r="H831" s="99">
        <f t="shared" si="13"/>
        <v>2769.2527422303474</v>
      </c>
    </row>
    <row r="832" spans="1:8">
      <c r="A832" s="148" t="s">
        <v>340</v>
      </c>
      <c r="B832" s="98" t="s">
        <v>188</v>
      </c>
      <c r="C832" s="95" t="s">
        <v>241</v>
      </c>
      <c r="D832" s="95" t="s">
        <v>51</v>
      </c>
      <c r="E832" s="95" t="s">
        <v>263</v>
      </c>
      <c r="F832" s="172">
        <v>12263.74</v>
      </c>
      <c r="G832" s="164">
        <v>34754.400000000001</v>
      </c>
      <c r="H832" s="99">
        <f t="shared" si="13"/>
        <v>2833.9152656530555</v>
      </c>
    </row>
    <row r="833" spans="1:8">
      <c r="A833" s="148" t="s">
        <v>340</v>
      </c>
      <c r="B833" s="98" t="s">
        <v>188</v>
      </c>
      <c r="C833" s="95" t="s">
        <v>238</v>
      </c>
      <c r="D833" s="95" t="s">
        <v>250</v>
      </c>
      <c r="E833" s="95" t="s">
        <v>185</v>
      </c>
      <c r="F833" s="172">
        <v>99.9</v>
      </c>
      <c r="G833" s="164">
        <v>1456.95</v>
      </c>
      <c r="H833" s="99">
        <f t="shared" si="13"/>
        <v>14584.084084084085</v>
      </c>
    </row>
    <row r="834" spans="1:8">
      <c r="A834" s="148" t="s">
        <v>340</v>
      </c>
      <c r="B834" s="98" t="s">
        <v>188</v>
      </c>
      <c r="C834" s="95" t="s">
        <v>238</v>
      </c>
      <c r="D834" s="95" t="s">
        <v>250</v>
      </c>
      <c r="E834" s="95" t="s">
        <v>185</v>
      </c>
      <c r="F834" s="172">
        <v>109.8</v>
      </c>
      <c r="G834" s="164">
        <v>1920.32</v>
      </c>
      <c r="H834" s="99">
        <f t="shared" si="13"/>
        <v>17489.253187613846</v>
      </c>
    </row>
    <row r="835" spans="1:8">
      <c r="A835" s="148" t="s">
        <v>340</v>
      </c>
      <c r="B835" s="98" t="s">
        <v>188</v>
      </c>
      <c r="C835" s="95" t="s">
        <v>239</v>
      </c>
      <c r="D835" s="95" t="s">
        <v>250</v>
      </c>
      <c r="E835" s="95" t="s">
        <v>262</v>
      </c>
      <c r="F835" s="172">
        <v>124.88</v>
      </c>
      <c r="G835" s="164">
        <v>1335.99</v>
      </c>
      <c r="H835" s="99">
        <f t="shared" si="13"/>
        <v>10698.190262652146</v>
      </c>
    </row>
    <row r="836" spans="1:8">
      <c r="A836" s="148" t="s">
        <v>340</v>
      </c>
      <c r="B836" s="98" t="s">
        <v>188</v>
      </c>
      <c r="C836" s="95" t="s">
        <v>239</v>
      </c>
      <c r="D836" s="95" t="s">
        <v>250</v>
      </c>
      <c r="E836" s="95" t="s">
        <v>262</v>
      </c>
      <c r="F836" s="172">
        <v>208.06</v>
      </c>
      <c r="G836" s="164">
        <v>2817.36</v>
      </c>
      <c r="H836" s="99">
        <f t="shared" si="13"/>
        <v>13541.093915216765</v>
      </c>
    </row>
    <row r="837" spans="1:8">
      <c r="A837" s="148" t="s">
        <v>340</v>
      </c>
      <c r="B837" s="98" t="s">
        <v>188</v>
      </c>
      <c r="C837" s="95" t="s">
        <v>239</v>
      </c>
      <c r="D837" s="95" t="s">
        <v>38</v>
      </c>
      <c r="E837" s="95" t="s">
        <v>262</v>
      </c>
      <c r="F837" s="172">
        <v>79.52</v>
      </c>
      <c r="G837" s="164">
        <v>603.64</v>
      </c>
      <c r="H837" s="99">
        <f t="shared" si="13"/>
        <v>7591.0462776659961</v>
      </c>
    </row>
    <row r="838" spans="1:8">
      <c r="A838" s="148" t="s">
        <v>340</v>
      </c>
      <c r="B838" s="98" t="s">
        <v>188</v>
      </c>
      <c r="C838" s="95" t="s">
        <v>239</v>
      </c>
      <c r="D838" s="95" t="s">
        <v>38</v>
      </c>
      <c r="E838" s="95" t="s">
        <v>262</v>
      </c>
      <c r="F838" s="172">
        <v>158.36000000000001</v>
      </c>
      <c r="G838" s="164">
        <v>874.91</v>
      </c>
      <c r="H838" s="99">
        <f t="shared" si="13"/>
        <v>5524.8168729477138</v>
      </c>
    </row>
    <row r="839" spans="1:8">
      <c r="A839" s="148" t="s">
        <v>340</v>
      </c>
      <c r="B839" s="98" t="s">
        <v>188</v>
      </c>
      <c r="C839" s="95" t="s">
        <v>239</v>
      </c>
      <c r="D839" s="95" t="s">
        <v>38</v>
      </c>
      <c r="E839" s="95" t="s">
        <v>262</v>
      </c>
      <c r="F839" s="172">
        <v>350</v>
      </c>
      <c r="G839" s="164">
        <v>2469.0700000000002</v>
      </c>
      <c r="H839" s="99">
        <f t="shared" si="13"/>
        <v>7054.4857142857145</v>
      </c>
    </row>
    <row r="840" spans="1:8">
      <c r="A840" s="148" t="s">
        <v>340</v>
      </c>
      <c r="B840" s="98" t="s">
        <v>188</v>
      </c>
      <c r="C840" s="95" t="s">
        <v>239</v>
      </c>
      <c r="D840" s="95" t="s">
        <v>38</v>
      </c>
      <c r="E840" s="95" t="s">
        <v>262</v>
      </c>
      <c r="F840" s="172">
        <v>437.29</v>
      </c>
      <c r="G840" s="164">
        <v>2420.9699999999998</v>
      </c>
      <c r="H840" s="99">
        <f t="shared" si="13"/>
        <v>5536.3031397928144</v>
      </c>
    </row>
    <row r="841" spans="1:8">
      <c r="A841" s="148" t="s">
        <v>340</v>
      </c>
      <c r="B841" s="98" t="s">
        <v>188</v>
      </c>
      <c r="C841" s="95" t="s">
        <v>239</v>
      </c>
      <c r="D841" s="95" t="s">
        <v>38</v>
      </c>
      <c r="E841" s="95" t="s">
        <v>262</v>
      </c>
      <c r="F841" s="172">
        <v>456</v>
      </c>
      <c r="G841" s="164">
        <v>4393.2299999999996</v>
      </c>
      <c r="H841" s="99">
        <f t="shared" si="13"/>
        <v>9634.2763157894733</v>
      </c>
    </row>
    <row r="842" spans="1:8">
      <c r="A842" s="148" t="s">
        <v>340</v>
      </c>
      <c r="B842" s="98" t="s">
        <v>188</v>
      </c>
      <c r="C842" s="95" t="s">
        <v>239</v>
      </c>
      <c r="D842" s="95" t="s">
        <v>38</v>
      </c>
      <c r="E842" s="95" t="s">
        <v>262</v>
      </c>
      <c r="F842" s="172">
        <v>569.16</v>
      </c>
      <c r="G842" s="164">
        <v>3352.44</v>
      </c>
      <c r="H842" s="99">
        <f t="shared" si="13"/>
        <v>5890.1539110267768</v>
      </c>
    </row>
    <row r="843" spans="1:8">
      <c r="A843" s="148" t="s">
        <v>340</v>
      </c>
      <c r="B843" s="98" t="s">
        <v>188</v>
      </c>
      <c r="C843" s="95" t="s">
        <v>202</v>
      </c>
      <c r="D843" s="95" t="s">
        <v>40</v>
      </c>
      <c r="E843" s="95" t="s">
        <v>221</v>
      </c>
      <c r="F843" s="172">
        <v>11289.6</v>
      </c>
      <c r="G843" s="164">
        <v>34687.21</v>
      </c>
      <c r="H843" s="99">
        <f t="shared" si="13"/>
        <v>3072.492382369614</v>
      </c>
    </row>
    <row r="844" spans="1:8">
      <c r="A844" s="148" t="s">
        <v>341</v>
      </c>
      <c r="B844" s="98" t="s">
        <v>188</v>
      </c>
      <c r="C844" s="95" t="s">
        <v>217</v>
      </c>
      <c r="D844" s="95" t="s">
        <v>40</v>
      </c>
      <c r="E844" s="95" t="s">
        <v>233</v>
      </c>
      <c r="F844" s="172">
        <v>24018.13</v>
      </c>
      <c r="G844" s="164">
        <v>83124.3</v>
      </c>
      <c r="H844" s="99">
        <f t="shared" si="13"/>
        <v>3460.8980799088022</v>
      </c>
    </row>
    <row r="845" spans="1:8">
      <c r="A845" s="148" t="s">
        <v>342</v>
      </c>
      <c r="B845" s="98" t="s">
        <v>188</v>
      </c>
      <c r="C845" s="95" t="s">
        <v>210</v>
      </c>
      <c r="D845" s="95" t="s">
        <v>257</v>
      </c>
      <c r="E845" s="95" t="s">
        <v>228</v>
      </c>
      <c r="F845" s="172">
        <v>64800</v>
      </c>
      <c r="G845" s="164">
        <v>39326.730000000003</v>
      </c>
      <c r="H845" s="99">
        <f t="shared" si="13"/>
        <v>606.89398148148155</v>
      </c>
    </row>
    <row r="846" spans="1:8">
      <c r="A846" s="148" t="s">
        <v>342</v>
      </c>
      <c r="B846" s="98" t="s">
        <v>188</v>
      </c>
      <c r="C846" s="95" t="s">
        <v>213</v>
      </c>
      <c r="D846" s="95" t="s">
        <v>37</v>
      </c>
      <c r="E846" s="95" t="s">
        <v>230</v>
      </c>
      <c r="F846" s="172">
        <v>1193.05</v>
      </c>
      <c r="G846" s="164">
        <v>232.97</v>
      </c>
      <c r="H846" s="99">
        <f t="shared" si="13"/>
        <v>195.2726205942752</v>
      </c>
    </row>
    <row r="847" spans="1:8">
      <c r="A847" s="148" t="s">
        <v>342</v>
      </c>
      <c r="B847" s="98" t="s">
        <v>188</v>
      </c>
      <c r="C847" s="95" t="s">
        <v>213</v>
      </c>
      <c r="D847" s="95" t="s">
        <v>37</v>
      </c>
      <c r="E847" s="95" t="s">
        <v>230</v>
      </c>
      <c r="F847" s="172">
        <v>32256</v>
      </c>
      <c r="G847" s="164">
        <v>50129.68</v>
      </c>
      <c r="H847" s="99">
        <f t="shared" si="13"/>
        <v>1554.1195436507937</v>
      </c>
    </row>
    <row r="848" spans="1:8">
      <c r="A848" s="148" t="s">
        <v>342</v>
      </c>
      <c r="B848" s="98" t="s">
        <v>188</v>
      </c>
      <c r="C848" s="95" t="s">
        <v>236</v>
      </c>
      <c r="D848" s="95" t="s">
        <v>37</v>
      </c>
      <c r="E848" s="95" t="s">
        <v>126</v>
      </c>
      <c r="F848" s="172">
        <v>802.21</v>
      </c>
      <c r="G848" s="164">
        <v>158.82</v>
      </c>
      <c r="H848" s="99">
        <f t="shared" ref="H848:H911" si="14">+G848/F848*1000</f>
        <v>197.97808553869933</v>
      </c>
    </row>
    <row r="849" spans="1:8">
      <c r="A849" s="148" t="s">
        <v>342</v>
      </c>
      <c r="B849" s="98" t="s">
        <v>188</v>
      </c>
      <c r="C849" s="95" t="s">
        <v>207</v>
      </c>
      <c r="D849" s="95" t="s">
        <v>40</v>
      </c>
      <c r="E849" s="95" t="s">
        <v>225</v>
      </c>
      <c r="F849" s="172">
        <v>23516</v>
      </c>
      <c r="G849" s="164">
        <v>44171.32</v>
      </c>
      <c r="H849" s="99">
        <f t="shared" si="14"/>
        <v>1878.351760503487</v>
      </c>
    </row>
    <row r="850" spans="1:8">
      <c r="A850" s="148" t="s">
        <v>342</v>
      </c>
      <c r="B850" s="98" t="s">
        <v>188</v>
      </c>
      <c r="C850" s="95" t="s">
        <v>207</v>
      </c>
      <c r="D850" s="95" t="s">
        <v>40</v>
      </c>
      <c r="E850" s="95" t="s">
        <v>225</v>
      </c>
      <c r="F850" s="172">
        <v>23458</v>
      </c>
      <c r="G850" s="164">
        <v>44072.62</v>
      </c>
      <c r="H850" s="99">
        <f t="shared" si="14"/>
        <v>1878.7884730156024</v>
      </c>
    </row>
    <row r="851" spans="1:8">
      <c r="A851" s="148" t="s">
        <v>342</v>
      </c>
      <c r="B851" s="98" t="s">
        <v>188</v>
      </c>
      <c r="C851" s="95" t="s">
        <v>207</v>
      </c>
      <c r="D851" s="95" t="s">
        <v>72</v>
      </c>
      <c r="E851" s="95" t="s">
        <v>225</v>
      </c>
      <c r="F851" s="172">
        <v>48000</v>
      </c>
      <c r="G851" s="164">
        <v>36013.11</v>
      </c>
      <c r="H851" s="99">
        <f t="shared" si="14"/>
        <v>750.27312499999994</v>
      </c>
    </row>
    <row r="852" spans="1:8">
      <c r="A852" s="148" t="s">
        <v>342</v>
      </c>
      <c r="B852" s="98" t="s">
        <v>188</v>
      </c>
      <c r="C852" s="95" t="s">
        <v>207</v>
      </c>
      <c r="D852" s="95" t="s">
        <v>72</v>
      </c>
      <c r="E852" s="95" t="s">
        <v>225</v>
      </c>
      <c r="F852" s="172">
        <v>48000</v>
      </c>
      <c r="G852" s="164">
        <v>36013.11</v>
      </c>
      <c r="H852" s="99">
        <f t="shared" si="14"/>
        <v>750.27312499999994</v>
      </c>
    </row>
    <row r="853" spans="1:8">
      <c r="A853" s="148" t="s">
        <v>342</v>
      </c>
      <c r="B853" s="98" t="s">
        <v>188</v>
      </c>
      <c r="C853" s="95" t="s">
        <v>245</v>
      </c>
      <c r="D853" s="95" t="s">
        <v>251</v>
      </c>
      <c r="E853" s="95" t="s">
        <v>167</v>
      </c>
      <c r="F853" s="172">
        <v>503875</v>
      </c>
      <c r="G853" s="164">
        <v>2116846.0299999998</v>
      </c>
      <c r="H853" s="99">
        <f t="shared" si="14"/>
        <v>4201.1332771024554</v>
      </c>
    </row>
    <row r="854" spans="1:8">
      <c r="A854" s="148" t="s">
        <v>342</v>
      </c>
      <c r="B854" s="98" t="s">
        <v>188</v>
      </c>
      <c r="C854" s="95" t="s">
        <v>234</v>
      </c>
      <c r="D854" s="95" t="s">
        <v>218</v>
      </c>
      <c r="E854" s="95" t="s">
        <v>259</v>
      </c>
      <c r="F854" s="172">
        <v>6858.43</v>
      </c>
      <c r="G854" s="164">
        <v>24932.880000000001</v>
      </c>
      <c r="H854" s="99">
        <f t="shared" si="14"/>
        <v>3635.3626121430125</v>
      </c>
    </row>
    <row r="855" spans="1:8">
      <c r="A855" s="148" t="s">
        <v>342</v>
      </c>
      <c r="B855" s="98" t="s">
        <v>188</v>
      </c>
      <c r="C855" s="95" t="s">
        <v>234</v>
      </c>
      <c r="D855" s="95" t="s">
        <v>218</v>
      </c>
      <c r="E855" s="95" t="s">
        <v>259</v>
      </c>
      <c r="F855" s="172">
        <v>9797.76</v>
      </c>
      <c r="G855" s="164">
        <v>43824</v>
      </c>
      <c r="H855" s="99">
        <f t="shared" si="14"/>
        <v>4472.8591024887319</v>
      </c>
    </row>
    <row r="856" spans="1:8">
      <c r="A856" s="148" t="s">
        <v>342</v>
      </c>
      <c r="B856" s="98" t="s">
        <v>188</v>
      </c>
      <c r="C856" s="95" t="s">
        <v>234</v>
      </c>
      <c r="D856" s="95" t="s">
        <v>218</v>
      </c>
      <c r="E856" s="95" t="s">
        <v>259</v>
      </c>
      <c r="F856" s="172">
        <v>34292.160000000003</v>
      </c>
      <c r="G856" s="164">
        <v>146865.60000000001</v>
      </c>
      <c r="H856" s="99">
        <f t="shared" si="14"/>
        <v>4282.7748383303933</v>
      </c>
    </row>
    <row r="857" spans="1:8">
      <c r="A857" s="148" t="s">
        <v>342</v>
      </c>
      <c r="B857" s="98" t="s">
        <v>188</v>
      </c>
      <c r="C857" s="95" t="s">
        <v>217</v>
      </c>
      <c r="D857" s="95" t="s">
        <v>40</v>
      </c>
      <c r="E857" s="95" t="s">
        <v>233</v>
      </c>
      <c r="F857" s="172">
        <v>23989.31</v>
      </c>
      <c r="G857" s="164">
        <v>86152.24</v>
      </c>
      <c r="H857" s="99">
        <f t="shared" si="14"/>
        <v>3591.2762809768183</v>
      </c>
    </row>
    <row r="858" spans="1:8">
      <c r="A858" s="148" t="s">
        <v>342</v>
      </c>
      <c r="B858" s="98" t="s">
        <v>188</v>
      </c>
      <c r="C858" s="95" t="s">
        <v>208</v>
      </c>
      <c r="D858" s="95" t="s">
        <v>72</v>
      </c>
      <c r="E858" s="95" t="s">
        <v>226</v>
      </c>
      <c r="F858" s="172">
        <v>24016.32</v>
      </c>
      <c r="G858" s="164">
        <v>82696.460000000006</v>
      </c>
      <c r="H858" s="99">
        <f t="shared" si="14"/>
        <v>3443.3443591690984</v>
      </c>
    </row>
    <row r="859" spans="1:8">
      <c r="A859" s="148" t="s">
        <v>342</v>
      </c>
      <c r="B859" s="98" t="s">
        <v>188</v>
      </c>
      <c r="C859" s="95" t="s">
        <v>208</v>
      </c>
      <c r="D859" s="95" t="s">
        <v>72</v>
      </c>
      <c r="E859" s="95" t="s">
        <v>226</v>
      </c>
      <c r="F859" s="172">
        <v>23864.01</v>
      </c>
      <c r="G859" s="164">
        <v>82172</v>
      </c>
      <c r="H859" s="99">
        <f t="shared" si="14"/>
        <v>3443.3441823063267</v>
      </c>
    </row>
    <row r="860" spans="1:8">
      <c r="A860" s="148" t="s">
        <v>342</v>
      </c>
      <c r="B860" s="98" t="s">
        <v>188</v>
      </c>
      <c r="C860" s="95" t="s">
        <v>208</v>
      </c>
      <c r="D860" s="95" t="s">
        <v>254</v>
      </c>
      <c r="E860" s="95" t="s">
        <v>226</v>
      </c>
      <c r="F860" s="172">
        <v>23497.599999999999</v>
      </c>
      <c r="G860" s="164">
        <v>75206.880000000005</v>
      </c>
      <c r="H860" s="99">
        <f t="shared" si="14"/>
        <v>3200.6196377502383</v>
      </c>
    </row>
    <row r="861" spans="1:8">
      <c r="A861" s="148" t="s">
        <v>342</v>
      </c>
      <c r="B861" s="98" t="s">
        <v>188</v>
      </c>
      <c r="C861" s="95" t="s">
        <v>208</v>
      </c>
      <c r="D861" s="95" t="s">
        <v>254</v>
      </c>
      <c r="E861" s="95" t="s">
        <v>226</v>
      </c>
      <c r="F861" s="172">
        <v>23577.919999999998</v>
      </c>
      <c r="G861" s="164">
        <v>75463.09</v>
      </c>
      <c r="H861" s="99">
        <f t="shared" si="14"/>
        <v>3200.5830030808484</v>
      </c>
    </row>
    <row r="862" spans="1:8">
      <c r="A862" s="148" t="s">
        <v>342</v>
      </c>
      <c r="B862" s="98" t="s">
        <v>188</v>
      </c>
      <c r="C862" s="95" t="s">
        <v>208</v>
      </c>
      <c r="D862" s="95" t="s">
        <v>72</v>
      </c>
      <c r="E862" s="95" t="s">
        <v>226</v>
      </c>
      <c r="F862" s="172">
        <v>25053.42</v>
      </c>
      <c r="G862" s="164">
        <v>80677.59</v>
      </c>
      <c r="H862" s="99">
        <f t="shared" si="14"/>
        <v>3220.2226282878746</v>
      </c>
    </row>
    <row r="863" spans="1:8">
      <c r="A863" s="148" t="s">
        <v>342</v>
      </c>
      <c r="B863" s="98" t="s">
        <v>188</v>
      </c>
      <c r="C863" s="95" t="s">
        <v>208</v>
      </c>
      <c r="D863" s="95" t="s">
        <v>72</v>
      </c>
      <c r="E863" s="95" t="s">
        <v>226</v>
      </c>
      <c r="F863" s="172">
        <v>24020.13</v>
      </c>
      <c r="G863" s="164">
        <v>79802.850000000006</v>
      </c>
      <c r="H863" s="99">
        <f t="shared" si="14"/>
        <v>3322.3321439142919</v>
      </c>
    </row>
    <row r="864" spans="1:8">
      <c r="A864" s="148" t="s">
        <v>342</v>
      </c>
      <c r="B864" s="98" t="s">
        <v>188</v>
      </c>
      <c r="C864" s="95" t="s">
        <v>208</v>
      </c>
      <c r="D864" s="95" t="s">
        <v>254</v>
      </c>
      <c r="E864" s="95" t="s">
        <v>226</v>
      </c>
      <c r="F864" s="172">
        <v>23310.82</v>
      </c>
      <c r="G864" s="164">
        <v>80010.720000000001</v>
      </c>
      <c r="H864" s="99">
        <f t="shared" si="14"/>
        <v>3432.34257739539</v>
      </c>
    </row>
    <row r="865" spans="1:8">
      <c r="A865" s="148" t="s">
        <v>342</v>
      </c>
      <c r="B865" s="98" t="s">
        <v>188</v>
      </c>
      <c r="C865" s="95" t="s">
        <v>208</v>
      </c>
      <c r="D865" s="95" t="s">
        <v>254</v>
      </c>
      <c r="E865" s="95" t="s">
        <v>226</v>
      </c>
      <c r="F865" s="172">
        <v>23389.48</v>
      </c>
      <c r="G865" s="164">
        <v>80280.740000000005</v>
      </c>
      <c r="H865" s="99">
        <f t="shared" si="14"/>
        <v>3432.3439426614018</v>
      </c>
    </row>
    <row r="866" spans="1:8">
      <c r="A866" s="148" t="s">
        <v>342</v>
      </c>
      <c r="B866" s="98" t="s">
        <v>188</v>
      </c>
      <c r="C866" s="95" t="s">
        <v>208</v>
      </c>
      <c r="D866" s="95" t="s">
        <v>254</v>
      </c>
      <c r="E866" s="95" t="s">
        <v>226</v>
      </c>
      <c r="F866" s="172">
        <v>23303.99</v>
      </c>
      <c r="G866" s="164">
        <v>79987.289999999994</v>
      </c>
      <c r="H866" s="99">
        <f t="shared" si="14"/>
        <v>3432.3431309402376</v>
      </c>
    </row>
    <row r="867" spans="1:8">
      <c r="A867" s="148" t="s">
        <v>342</v>
      </c>
      <c r="B867" s="98" t="s">
        <v>188</v>
      </c>
      <c r="C867" s="95" t="s">
        <v>208</v>
      </c>
      <c r="D867" s="95" t="s">
        <v>254</v>
      </c>
      <c r="E867" s="95" t="s">
        <v>226</v>
      </c>
      <c r="F867" s="172">
        <v>23496.43</v>
      </c>
      <c r="G867" s="164">
        <v>77545.97</v>
      </c>
      <c r="H867" s="99">
        <f t="shared" si="14"/>
        <v>3300.3298799009044</v>
      </c>
    </row>
    <row r="868" spans="1:8">
      <c r="A868" s="148" t="s">
        <v>342</v>
      </c>
      <c r="B868" s="98" t="s">
        <v>188</v>
      </c>
      <c r="C868" s="95" t="s">
        <v>239</v>
      </c>
      <c r="D868" s="95" t="s">
        <v>249</v>
      </c>
      <c r="E868" s="95" t="s">
        <v>262</v>
      </c>
      <c r="F868" s="172">
        <v>1153.1300000000001</v>
      </c>
      <c r="G868" s="164">
        <v>13141.03</v>
      </c>
      <c r="H868" s="99">
        <f t="shared" si="14"/>
        <v>11395.96576275008</v>
      </c>
    </row>
    <row r="869" spans="1:8">
      <c r="A869" s="148" t="s">
        <v>342</v>
      </c>
      <c r="B869" s="98" t="s">
        <v>188</v>
      </c>
      <c r="C869" s="95" t="s">
        <v>239</v>
      </c>
      <c r="D869" s="95" t="s">
        <v>249</v>
      </c>
      <c r="E869" s="95" t="s">
        <v>262</v>
      </c>
      <c r="F869" s="172">
        <v>1991.49</v>
      </c>
      <c r="G869" s="164">
        <v>22352.83</v>
      </c>
      <c r="H869" s="99">
        <f t="shared" si="14"/>
        <v>11224.173859773335</v>
      </c>
    </row>
    <row r="870" spans="1:8">
      <c r="A870" s="148" t="s">
        <v>342</v>
      </c>
      <c r="B870" s="98" t="s">
        <v>188</v>
      </c>
      <c r="C870" s="95" t="s">
        <v>239</v>
      </c>
      <c r="D870" s="95" t="s">
        <v>254</v>
      </c>
      <c r="E870" s="95" t="s">
        <v>262</v>
      </c>
      <c r="F870" s="172">
        <v>23259.67</v>
      </c>
      <c r="G870" s="164">
        <v>77006.61</v>
      </c>
      <c r="H870" s="99">
        <f t="shared" si="14"/>
        <v>3310.7352769837239</v>
      </c>
    </row>
    <row r="871" spans="1:8">
      <c r="A871" s="148" t="s">
        <v>343</v>
      </c>
      <c r="B871" s="98" t="s">
        <v>188</v>
      </c>
      <c r="C871" s="95" t="s">
        <v>268</v>
      </c>
      <c r="D871" s="95" t="s">
        <v>255</v>
      </c>
      <c r="E871" s="95" t="s">
        <v>168</v>
      </c>
      <c r="F871" s="172">
        <v>26057.02</v>
      </c>
      <c r="G871" s="164">
        <v>13573.09</v>
      </c>
      <c r="H871" s="99">
        <f t="shared" si="14"/>
        <v>520.89955029393229</v>
      </c>
    </row>
    <row r="872" spans="1:8">
      <c r="A872" s="148" t="s">
        <v>343</v>
      </c>
      <c r="B872" s="98" t="s">
        <v>188</v>
      </c>
      <c r="C872" s="95" t="s">
        <v>268</v>
      </c>
      <c r="D872" s="95" t="s">
        <v>255</v>
      </c>
      <c r="E872" s="95" t="s">
        <v>168</v>
      </c>
      <c r="F872" s="172">
        <v>104228.08</v>
      </c>
      <c r="G872" s="164">
        <v>54292.38</v>
      </c>
      <c r="H872" s="99">
        <f t="shared" si="14"/>
        <v>520.89974218080192</v>
      </c>
    </row>
    <row r="873" spans="1:8">
      <c r="A873" s="148" t="s">
        <v>343</v>
      </c>
      <c r="B873" s="98" t="s">
        <v>188</v>
      </c>
      <c r="C873" s="95" t="s">
        <v>268</v>
      </c>
      <c r="D873" s="95" t="s">
        <v>249</v>
      </c>
      <c r="E873" s="95" t="s">
        <v>168</v>
      </c>
      <c r="F873" s="172">
        <v>2763.07</v>
      </c>
      <c r="G873" s="164">
        <v>1767.92</v>
      </c>
      <c r="H873" s="99">
        <f t="shared" si="14"/>
        <v>639.83901964119616</v>
      </c>
    </row>
    <row r="874" spans="1:8">
      <c r="A874" s="148" t="s">
        <v>343</v>
      </c>
      <c r="B874" s="98" t="s">
        <v>188</v>
      </c>
      <c r="C874" s="95" t="s">
        <v>210</v>
      </c>
      <c r="D874" s="95" t="s">
        <v>255</v>
      </c>
      <c r="E874" s="95" t="s">
        <v>228</v>
      </c>
      <c r="F874" s="172">
        <v>26057.02</v>
      </c>
      <c r="G874" s="164">
        <v>13573.09</v>
      </c>
      <c r="H874" s="99">
        <f t="shared" si="14"/>
        <v>520.89955029393229</v>
      </c>
    </row>
    <row r="875" spans="1:8">
      <c r="A875" s="148" t="s">
        <v>343</v>
      </c>
      <c r="B875" s="98" t="s">
        <v>188</v>
      </c>
      <c r="C875" s="95" t="s">
        <v>210</v>
      </c>
      <c r="D875" s="95" t="s">
        <v>255</v>
      </c>
      <c r="E875" s="95" t="s">
        <v>228</v>
      </c>
      <c r="F875" s="172">
        <v>104228.08</v>
      </c>
      <c r="G875" s="164">
        <v>54292.38</v>
      </c>
      <c r="H875" s="99">
        <f t="shared" si="14"/>
        <v>520.89974218080192</v>
      </c>
    </row>
    <row r="876" spans="1:8">
      <c r="A876" s="148" t="s">
        <v>343</v>
      </c>
      <c r="B876" s="98" t="s">
        <v>188</v>
      </c>
      <c r="C876" s="95" t="s">
        <v>210</v>
      </c>
      <c r="D876" s="95" t="s">
        <v>249</v>
      </c>
      <c r="E876" s="95" t="s">
        <v>228</v>
      </c>
      <c r="F876" s="172">
        <v>5526.14</v>
      </c>
      <c r="G876" s="164">
        <v>3535.84</v>
      </c>
      <c r="H876" s="99">
        <f t="shared" si="14"/>
        <v>639.83901964119616</v>
      </c>
    </row>
    <row r="877" spans="1:8">
      <c r="A877" s="148" t="s">
        <v>343</v>
      </c>
      <c r="B877" s="98" t="s">
        <v>188</v>
      </c>
      <c r="C877" s="95" t="s">
        <v>210</v>
      </c>
      <c r="D877" s="95" t="s">
        <v>249</v>
      </c>
      <c r="E877" s="95" t="s">
        <v>228</v>
      </c>
      <c r="F877" s="172">
        <v>12894.34</v>
      </c>
      <c r="G877" s="164">
        <v>8250.2999999999993</v>
      </c>
      <c r="H877" s="99">
        <f t="shared" si="14"/>
        <v>639.83887504129711</v>
      </c>
    </row>
    <row r="878" spans="1:8">
      <c r="A878" s="148" t="s">
        <v>343</v>
      </c>
      <c r="B878" s="98" t="s">
        <v>188</v>
      </c>
      <c r="C878" s="95" t="s">
        <v>277</v>
      </c>
      <c r="D878" s="95" t="s">
        <v>249</v>
      </c>
      <c r="E878" s="95" t="s">
        <v>278</v>
      </c>
      <c r="F878" s="172">
        <v>576</v>
      </c>
      <c r="G878" s="164">
        <v>2788.12</v>
      </c>
      <c r="H878" s="99">
        <f t="shared" si="14"/>
        <v>4840.4861111111104</v>
      </c>
    </row>
    <row r="879" spans="1:8">
      <c r="A879" s="148" t="s">
        <v>343</v>
      </c>
      <c r="B879" s="98" t="s">
        <v>188</v>
      </c>
      <c r="C879" s="95" t="s">
        <v>206</v>
      </c>
      <c r="D879" s="95" t="s">
        <v>51</v>
      </c>
      <c r="E879" s="95" t="s">
        <v>224</v>
      </c>
      <c r="F879" s="172">
        <v>20000</v>
      </c>
      <c r="G879" s="164">
        <v>69369.3</v>
      </c>
      <c r="H879" s="99">
        <f t="shared" si="14"/>
        <v>3468.4650000000001</v>
      </c>
    </row>
    <row r="880" spans="1:8">
      <c r="A880" s="148" t="s">
        <v>343</v>
      </c>
      <c r="B880" s="98" t="s">
        <v>188</v>
      </c>
      <c r="C880" s="95" t="s">
        <v>213</v>
      </c>
      <c r="D880" s="95" t="s">
        <v>37</v>
      </c>
      <c r="E880" s="95" t="s">
        <v>230</v>
      </c>
      <c r="F880" s="172">
        <v>4896.9399999999996</v>
      </c>
      <c r="G880" s="164">
        <v>951.73</v>
      </c>
      <c r="H880" s="99">
        <f t="shared" si="14"/>
        <v>194.35198307514489</v>
      </c>
    </row>
    <row r="881" spans="1:8">
      <c r="A881" s="148" t="s">
        <v>343</v>
      </c>
      <c r="B881" s="98" t="s">
        <v>188</v>
      </c>
      <c r="C881" s="95" t="s">
        <v>214</v>
      </c>
      <c r="D881" s="95" t="s">
        <v>275</v>
      </c>
      <c r="E881" s="95" t="s">
        <v>166</v>
      </c>
      <c r="F881" s="172">
        <v>15600</v>
      </c>
      <c r="G881" s="164">
        <v>9688.68</v>
      </c>
      <c r="H881" s="99">
        <f t="shared" si="14"/>
        <v>621.06923076923078</v>
      </c>
    </row>
    <row r="882" spans="1:8">
      <c r="A882" s="148" t="s">
        <v>343</v>
      </c>
      <c r="B882" s="98" t="s">
        <v>188</v>
      </c>
      <c r="C882" s="95" t="s">
        <v>236</v>
      </c>
      <c r="D882" s="95" t="s">
        <v>26</v>
      </c>
      <c r="E882" s="95" t="s">
        <v>126</v>
      </c>
      <c r="F882" s="172">
        <v>30</v>
      </c>
      <c r="G882" s="164">
        <v>199.21</v>
      </c>
      <c r="H882" s="99">
        <f t="shared" si="14"/>
        <v>6640.333333333333</v>
      </c>
    </row>
    <row r="883" spans="1:8">
      <c r="A883" s="148" t="s">
        <v>343</v>
      </c>
      <c r="B883" s="98" t="s">
        <v>188</v>
      </c>
      <c r="C883" s="95" t="s">
        <v>236</v>
      </c>
      <c r="D883" s="95" t="s">
        <v>26</v>
      </c>
      <c r="E883" s="95" t="s">
        <v>126</v>
      </c>
      <c r="F883" s="172">
        <v>60</v>
      </c>
      <c r="G883" s="164">
        <v>258.42</v>
      </c>
      <c r="H883" s="99">
        <f t="shared" si="14"/>
        <v>4307</v>
      </c>
    </row>
    <row r="884" spans="1:8">
      <c r="A884" s="148" t="s">
        <v>343</v>
      </c>
      <c r="B884" s="98" t="s">
        <v>188</v>
      </c>
      <c r="C884" s="95" t="s">
        <v>207</v>
      </c>
      <c r="D884" s="95" t="s">
        <v>218</v>
      </c>
      <c r="E884" s="95" t="s">
        <v>225</v>
      </c>
      <c r="F884" s="172">
        <v>47975</v>
      </c>
      <c r="G884" s="164">
        <v>29287.599999999999</v>
      </c>
      <c r="H884" s="99">
        <f t="shared" si="14"/>
        <v>610.4762897342365</v>
      </c>
    </row>
    <row r="885" spans="1:8">
      <c r="A885" s="148" t="s">
        <v>343</v>
      </c>
      <c r="B885" s="98" t="s">
        <v>188</v>
      </c>
      <c r="C885" s="95" t="s">
        <v>234</v>
      </c>
      <c r="D885" s="95" t="s">
        <v>218</v>
      </c>
      <c r="E885" s="95" t="s">
        <v>259</v>
      </c>
      <c r="F885" s="172">
        <v>5715.29</v>
      </c>
      <c r="G885" s="164">
        <v>21753.18</v>
      </c>
      <c r="H885" s="99">
        <f t="shared" si="14"/>
        <v>3806.1375713218404</v>
      </c>
    </row>
    <row r="886" spans="1:8">
      <c r="A886" s="148" t="s">
        <v>343</v>
      </c>
      <c r="B886" s="98" t="s">
        <v>188</v>
      </c>
      <c r="C886" s="95" t="s">
        <v>234</v>
      </c>
      <c r="D886" s="95" t="s">
        <v>218</v>
      </c>
      <c r="E886" s="95" t="s">
        <v>259</v>
      </c>
      <c r="F886" s="172">
        <v>7348.23</v>
      </c>
      <c r="G886" s="164">
        <v>26356.94</v>
      </c>
      <c r="H886" s="99">
        <f t="shared" si="14"/>
        <v>3586.8420014071417</v>
      </c>
    </row>
    <row r="887" spans="1:8">
      <c r="A887" s="148" t="s">
        <v>343</v>
      </c>
      <c r="B887" s="98" t="s">
        <v>188</v>
      </c>
      <c r="C887" s="95" t="s">
        <v>234</v>
      </c>
      <c r="D887" s="95" t="s">
        <v>218</v>
      </c>
      <c r="E887" s="95" t="s">
        <v>259</v>
      </c>
      <c r="F887" s="172">
        <v>16329.4</v>
      </c>
      <c r="G887" s="164">
        <v>62151.97</v>
      </c>
      <c r="H887" s="99">
        <f t="shared" si="14"/>
        <v>3806.1392335297073</v>
      </c>
    </row>
    <row r="888" spans="1:8">
      <c r="A888" s="148" t="s">
        <v>343</v>
      </c>
      <c r="B888" s="98" t="s">
        <v>188</v>
      </c>
      <c r="C888" s="95" t="s">
        <v>217</v>
      </c>
      <c r="D888" s="95" t="s">
        <v>26</v>
      </c>
      <c r="E888" s="95" t="s">
        <v>233</v>
      </c>
      <c r="F888" s="172">
        <v>260.8</v>
      </c>
      <c r="G888" s="164">
        <v>4530.05</v>
      </c>
      <c r="H888" s="99">
        <f t="shared" si="14"/>
        <v>17369.823619631901</v>
      </c>
    </row>
    <row r="889" spans="1:8">
      <c r="A889" s="148" t="s">
        <v>343</v>
      </c>
      <c r="B889" s="98" t="s">
        <v>188</v>
      </c>
      <c r="C889" s="95" t="s">
        <v>217</v>
      </c>
      <c r="D889" s="95" t="s">
        <v>218</v>
      </c>
      <c r="E889" s="95" t="s">
        <v>233</v>
      </c>
      <c r="F889" s="172">
        <v>635.04</v>
      </c>
      <c r="G889" s="164">
        <v>4092.85</v>
      </c>
      <c r="H889" s="99">
        <f t="shared" si="14"/>
        <v>6445.027084908038</v>
      </c>
    </row>
    <row r="890" spans="1:8">
      <c r="A890" s="148" t="s">
        <v>343</v>
      </c>
      <c r="B890" s="98" t="s">
        <v>188</v>
      </c>
      <c r="C890" s="95" t="s">
        <v>217</v>
      </c>
      <c r="D890" s="95" t="s">
        <v>26</v>
      </c>
      <c r="E890" s="95" t="s">
        <v>233</v>
      </c>
      <c r="F890" s="172">
        <v>64</v>
      </c>
      <c r="G890" s="164">
        <v>1686.12</v>
      </c>
      <c r="H890" s="99">
        <f t="shared" si="14"/>
        <v>26345.625</v>
      </c>
    </row>
    <row r="891" spans="1:8">
      <c r="A891" s="148" t="s">
        <v>343</v>
      </c>
      <c r="B891" s="98" t="s">
        <v>188</v>
      </c>
      <c r="C891" s="95" t="s">
        <v>217</v>
      </c>
      <c r="D891" s="95" t="s">
        <v>26</v>
      </c>
      <c r="E891" s="95" t="s">
        <v>233</v>
      </c>
      <c r="F891" s="172">
        <v>170</v>
      </c>
      <c r="G891" s="164">
        <v>2444.1999999999998</v>
      </c>
      <c r="H891" s="99">
        <f t="shared" si="14"/>
        <v>14377.647058823528</v>
      </c>
    </row>
    <row r="892" spans="1:8">
      <c r="A892" s="148" t="s">
        <v>343</v>
      </c>
      <c r="B892" s="98" t="s">
        <v>188</v>
      </c>
      <c r="C892" s="95" t="s">
        <v>217</v>
      </c>
      <c r="D892" s="95" t="s">
        <v>26</v>
      </c>
      <c r="E892" s="95" t="s">
        <v>233</v>
      </c>
      <c r="F892" s="172">
        <v>272</v>
      </c>
      <c r="G892" s="164">
        <v>4691.13</v>
      </c>
      <c r="H892" s="99">
        <f t="shared" si="14"/>
        <v>17246.801470588234</v>
      </c>
    </row>
    <row r="893" spans="1:8">
      <c r="A893" s="148" t="s">
        <v>343</v>
      </c>
      <c r="B893" s="98" t="s">
        <v>188</v>
      </c>
      <c r="C893" s="95" t="s">
        <v>217</v>
      </c>
      <c r="D893" s="95" t="s">
        <v>40</v>
      </c>
      <c r="E893" s="95" t="s">
        <v>233</v>
      </c>
      <c r="F893" s="172">
        <v>23998.75</v>
      </c>
      <c r="G893" s="164">
        <v>84785.48</v>
      </c>
      <c r="H893" s="99">
        <f t="shared" si="14"/>
        <v>3532.9123391843323</v>
      </c>
    </row>
    <row r="894" spans="1:8">
      <c r="A894" s="148" t="s">
        <v>343</v>
      </c>
      <c r="B894" s="98" t="s">
        <v>188</v>
      </c>
      <c r="C894" s="95" t="s">
        <v>217</v>
      </c>
      <c r="D894" s="95" t="s">
        <v>40</v>
      </c>
      <c r="E894" s="95" t="s">
        <v>233</v>
      </c>
      <c r="F894" s="172">
        <v>24000</v>
      </c>
      <c r="G894" s="164">
        <v>83520</v>
      </c>
      <c r="H894" s="99">
        <f t="shared" si="14"/>
        <v>3480</v>
      </c>
    </row>
    <row r="895" spans="1:8">
      <c r="A895" s="148" t="s">
        <v>343</v>
      </c>
      <c r="B895" s="98" t="s">
        <v>188</v>
      </c>
      <c r="C895" s="95" t="s">
        <v>208</v>
      </c>
      <c r="D895" s="95" t="s">
        <v>40</v>
      </c>
      <c r="E895" s="95" t="s">
        <v>226</v>
      </c>
      <c r="F895" s="172">
        <v>24000</v>
      </c>
      <c r="G895" s="164">
        <v>84068.38</v>
      </c>
      <c r="H895" s="99">
        <f t="shared" si="14"/>
        <v>3502.8491666666669</v>
      </c>
    </row>
    <row r="896" spans="1:8">
      <c r="A896" s="148" t="s">
        <v>343</v>
      </c>
      <c r="B896" s="98" t="s">
        <v>188</v>
      </c>
      <c r="C896" s="95" t="s">
        <v>242</v>
      </c>
      <c r="D896" s="95" t="s">
        <v>218</v>
      </c>
      <c r="E896" s="95" t="s">
        <v>264</v>
      </c>
      <c r="F896" s="172">
        <v>635.04</v>
      </c>
      <c r="G896" s="164">
        <v>3944.28</v>
      </c>
      <c r="H896" s="99">
        <f t="shared" si="14"/>
        <v>6211.0733182161757</v>
      </c>
    </row>
    <row r="897" spans="1:8">
      <c r="A897" s="148" t="s">
        <v>343</v>
      </c>
      <c r="B897" s="98" t="s">
        <v>188</v>
      </c>
      <c r="C897" s="95" t="s">
        <v>242</v>
      </c>
      <c r="D897" s="95" t="s">
        <v>38</v>
      </c>
      <c r="E897" s="95" t="s">
        <v>264</v>
      </c>
      <c r="F897" s="172">
        <v>12980.72</v>
      </c>
      <c r="G897" s="164">
        <v>54064.36</v>
      </c>
      <c r="H897" s="99">
        <f t="shared" si="14"/>
        <v>4164.9738997528648</v>
      </c>
    </row>
    <row r="898" spans="1:8">
      <c r="A898" s="148" t="s">
        <v>343</v>
      </c>
      <c r="B898" s="98" t="s">
        <v>188</v>
      </c>
      <c r="C898" s="95" t="s">
        <v>239</v>
      </c>
      <c r="D898" s="95" t="s">
        <v>218</v>
      </c>
      <c r="E898" s="95" t="s">
        <v>262</v>
      </c>
      <c r="F898" s="172">
        <v>635.04</v>
      </c>
      <c r="G898" s="164">
        <v>4167.09</v>
      </c>
      <c r="H898" s="99">
        <f t="shared" si="14"/>
        <v>6561.9331065759643</v>
      </c>
    </row>
    <row r="899" spans="1:8">
      <c r="A899" s="148" t="s">
        <v>343</v>
      </c>
      <c r="B899" s="98" t="s">
        <v>188</v>
      </c>
      <c r="C899" s="95" t="s">
        <v>239</v>
      </c>
      <c r="D899" s="95" t="s">
        <v>218</v>
      </c>
      <c r="E899" s="95" t="s">
        <v>262</v>
      </c>
      <c r="F899" s="172">
        <v>635.04</v>
      </c>
      <c r="G899" s="164">
        <v>4241.34</v>
      </c>
      <c r="H899" s="99">
        <f t="shared" si="14"/>
        <v>6678.8548752834467</v>
      </c>
    </row>
    <row r="900" spans="1:8">
      <c r="A900" s="148" t="s">
        <v>343</v>
      </c>
      <c r="B900" s="98" t="s">
        <v>188</v>
      </c>
      <c r="C900" s="95" t="s">
        <v>205</v>
      </c>
      <c r="D900" s="95" t="s">
        <v>256</v>
      </c>
      <c r="E900" s="95" t="s">
        <v>223</v>
      </c>
      <c r="F900" s="172">
        <v>8870.4</v>
      </c>
      <c r="G900" s="164">
        <v>65079.65</v>
      </c>
      <c r="H900" s="99">
        <f t="shared" si="14"/>
        <v>7336.7210046897553</v>
      </c>
    </row>
    <row r="901" spans="1:8">
      <c r="A901" s="148" t="s">
        <v>344</v>
      </c>
      <c r="B901" s="98" t="s">
        <v>188</v>
      </c>
      <c r="C901" s="95" t="s">
        <v>213</v>
      </c>
      <c r="D901" s="95" t="s">
        <v>37</v>
      </c>
      <c r="E901" s="95" t="s">
        <v>230</v>
      </c>
      <c r="F901" s="172">
        <v>18048</v>
      </c>
      <c r="G901" s="164">
        <v>3734.13</v>
      </c>
      <c r="H901" s="99">
        <f t="shared" si="14"/>
        <v>206.89993351063831</v>
      </c>
    </row>
    <row r="902" spans="1:8">
      <c r="A902" s="148" t="s">
        <v>344</v>
      </c>
      <c r="B902" s="98" t="s">
        <v>188</v>
      </c>
      <c r="C902" s="95" t="s">
        <v>213</v>
      </c>
      <c r="D902" s="95" t="s">
        <v>37</v>
      </c>
      <c r="E902" s="95" t="s">
        <v>230</v>
      </c>
      <c r="F902" s="172">
        <v>9312</v>
      </c>
      <c r="G902" s="164">
        <v>1557.86</v>
      </c>
      <c r="H902" s="99">
        <f t="shared" si="14"/>
        <v>167.2959621993127</v>
      </c>
    </row>
    <row r="903" spans="1:8">
      <c r="A903" s="148" t="s">
        <v>344</v>
      </c>
      <c r="B903" s="98" t="s">
        <v>188</v>
      </c>
      <c r="C903" s="95" t="s">
        <v>213</v>
      </c>
      <c r="D903" s="95" t="s">
        <v>37</v>
      </c>
      <c r="E903" s="95" t="s">
        <v>230</v>
      </c>
      <c r="F903" s="172">
        <v>2040</v>
      </c>
      <c r="G903" s="164">
        <v>568.80999999999995</v>
      </c>
      <c r="H903" s="99">
        <f t="shared" si="14"/>
        <v>278.82843137254901</v>
      </c>
    </row>
    <row r="904" spans="1:8">
      <c r="A904" s="148" t="s">
        <v>344</v>
      </c>
      <c r="B904" s="98" t="s">
        <v>188</v>
      </c>
      <c r="C904" s="95" t="s">
        <v>213</v>
      </c>
      <c r="D904" s="95" t="s">
        <v>37</v>
      </c>
      <c r="E904" s="95" t="s">
        <v>230</v>
      </c>
      <c r="F904" s="172">
        <v>21024</v>
      </c>
      <c r="G904" s="164">
        <v>4855.67</v>
      </c>
      <c r="H904" s="99">
        <f t="shared" si="14"/>
        <v>230.95842846270929</v>
      </c>
    </row>
    <row r="905" spans="1:8">
      <c r="A905" s="148" t="s">
        <v>344</v>
      </c>
      <c r="B905" s="98" t="s">
        <v>188</v>
      </c>
      <c r="C905" s="95" t="s">
        <v>207</v>
      </c>
      <c r="D905" s="95" t="s">
        <v>40</v>
      </c>
      <c r="E905" s="95" t="s">
        <v>225</v>
      </c>
      <c r="F905" s="172">
        <v>22806</v>
      </c>
      <c r="G905" s="164">
        <v>42963.12</v>
      </c>
      <c r="H905" s="99">
        <f t="shared" si="14"/>
        <v>1883.8516179952644</v>
      </c>
    </row>
    <row r="906" spans="1:8">
      <c r="A906" s="148" t="s">
        <v>344</v>
      </c>
      <c r="B906" s="98" t="s">
        <v>188</v>
      </c>
      <c r="C906" s="95" t="s">
        <v>207</v>
      </c>
      <c r="D906" s="95" t="s">
        <v>218</v>
      </c>
      <c r="E906" s="95" t="s">
        <v>225</v>
      </c>
      <c r="F906" s="172">
        <v>2</v>
      </c>
      <c r="G906" s="164">
        <v>40.61</v>
      </c>
      <c r="H906" s="99">
        <f t="shared" si="14"/>
        <v>20305</v>
      </c>
    </row>
    <row r="907" spans="1:8">
      <c r="A907" s="148" t="s">
        <v>344</v>
      </c>
      <c r="B907" s="98" t="s">
        <v>188</v>
      </c>
      <c r="C907" s="95" t="s">
        <v>234</v>
      </c>
      <c r="D907" s="95" t="s">
        <v>218</v>
      </c>
      <c r="E907" s="95" t="s">
        <v>259</v>
      </c>
      <c r="F907" s="172">
        <v>1496.88</v>
      </c>
      <c r="G907" s="164">
        <v>4945.33</v>
      </c>
      <c r="H907" s="99">
        <f t="shared" si="14"/>
        <v>3303.7584843140398</v>
      </c>
    </row>
    <row r="908" spans="1:8">
      <c r="A908" s="148" t="s">
        <v>344</v>
      </c>
      <c r="B908" s="98" t="s">
        <v>188</v>
      </c>
      <c r="C908" s="95" t="s">
        <v>234</v>
      </c>
      <c r="D908" s="95" t="s">
        <v>218</v>
      </c>
      <c r="E908" s="95" t="s">
        <v>259</v>
      </c>
      <c r="F908" s="172">
        <v>5233.6400000000003</v>
      </c>
      <c r="G908" s="164">
        <v>21509.919999999998</v>
      </c>
      <c r="H908" s="99">
        <f t="shared" si="14"/>
        <v>4109.9349592253184</v>
      </c>
    </row>
    <row r="909" spans="1:8">
      <c r="A909" s="148" t="s">
        <v>344</v>
      </c>
      <c r="B909" s="98" t="s">
        <v>188</v>
      </c>
      <c r="C909" s="95" t="s">
        <v>234</v>
      </c>
      <c r="D909" s="95" t="s">
        <v>218</v>
      </c>
      <c r="E909" s="95" t="s">
        <v>259</v>
      </c>
      <c r="F909" s="172">
        <v>7185.02</v>
      </c>
      <c r="G909" s="164">
        <v>29492.07</v>
      </c>
      <c r="H909" s="99">
        <f t="shared" si="14"/>
        <v>4104.6608081814657</v>
      </c>
    </row>
    <row r="910" spans="1:8">
      <c r="A910" s="148" t="s">
        <v>344</v>
      </c>
      <c r="B910" s="98" t="s">
        <v>188</v>
      </c>
      <c r="C910" s="95" t="s">
        <v>217</v>
      </c>
      <c r="D910" s="95" t="s">
        <v>253</v>
      </c>
      <c r="E910" s="95" t="s">
        <v>233</v>
      </c>
      <c r="F910" s="172">
        <v>51</v>
      </c>
      <c r="G910" s="164">
        <v>859.81</v>
      </c>
      <c r="H910" s="99">
        <f t="shared" si="14"/>
        <v>16859.019607843136</v>
      </c>
    </row>
    <row r="911" spans="1:8">
      <c r="A911" s="148" t="s">
        <v>344</v>
      </c>
      <c r="B911" s="98" t="s">
        <v>188</v>
      </c>
      <c r="C911" s="95" t="s">
        <v>217</v>
      </c>
      <c r="D911" s="95" t="s">
        <v>253</v>
      </c>
      <c r="E911" s="95" t="s">
        <v>233</v>
      </c>
      <c r="F911" s="172">
        <v>300</v>
      </c>
      <c r="G911" s="164">
        <v>5057.75</v>
      </c>
      <c r="H911" s="99">
        <f t="shared" si="14"/>
        <v>16859.166666666668</v>
      </c>
    </row>
    <row r="912" spans="1:8">
      <c r="A912" s="148" t="s">
        <v>344</v>
      </c>
      <c r="B912" s="98" t="s">
        <v>188</v>
      </c>
      <c r="C912" s="95" t="s">
        <v>217</v>
      </c>
      <c r="D912" s="95" t="s">
        <v>218</v>
      </c>
      <c r="E912" s="95" t="s">
        <v>233</v>
      </c>
      <c r="F912" s="172">
        <v>163.30000000000001</v>
      </c>
      <c r="G912" s="164">
        <v>1625.95</v>
      </c>
      <c r="H912" s="99">
        <f t="shared" ref="H912:H975" si="15">+G912/F912*1000</f>
        <v>9956.8279240661359</v>
      </c>
    </row>
    <row r="913" spans="1:8">
      <c r="A913" s="148" t="s">
        <v>344</v>
      </c>
      <c r="B913" s="98" t="s">
        <v>188</v>
      </c>
      <c r="C913" s="95" t="s">
        <v>240</v>
      </c>
      <c r="D913" s="95" t="s">
        <v>218</v>
      </c>
      <c r="E913" s="95" t="s">
        <v>174</v>
      </c>
      <c r="F913" s="172">
        <v>6858.31</v>
      </c>
      <c r="G913" s="164">
        <v>42546.95</v>
      </c>
      <c r="H913" s="99">
        <f t="shared" si="15"/>
        <v>6203.7076189323598</v>
      </c>
    </row>
    <row r="914" spans="1:8">
      <c r="A914" s="149" t="s">
        <v>344</v>
      </c>
      <c r="B914" s="98" t="s">
        <v>188</v>
      </c>
      <c r="C914" s="95" t="s">
        <v>241</v>
      </c>
      <c r="D914" s="95" t="s">
        <v>40</v>
      </c>
      <c r="E914" s="95" t="s">
        <v>263</v>
      </c>
      <c r="F914" s="172">
        <v>200</v>
      </c>
      <c r="G914" s="182">
        <v>1298.81</v>
      </c>
      <c r="H914" s="99">
        <f t="shared" si="15"/>
        <v>6494.0499999999993</v>
      </c>
    </row>
    <row r="915" spans="1:8">
      <c r="A915" s="149" t="s">
        <v>344</v>
      </c>
      <c r="B915" s="98" t="s">
        <v>188</v>
      </c>
      <c r="C915" s="95" t="s">
        <v>241</v>
      </c>
      <c r="D915" s="95" t="s">
        <v>40</v>
      </c>
      <c r="E915" s="95" t="s">
        <v>263</v>
      </c>
      <c r="F915" s="172">
        <v>302.39999999999998</v>
      </c>
      <c r="G915" s="182">
        <v>2563.23</v>
      </c>
      <c r="H915" s="99">
        <f t="shared" si="15"/>
        <v>8476.2896825396838</v>
      </c>
    </row>
    <row r="916" spans="1:8">
      <c r="A916" s="149" t="s">
        <v>344</v>
      </c>
      <c r="B916" s="98" t="s">
        <v>188</v>
      </c>
      <c r="C916" s="95" t="s">
        <v>241</v>
      </c>
      <c r="D916" s="95" t="s">
        <v>40</v>
      </c>
      <c r="E916" s="95" t="s">
        <v>263</v>
      </c>
      <c r="F916" s="172">
        <v>500</v>
      </c>
      <c r="G916" s="182">
        <v>3479.31</v>
      </c>
      <c r="H916" s="99">
        <f t="shared" si="15"/>
        <v>6958.62</v>
      </c>
    </row>
    <row r="917" spans="1:8">
      <c r="A917" s="149" t="s">
        <v>344</v>
      </c>
      <c r="B917" s="98" t="s">
        <v>188</v>
      </c>
      <c r="C917" s="95" t="s">
        <v>238</v>
      </c>
      <c r="D917" s="95" t="s">
        <v>40</v>
      </c>
      <c r="E917" s="95" t="s">
        <v>185</v>
      </c>
      <c r="F917" s="172">
        <v>500</v>
      </c>
      <c r="G917" s="182">
        <v>3283.15</v>
      </c>
      <c r="H917" s="99">
        <f t="shared" si="15"/>
        <v>6566.3</v>
      </c>
    </row>
    <row r="918" spans="1:8">
      <c r="A918" s="149" t="s">
        <v>344</v>
      </c>
      <c r="B918" s="98" t="s">
        <v>188</v>
      </c>
      <c r="C918" s="95" t="s">
        <v>238</v>
      </c>
      <c r="D918" s="95" t="s">
        <v>40</v>
      </c>
      <c r="E918" s="95" t="s">
        <v>185</v>
      </c>
      <c r="F918" s="172">
        <v>500.64</v>
      </c>
      <c r="G918" s="182">
        <v>4243.57</v>
      </c>
      <c r="H918" s="99">
        <f t="shared" si="15"/>
        <v>8476.2903483541068</v>
      </c>
    </row>
    <row r="919" spans="1:8">
      <c r="A919" s="149" t="s">
        <v>344</v>
      </c>
      <c r="B919" s="98" t="s">
        <v>188</v>
      </c>
      <c r="C919" s="95" t="s">
        <v>238</v>
      </c>
      <c r="D919" s="95" t="s">
        <v>40</v>
      </c>
      <c r="E919" s="95" t="s">
        <v>185</v>
      </c>
      <c r="F919" s="172">
        <v>504</v>
      </c>
      <c r="G919" s="182">
        <v>4854.8500000000004</v>
      </c>
      <c r="H919" s="99">
        <f t="shared" si="15"/>
        <v>9632.6388888888905</v>
      </c>
    </row>
    <row r="920" spans="1:8">
      <c r="A920" s="149" t="s">
        <v>344</v>
      </c>
      <c r="B920" s="98" t="s">
        <v>188</v>
      </c>
      <c r="C920" s="95" t="s">
        <v>238</v>
      </c>
      <c r="D920" s="95" t="s">
        <v>40</v>
      </c>
      <c r="E920" s="95" t="s">
        <v>185</v>
      </c>
      <c r="F920" s="172">
        <v>1500</v>
      </c>
      <c r="G920" s="182">
        <v>9787.5</v>
      </c>
      <c r="H920" s="99">
        <f t="shared" si="15"/>
        <v>6525</v>
      </c>
    </row>
    <row r="921" spans="1:8">
      <c r="A921" s="149" t="s">
        <v>344</v>
      </c>
      <c r="B921" s="98" t="s">
        <v>188</v>
      </c>
      <c r="C921" s="95" t="s">
        <v>238</v>
      </c>
      <c r="D921" s="95" t="s">
        <v>40</v>
      </c>
      <c r="E921" s="95" t="s">
        <v>185</v>
      </c>
      <c r="F921" s="172">
        <v>1500</v>
      </c>
      <c r="G921" s="182">
        <v>16106.01</v>
      </c>
      <c r="H921" s="99">
        <f t="shared" si="15"/>
        <v>10737.34</v>
      </c>
    </row>
    <row r="922" spans="1:8">
      <c r="A922" s="149" t="s">
        <v>344</v>
      </c>
      <c r="B922" s="98" t="s">
        <v>188</v>
      </c>
      <c r="C922" s="95" t="s">
        <v>208</v>
      </c>
      <c r="D922" s="95" t="s">
        <v>40</v>
      </c>
      <c r="E922" s="95" t="s">
        <v>226</v>
      </c>
      <c r="F922" s="172">
        <v>24000</v>
      </c>
      <c r="G922" s="182">
        <v>83209.5</v>
      </c>
      <c r="H922" s="99">
        <f t="shared" si="15"/>
        <v>3467.0625</v>
      </c>
    </row>
    <row r="923" spans="1:8">
      <c r="A923" s="149" t="s">
        <v>344</v>
      </c>
      <c r="B923" s="98" t="s">
        <v>188</v>
      </c>
      <c r="C923" s="95" t="s">
        <v>242</v>
      </c>
      <c r="D923" s="95" t="s">
        <v>218</v>
      </c>
      <c r="E923" s="95" t="s">
        <v>264</v>
      </c>
      <c r="F923" s="172">
        <v>247.67</v>
      </c>
      <c r="G923" s="182">
        <v>3001.57</v>
      </c>
      <c r="H923" s="99">
        <f t="shared" si="15"/>
        <v>12119.231235111238</v>
      </c>
    </row>
    <row r="924" spans="1:8">
      <c r="A924" s="149" t="s">
        <v>344</v>
      </c>
      <c r="B924" s="98" t="s">
        <v>188</v>
      </c>
      <c r="C924" s="95" t="s">
        <v>242</v>
      </c>
      <c r="D924" s="95" t="s">
        <v>218</v>
      </c>
      <c r="E924" s="95" t="s">
        <v>264</v>
      </c>
      <c r="F924" s="172">
        <v>2116.54</v>
      </c>
      <c r="G924" s="182">
        <v>12477.66</v>
      </c>
      <c r="H924" s="99">
        <f t="shared" si="15"/>
        <v>5895.3102705358751</v>
      </c>
    </row>
    <row r="925" spans="1:8">
      <c r="A925" s="149" t="s">
        <v>344</v>
      </c>
      <c r="B925" s="98" t="s">
        <v>188</v>
      </c>
      <c r="C925" s="95" t="s">
        <v>239</v>
      </c>
      <c r="D925" s="95" t="s">
        <v>40</v>
      </c>
      <c r="E925" s="95" t="s">
        <v>262</v>
      </c>
      <c r="F925" s="172">
        <v>1997.16</v>
      </c>
      <c r="G925" s="182">
        <v>15918.19</v>
      </c>
      <c r="H925" s="99">
        <f t="shared" si="15"/>
        <v>7970.412986440746</v>
      </c>
    </row>
    <row r="926" spans="1:8">
      <c r="A926" s="149" t="s">
        <v>344</v>
      </c>
      <c r="B926" s="98" t="s">
        <v>188</v>
      </c>
      <c r="C926" s="95" t="s">
        <v>239</v>
      </c>
      <c r="D926" s="95" t="s">
        <v>40</v>
      </c>
      <c r="E926" s="95" t="s">
        <v>262</v>
      </c>
      <c r="F926" s="172">
        <v>4490.79</v>
      </c>
      <c r="G926" s="182">
        <v>39966.239999999998</v>
      </c>
      <c r="H926" s="99">
        <f t="shared" si="15"/>
        <v>8899.6011837560873</v>
      </c>
    </row>
    <row r="927" spans="1:8">
      <c r="A927" s="149" t="s">
        <v>344</v>
      </c>
      <c r="B927" s="98" t="s">
        <v>188</v>
      </c>
      <c r="C927" s="95" t="s">
        <v>239</v>
      </c>
      <c r="D927" s="95" t="s">
        <v>253</v>
      </c>
      <c r="E927" s="95" t="s">
        <v>262</v>
      </c>
      <c r="F927" s="172">
        <v>119.62</v>
      </c>
      <c r="G927" s="182">
        <v>8415.73</v>
      </c>
      <c r="H927" s="99">
        <f t="shared" si="15"/>
        <v>70353.870590202307</v>
      </c>
    </row>
    <row r="928" spans="1:8">
      <c r="A928" s="149" t="s">
        <v>344</v>
      </c>
      <c r="B928" s="98" t="s">
        <v>188</v>
      </c>
      <c r="C928" s="95" t="s">
        <v>205</v>
      </c>
      <c r="D928" s="95" t="s">
        <v>35</v>
      </c>
      <c r="E928" s="95" t="s">
        <v>223</v>
      </c>
      <c r="F928" s="172">
        <v>12582</v>
      </c>
      <c r="G928" s="182">
        <v>124490.61</v>
      </c>
      <c r="H928" s="99">
        <f t="shared" si="15"/>
        <v>9894.3419170243196</v>
      </c>
    </row>
    <row r="929" spans="1:8">
      <c r="A929" s="149" t="s">
        <v>344</v>
      </c>
      <c r="B929" s="98" t="s">
        <v>188</v>
      </c>
      <c r="C929" s="95" t="s">
        <v>205</v>
      </c>
      <c r="D929" s="95" t="s">
        <v>35</v>
      </c>
      <c r="E929" s="95" t="s">
        <v>223</v>
      </c>
      <c r="F929" s="172">
        <v>12582</v>
      </c>
      <c r="G929" s="182">
        <v>129112.41</v>
      </c>
      <c r="H929" s="99">
        <f t="shared" si="15"/>
        <v>10261.676204101097</v>
      </c>
    </row>
    <row r="930" spans="1:8">
      <c r="A930" s="149" t="s">
        <v>345</v>
      </c>
      <c r="B930" s="98" t="s">
        <v>188</v>
      </c>
      <c r="C930" s="95" t="s">
        <v>244</v>
      </c>
      <c r="D930" s="95" t="s">
        <v>250</v>
      </c>
      <c r="E930" s="95" t="s">
        <v>266</v>
      </c>
      <c r="F930" s="172">
        <v>197.8</v>
      </c>
      <c r="G930" s="182">
        <v>1863.89</v>
      </c>
      <c r="H930" s="99">
        <f t="shared" si="15"/>
        <v>9423.1041456016173</v>
      </c>
    </row>
    <row r="931" spans="1:8">
      <c r="A931" s="149" t="s">
        <v>345</v>
      </c>
      <c r="B931" s="98" t="s">
        <v>188</v>
      </c>
      <c r="C931" s="95" t="s">
        <v>244</v>
      </c>
      <c r="D931" s="95" t="s">
        <v>258</v>
      </c>
      <c r="E931" s="95" t="s">
        <v>266</v>
      </c>
      <c r="F931" s="172">
        <v>10</v>
      </c>
      <c r="G931" s="182">
        <v>236.02</v>
      </c>
      <c r="H931" s="99">
        <f t="shared" si="15"/>
        <v>23602</v>
      </c>
    </row>
    <row r="932" spans="1:8">
      <c r="A932" s="149" t="s">
        <v>345</v>
      </c>
      <c r="B932" s="98" t="s">
        <v>188</v>
      </c>
      <c r="C932" s="95" t="s">
        <v>235</v>
      </c>
      <c r="D932" s="95" t="s">
        <v>254</v>
      </c>
      <c r="E932" s="95" t="s">
        <v>260</v>
      </c>
      <c r="F932" s="172">
        <v>1.5</v>
      </c>
      <c r="G932" s="182">
        <v>45.29</v>
      </c>
      <c r="H932" s="99">
        <f t="shared" si="15"/>
        <v>30193.333333333332</v>
      </c>
    </row>
    <row r="933" spans="1:8">
      <c r="A933" s="149" t="s">
        <v>345</v>
      </c>
      <c r="B933" s="98" t="s">
        <v>188</v>
      </c>
      <c r="C933" s="95" t="s">
        <v>204</v>
      </c>
      <c r="D933" s="95" t="s">
        <v>38</v>
      </c>
      <c r="E933" s="95" t="s">
        <v>171</v>
      </c>
      <c r="F933" s="172">
        <v>23415.599999999999</v>
      </c>
      <c r="G933" s="182">
        <v>44083.78</v>
      </c>
      <c r="H933" s="99">
        <f t="shared" si="15"/>
        <v>1882.6671108150124</v>
      </c>
    </row>
    <row r="934" spans="1:8">
      <c r="A934" s="149" t="s">
        <v>345</v>
      </c>
      <c r="B934" s="98" t="s">
        <v>188</v>
      </c>
      <c r="C934" s="95" t="s">
        <v>204</v>
      </c>
      <c r="D934" s="95" t="s">
        <v>38</v>
      </c>
      <c r="E934" s="95" t="s">
        <v>171</v>
      </c>
      <c r="F934" s="172">
        <v>23415.599999999999</v>
      </c>
      <c r="G934" s="182">
        <v>44083.78</v>
      </c>
      <c r="H934" s="99">
        <f t="shared" si="15"/>
        <v>1882.6671108150124</v>
      </c>
    </row>
    <row r="935" spans="1:8">
      <c r="A935" s="149" t="s">
        <v>345</v>
      </c>
      <c r="B935" s="98" t="s">
        <v>188</v>
      </c>
      <c r="C935" s="95" t="s">
        <v>234</v>
      </c>
      <c r="D935" s="95" t="s">
        <v>35</v>
      </c>
      <c r="E935" s="95" t="s">
        <v>259</v>
      </c>
      <c r="F935" s="172">
        <v>22032</v>
      </c>
      <c r="G935" s="182">
        <v>77274</v>
      </c>
      <c r="H935" s="99">
        <f t="shared" si="15"/>
        <v>3507.3529411764707</v>
      </c>
    </row>
    <row r="936" spans="1:8">
      <c r="A936" s="149" t="s">
        <v>345</v>
      </c>
      <c r="B936" s="98" t="s">
        <v>188</v>
      </c>
      <c r="C936" s="95" t="s">
        <v>234</v>
      </c>
      <c r="D936" s="95" t="s">
        <v>35</v>
      </c>
      <c r="E936" s="95" t="s">
        <v>259</v>
      </c>
      <c r="F936" s="172">
        <v>5184</v>
      </c>
      <c r="G936" s="182">
        <v>21462.97</v>
      </c>
      <c r="H936" s="99">
        <f t="shared" si="15"/>
        <v>4140.2334104938273</v>
      </c>
    </row>
    <row r="937" spans="1:8">
      <c r="A937" s="149" t="s">
        <v>345</v>
      </c>
      <c r="B937" s="98" t="s">
        <v>188</v>
      </c>
      <c r="C937" s="95" t="s">
        <v>234</v>
      </c>
      <c r="D937" s="95" t="s">
        <v>35</v>
      </c>
      <c r="E937" s="95" t="s">
        <v>259</v>
      </c>
      <c r="F937" s="172">
        <v>1440</v>
      </c>
      <c r="G937" s="182">
        <v>5483.3</v>
      </c>
      <c r="H937" s="99">
        <f t="shared" si="15"/>
        <v>3807.8472222222222</v>
      </c>
    </row>
    <row r="938" spans="1:8">
      <c r="A938" s="149" t="s">
        <v>345</v>
      </c>
      <c r="B938" s="98" t="s">
        <v>188</v>
      </c>
      <c r="C938" s="95" t="s">
        <v>234</v>
      </c>
      <c r="D938" s="95" t="s">
        <v>35</v>
      </c>
      <c r="E938" s="95" t="s">
        <v>259</v>
      </c>
      <c r="F938" s="172">
        <v>9172.7999999999993</v>
      </c>
      <c r="G938" s="182">
        <v>29454.35</v>
      </c>
      <c r="H938" s="99">
        <f t="shared" si="15"/>
        <v>3211.0533315890461</v>
      </c>
    </row>
    <row r="939" spans="1:8">
      <c r="A939" s="149" t="s">
        <v>345</v>
      </c>
      <c r="B939" s="98" t="s">
        <v>188</v>
      </c>
      <c r="C939" s="95" t="s">
        <v>234</v>
      </c>
      <c r="D939" s="95" t="s">
        <v>35</v>
      </c>
      <c r="E939" s="95" t="s">
        <v>259</v>
      </c>
      <c r="F939" s="172">
        <v>4147.2</v>
      </c>
      <c r="G939" s="182">
        <v>18683.91</v>
      </c>
      <c r="H939" s="99">
        <f t="shared" si="15"/>
        <v>4505.1866319444443</v>
      </c>
    </row>
    <row r="940" spans="1:8">
      <c r="A940" s="149" t="s">
        <v>345</v>
      </c>
      <c r="B940" s="98" t="s">
        <v>188</v>
      </c>
      <c r="C940" s="95" t="s">
        <v>217</v>
      </c>
      <c r="D940" s="95" t="s">
        <v>40</v>
      </c>
      <c r="E940" s="95" t="s">
        <v>233</v>
      </c>
      <c r="F940" s="172">
        <v>24000</v>
      </c>
      <c r="G940" s="182">
        <v>84278.12</v>
      </c>
      <c r="H940" s="99">
        <f t="shared" si="15"/>
        <v>3511.5883333333331</v>
      </c>
    </row>
    <row r="941" spans="1:8">
      <c r="A941" s="149" t="s">
        <v>345</v>
      </c>
      <c r="B941" s="98" t="s">
        <v>188</v>
      </c>
      <c r="C941" s="95" t="s">
        <v>240</v>
      </c>
      <c r="D941" s="95" t="s">
        <v>218</v>
      </c>
      <c r="E941" s="95" t="s">
        <v>174</v>
      </c>
      <c r="F941" s="172">
        <v>2400.4</v>
      </c>
      <c r="G941" s="182">
        <v>43078.87</v>
      </c>
      <c r="H941" s="99">
        <f t="shared" si="15"/>
        <v>17946.53807698717</v>
      </c>
    </row>
    <row r="942" spans="1:8">
      <c r="A942" s="149" t="s">
        <v>345</v>
      </c>
      <c r="B942" s="98" t="s">
        <v>188</v>
      </c>
      <c r="C942" s="95" t="s">
        <v>208</v>
      </c>
      <c r="D942" s="95" t="s">
        <v>40</v>
      </c>
      <c r="E942" s="95" t="s">
        <v>226</v>
      </c>
      <c r="F942" s="172">
        <v>23991.81</v>
      </c>
      <c r="G942" s="182">
        <v>84761.87</v>
      </c>
      <c r="H942" s="99">
        <f t="shared" si="15"/>
        <v>3532.9502025899665</v>
      </c>
    </row>
    <row r="943" spans="1:8">
      <c r="A943" s="149" t="s">
        <v>345</v>
      </c>
      <c r="B943" s="98" t="s">
        <v>188</v>
      </c>
      <c r="C943" s="95" t="s">
        <v>208</v>
      </c>
      <c r="D943" s="95" t="s">
        <v>40</v>
      </c>
      <c r="E943" s="95" t="s">
        <v>226</v>
      </c>
      <c r="F943" s="172">
        <v>24005.37</v>
      </c>
      <c r="G943" s="182">
        <v>84805.63</v>
      </c>
      <c r="H943" s="99">
        <f t="shared" si="15"/>
        <v>3532.7774577105042</v>
      </c>
    </row>
    <row r="944" spans="1:8">
      <c r="A944" s="149" t="s">
        <v>346</v>
      </c>
      <c r="B944" s="98" t="s">
        <v>188</v>
      </c>
      <c r="C944" s="95" t="s">
        <v>213</v>
      </c>
      <c r="D944" s="95" t="s">
        <v>37</v>
      </c>
      <c r="E944" s="95" t="s">
        <v>230</v>
      </c>
      <c r="F944" s="172">
        <v>4439.6099999999997</v>
      </c>
      <c r="G944" s="182">
        <v>905.14</v>
      </c>
      <c r="H944" s="99">
        <f t="shared" si="15"/>
        <v>203.87826858665514</v>
      </c>
    </row>
    <row r="945" spans="1:8">
      <c r="A945" s="149" t="s">
        <v>346</v>
      </c>
      <c r="B945" s="98" t="s">
        <v>188</v>
      </c>
      <c r="C945" s="95" t="s">
        <v>213</v>
      </c>
      <c r="D945" s="95" t="s">
        <v>37</v>
      </c>
      <c r="E945" s="95" t="s">
        <v>230</v>
      </c>
      <c r="F945" s="172">
        <v>64512</v>
      </c>
      <c r="G945" s="182">
        <v>100269.21</v>
      </c>
      <c r="H945" s="99">
        <f t="shared" si="15"/>
        <v>1554.272228422619</v>
      </c>
    </row>
    <row r="946" spans="1:8">
      <c r="A946" s="149" t="s">
        <v>346</v>
      </c>
      <c r="B946" s="98" t="s">
        <v>188</v>
      </c>
      <c r="C946" s="95" t="s">
        <v>236</v>
      </c>
      <c r="D946" s="95" t="s">
        <v>37</v>
      </c>
      <c r="E946" s="95" t="s">
        <v>126</v>
      </c>
      <c r="F946" s="172">
        <v>87.58</v>
      </c>
      <c r="G946" s="182">
        <v>17.86</v>
      </c>
      <c r="H946" s="99">
        <f t="shared" si="15"/>
        <v>203.92783740580043</v>
      </c>
    </row>
    <row r="947" spans="1:8">
      <c r="A947" s="149" t="s">
        <v>346</v>
      </c>
      <c r="B947" s="98" t="s">
        <v>188</v>
      </c>
      <c r="C947" s="95" t="s">
        <v>247</v>
      </c>
      <c r="D947" s="95" t="s">
        <v>218</v>
      </c>
      <c r="E947" s="95" t="s">
        <v>176</v>
      </c>
      <c r="F947" s="172">
        <v>20.96</v>
      </c>
      <c r="G947" s="182">
        <v>58.72</v>
      </c>
      <c r="H947" s="99">
        <f t="shared" si="15"/>
        <v>2801.5267175572517</v>
      </c>
    </row>
    <row r="948" spans="1:8">
      <c r="A948" s="149" t="s">
        <v>346</v>
      </c>
      <c r="B948" s="98" t="s">
        <v>188</v>
      </c>
      <c r="C948" s="95" t="s">
        <v>247</v>
      </c>
      <c r="D948" s="95" t="s">
        <v>218</v>
      </c>
      <c r="E948" s="95" t="s">
        <v>176</v>
      </c>
      <c r="F948" s="172">
        <v>775.38</v>
      </c>
      <c r="G948" s="182">
        <v>2130.21</v>
      </c>
      <c r="H948" s="99">
        <f t="shared" si="15"/>
        <v>2747.3109958987852</v>
      </c>
    </row>
    <row r="949" spans="1:8">
      <c r="A949" s="149" t="s">
        <v>346</v>
      </c>
      <c r="B949" s="98" t="s">
        <v>188</v>
      </c>
      <c r="C949" s="95" t="s">
        <v>207</v>
      </c>
      <c r="D949" s="95" t="s">
        <v>218</v>
      </c>
      <c r="E949" s="95" t="s">
        <v>225</v>
      </c>
      <c r="F949" s="172">
        <v>199925</v>
      </c>
      <c r="G949" s="182">
        <v>198408.13</v>
      </c>
      <c r="H949" s="99">
        <f t="shared" si="15"/>
        <v>992.41280480180069</v>
      </c>
    </row>
    <row r="950" spans="1:8">
      <c r="A950" s="149" t="s">
        <v>346</v>
      </c>
      <c r="B950" s="98" t="s">
        <v>188</v>
      </c>
      <c r="C950" s="95" t="s">
        <v>207</v>
      </c>
      <c r="D950" s="95" t="s">
        <v>40</v>
      </c>
      <c r="E950" s="95" t="s">
        <v>225</v>
      </c>
      <c r="F950" s="172">
        <v>21527</v>
      </c>
      <c r="G950" s="182">
        <v>40786.639999999999</v>
      </c>
      <c r="H950" s="99">
        <f t="shared" si="15"/>
        <v>1894.6736656292098</v>
      </c>
    </row>
    <row r="951" spans="1:8">
      <c r="A951" s="149" t="s">
        <v>346</v>
      </c>
      <c r="B951" s="98" t="s">
        <v>188</v>
      </c>
      <c r="C951" s="95" t="s">
        <v>207</v>
      </c>
      <c r="D951" s="95" t="s">
        <v>218</v>
      </c>
      <c r="E951" s="95" t="s">
        <v>225</v>
      </c>
      <c r="F951" s="172">
        <v>139900</v>
      </c>
      <c r="G951" s="182">
        <v>76945</v>
      </c>
      <c r="H951" s="99">
        <f t="shared" si="15"/>
        <v>550</v>
      </c>
    </row>
    <row r="952" spans="1:8">
      <c r="A952" s="149" t="s">
        <v>346</v>
      </c>
      <c r="B952" s="98" t="s">
        <v>188</v>
      </c>
      <c r="C952" s="95" t="s">
        <v>234</v>
      </c>
      <c r="D952" s="95" t="s">
        <v>218</v>
      </c>
      <c r="E952" s="95" t="s">
        <v>259</v>
      </c>
      <c r="F952" s="172">
        <v>15431.21</v>
      </c>
      <c r="G952" s="182">
        <v>66887</v>
      </c>
      <c r="H952" s="99">
        <f t="shared" si="15"/>
        <v>4334.5272340924657</v>
      </c>
    </row>
    <row r="953" spans="1:8">
      <c r="A953" s="149" t="s">
        <v>346</v>
      </c>
      <c r="B953" s="98" t="s">
        <v>188</v>
      </c>
      <c r="C953" s="95" t="s">
        <v>234</v>
      </c>
      <c r="D953" s="95" t="s">
        <v>38</v>
      </c>
      <c r="E953" s="95" t="s">
        <v>259</v>
      </c>
      <c r="F953" s="172">
        <v>2916</v>
      </c>
      <c r="G953" s="182">
        <v>11945.83</v>
      </c>
      <c r="H953" s="99">
        <f t="shared" si="15"/>
        <v>4096.6495198902612</v>
      </c>
    </row>
    <row r="954" spans="1:8">
      <c r="A954" s="149" t="s">
        <v>346</v>
      </c>
      <c r="B954" s="98" t="s">
        <v>188</v>
      </c>
      <c r="C954" s="95" t="s">
        <v>234</v>
      </c>
      <c r="D954" s="95" t="s">
        <v>38</v>
      </c>
      <c r="E954" s="95" t="s">
        <v>259</v>
      </c>
      <c r="F954" s="172">
        <v>3402</v>
      </c>
      <c r="G954" s="182">
        <v>14315.52</v>
      </c>
      <c r="H954" s="99">
        <f t="shared" si="15"/>
        <v>4207.9717813051147</v>
      </c>
    </row>
    <row r="955" spans="1:8">
      <c r="A955" s="149" t="s">
        <v>346</v>
      </c>
      <c r="B955" s="98" t="s">
        <v>188</v>
      </c>
      <c r="C955" s="95" t="s">
        <v>234</v>
      </c>
      <c r="D955" s="95" t="s">
        <v>218</v>
      </c>
      <c r="E955" s="95" t="s">
        <v>259</v>
      </c>
      <c r="F955" s="172">
        <v>1184.02</v>
      </c>
      <c r="G955" s="182">
        <v>5289.13</v>
      </c>
      <c r="H955" s="99">
        <f t="shared" si="15"/>
        <v>4467.0951504197565</v>
      </c>
    </row>
    <row r="956" spans="1:8">
      <c r="A956" s="149" t="s">
        <v>346</v>
      </c>
      <c r="B956" s="98" t="s">
        <v>188</v>
      </c>
      <c r="C956" s="95" t="s">
        <v>234</v>
      </c>
      <c r="D956" s="95" t="s">
        <v>218</v>
      </c>
      <c r="E956" s="95" t="s">
        <v>259</v>
      </c>
      <c r="F956" s="172">
        <v>13912.44</v>
      </c>
      <c r="G956" s="182">
        <v>62148.43</v>
      </c>
      <c r="H956" s="99">
        <f t="shared" si="15"/>
        <v>4467.1121672402542</v>
      </c>
    </row>
    <row r="957" spans="1:8">
      <c r="A957" s="149" t="s">
        <v>346</v>
      </c>
      <c r="B957" s="98" t="s">
        <v>188</v>
      </c>
      <c r="C957" s="95" t="s">
        <v>217</v>
      </c>
      <c r="D957" s="95" t="s">
        <v>40</v>
      </c>
      <c r="E957" s="95" t="s">
        <v>233</v>
      </c>
      <c r="F957" s="172">
        <v>24011.8</v>
      </c>
      <c r="G957" s="182">
        <v>84972.89</v>
      </c>
      <c r="H957" s="99">
        <f t="shared" si="15"/>
        <v>3538.7971747224283</v>
      </c>
    </row>
    <row r="958" spans="1:8">
      <c r="A958" s="149" t="s">
        <v>346</v>
      </c>
      <c r="B958" s="98" t="s">
        <v>188</v>
      </c>
      <c r="C958" s="95" t="s">
        <v>217</v>
      </c>
      <c r="D958" s="95" t="s">
        <v>40</v>
      </c>
      <c r="E958" s="95" t="s">
        <v>233</v>
      </c>
      <c r="F958" s="172">
        <v>24007.75</v>
      </c>
      <c r="G958" s="182">
        <v>85561.58</v>
      </c>
      <c r="H958" s="99">
        <f t="shared" si="15"/>
        <v>3563.9149857858401</v>
      </c>
    </row>
    <row r="959" spans="1:8">
      <c r="A959" s="149" t="s">
        <v>346</v>
      </c>
      <c r="B959" s="98" t="s">
        <v>188</v>
      </c>
      <c r="C959" s="95" t="s">
        <v>240</v>
      </c>
      <c r="D959" s="95" t="s">
        <v>218</v>
      </c>
      <c r="E959" s="95" t="s">
        <v>174</v>
      </c>
      <c r="F959" s="172">
        <v>35271.94</v>
      </c>
      <c r="G959" s="182">
        <v>160014.84</v>
      </c>
      <c r="H959" s="99">
        <f t="shared" si="15"/>
        <v>4536.6044510168704</v>
      </c>
    </row>
    <row r="960" spans="1:8">
      <c r="A960" s="149" t="s">
        <v>346</v>
      </c>
      <c r="B960" s="98" t="s">
        <v>188</v>
      </c>
      <c r="C960" s="95" t="s">
        <v>241</v>
      </c>
      <c r="D960" s="95" t="s">
        <v>38</v>
      </c>
      <c r="E960" s="95" t="s">
        <v>263</v>
      </c>
      <c r="F960" s="172">
        <v>302.74</v>
      </c>
      <c r="G960" s="182">
        <v>1233.48</v>
      </c>
      <c r="H960" s="99">
        <f t="shared" si="15"/>
        <v>4074.3872629979519</v>
      </c>
    </row>
    <row r="961" spans="1:8">
      <c r="A961" s="149" t="s">
        <v>346</v>
      </c>
      <c r="B961" s="98" t="s">
        <v>188</v>
      </c>
      <c r="C961" s="95" t="s">
        <v>241</v>
      </c>
      <c r="D961" s="95" t="s">
        <v>38</v>
      </c>
      <c r="E961" s="95" t="s">
        <v>263</v>
      </c>
      <c r="F961" s="172">
        <v>3456</v>
      </c>
      <c r="G961" s="182">
        <v>16081.66</v>
      </c>
      <c r="H961" s="99">
        <f t="shared" si="15"/>
        <v>4653.2581018518513</v>
      </c>
    </row>
    <row r="962" spans="1:8">
      <c r="A962" s="149" t="s">
        <v>346</v>
      </c>
      <c r="B962" s="98" t="s">
        <v>188</v>
      </c>
      <c r="C962" s="95" t="s">
        <v>242</v>
      </c>
      <c r="D962" s="95" t="s">
        <v>218</v>
      </c>
      <c r="E962" s="95" t="s">
        <v>264</v>
      </c>
      <c r="F962" s="172">
        <v>1393.63</v>
      </c>
      <c r="G962" s="182">
        <v>10300.879999999999</v>
      </c>
      <c r="H962" s="99">
        <f t="shared" si="15"/>
        <v>7391.4023090777309</v>
      </c>
    </row>
    <row r="963" spans="1:8">
      <c r="A963" s="149" t="s">
        <v>346</v>
      </c>
      <c r="B963" s="98" t="s">
        <v>188</v>
      </c>
      <c r="C963" s="95" t="s">
        <v>242</v>
      </c>
      <c r="D963" s="95" t="s">
        <v>218</v>
      </c>
      <c r="E963" s="95" t="s">
        <v>264</v>
      </c>
      <c r="F963" s="172">
        <v>2809.21</v>
      </c>
      <c r="G963" s="182">
        <v>20358.72</v>
      </c>
      <c r="H963" s="99">
        <f t="shared" si="15"/>
        <v>7247.133535762724</v>
      </c>
    </row>
    <row r="964" spans="1:8">
      <c r="A964" s="149" t="s">
        <v>346</v>
      </c>
      <c r="B964" s="98" t="s">
        <v>188</v>
      </c>
      <c r="C964" s="95" t="s">
        <v>242</v>
      </c>
      <c r="D964" s="95" t="s">
        <v>51</v>
      </c>
      <c r="E964" s="95" t="s">
        <v>264</v>
      </c>
      <c r="F964" s="172">
        <v>21147.32</v>
      </c>
      <c r="G964" s="182">
        <v>96259.03</v>
      </c>
      <c r="H964" s="99">
        <f t="shared" si="15"/>
        <v>4551.8311540185705</v>
      </c>
    </row>
    <row r="965" spans="1:8">
      <c r="A965" s="149" t="s">
        <v>346</v>
      </c>
      <c r="B965" s="98" t="s">
        <v>188</v>
      </c>
      <c r="C965" s="95" t="s">
        <v>202</v>
      </c>
      <c r="D965" s="95" t="s">
        <v>40</v>
      </c>
      <c r="E965" s="95" t="s">
        <v>221</v>
      </c>
      <c r="F965" s="172">
        <v>3000</v>
      </c>
      <c r="G965" s="182">
        <v>5466.12</v>
      </c>
      <c r="H965" s="99">
        <f t="shared" si="15"/>
        <v>1822.04</v>
      </c>
    </row>
    <row r="966" spans="1:8">
      <c r="A966" s="149" t="s">
        <v>346</v>
      </c>
      <c r="B966" s="98" t="s">
        <v>188</v>
      </c>
      <c r="C966" s="95" t="s">
        <v>202</v>
      </c>
      <c r="D966" s="95" t="s">
        <v>40</v>
      </c>
      <c r="E966" s="95" t="s">
        <v>221</v>
      </c>
      <c r="F966" s="172">
        <v>25000</v>
      </c>
      <c r="G966" s="182">
        <v>39043.74</v>
      </c>
      <c r="H966" s="99">
        <f t="shared" si="15"/>
        <v>1561.7495999999999</v>
      </c>
    </row>
    <row r="967" spans="1:8">
      <c r="A967" s="149" t="s">
        <v>347</v>
      </c>
      <c r="B967" s="98" t="s">
        <v>188</v>
      </c>
      <c r="C967" s="95" t="s">
        <v>235</v>
      </c>
      <c r="D967" s="95" t="s">
        <v>252</v>
      </c>
      <c r="E967" s="95" t="s">
        <v>260</v>
      </c>
      <c r="F967" s="172">
        <v>1.8</v>
      </c>
      <c r="G967" s="182">
        <v>42.85</v>
      </c>
      <c r="H967" s="99">
        <f t="shared" si="15"/>
        <v>23805.555555555558</v>
      </c>
    </row>
    <row r="968" spans="1:8">
      <c r="A968" s="149" t="s">
        <v>347</v>
      </c>
      <c r="B968" s="98" t="s">
        <v>188</v>
      </c>
      <c r="C968" s="95" t="s">
        <v>235</v>
      </c>
      <c r="D968" s="95" t="s">
        <v>252</v>
      </c>
      <c r="E968" s="95" t="s">
        <v>260</v>
      </c>
      <c r="F968" s="172">
        <v>2</v>
      </c>
      <c r="G968" s="182">
        <v>7.5</v>
      </c>
      <c r="H968" s="99">
        <f t="shared" si="15"/>
        <v>3750</v>
      </c>
    </row>
    <row r="969" spans="1:8">
      <c r="A969" s="149" t="s">
        <v>348</v>
      </c>
      <c r="B969" s="98" t="s">
        <v>188</v>
      </c>
      <c r="C969" s="95" t="s">
        <v>268</v>
      </c>
      <c r="D969" s="95" t="s">
        <v>257</v>
      </c>
      <c r="E969" s="95" t="s">
        <v>168</v>
      </c>
      <c r="F969" s="172">
        <v>43200</v>
      </c>
      <c r="G969" s="182">
        <v>24554.46</v>
      </c>
      <c r="H969" s="99">
        <f t="shared" si="15"/>
        <v>568.39027777777778</v>
      </c>
    </row>
    <row r="970" spans="1:8">
      <c r="A970" s="149" t="s">
        <v>348</v>
      </c>
      <c r="B970" s="98" t="s">
        <v>188</v>
      </c>
      <c r="C970" s="95" t="s">
        <v>210</v>
      </c>
      <c r="D970" s="95" t="s">
        <v>257</v>
      </c>
      <c r="E970" s="95" t="s">
        <v>228</v>
      </c>
      <c r="F970" s="172">
        <v>86400</v>
      </c>
      <c r="G970" s="182">
        <v>51128.71</v>
      </c>
      <c r="H970" s="99">
        <f t="shared" si="15"/>
        <v>591.76747685185182</v>
      </c>
    </row>
    <row r="971" spans="1:8">
      <c r="A971" s="149" t="s">
        <v>348</v>
      </c>
      <c r="B971" s="98" t="s">
        <v>188</v>
      </c>
      <c r="C971" s="95" t="s">
        <v>210</v>
      </c>
      <c r="D971" s="95" t="s">
        <v>257</v>
      </c>
      <c r="E971" s="95" t="s">
        <v>228</v>
      </c>
      <c r="F971" s="172">
        <v>108000</v>
      </c>
      <c r="G971" s="182">
        <v>61386.14</v>
      </c>
      <c r="H971" s="99">
        <f t="shared" si="15"/>
        <v>568.39018518518515</v>
      </c>
    </row>
    <row r="972" spans="1:8">
      <c r="A972" s="149" t="s">
        <v>348</v>
      </c>
      <c r="B972" s="98" t="s">
        <v>188</v>
      </c>
      <c r="C972" s="95" t="s">
        <v>210</v>
      </c>
      <c r="D972" s="95" t="s">
        <v>257</v>
      </c>
      <c r="E972" s="95" t="s">
        <v>228</v>
      </c>
      <c r="F972" s="172">
        <v>21600</v>
      </c>
      <c r="G972" s="182">
        <v>12514.85</v>
      </c>
      <c r="H972" s="99">
        <f t="shared" si="15"/>
        <v>579.3912037037037</v>
      </c>
    </row>
    <row r="973" spans="1:8">
      <c r="A973" s="149" t="s">
        <v>348</v>
      </c>
      <c r="B973" s="98" t="s">
        <v>188</v>
      </c>
      <c r="C973" s="95" t="s">
        <v>210</v>
      </c>
      <c r="D973" s="95" t="s">
        <v>257</v>
      </c>
      <c r="E973" s="95" t="s">
        <v>228</v>
      </c>
      <c r="F973" s="172">
        <v>43200</v>
      </c>
      <c r="G973" s="182">
        <v>26217.82</v>
      </c>
      <c r="H973" s="99">
        <f t="shared" si="15"/>
        <v>606.89398148148143</v>
      </c>
    </row>
    <row r="974" spans="1:8">
      <c r="A974" s="149" t="s">
        <v>348</v>
      </c>
      <c r="B974" s="98" t="s">
        <v>188</v>
      </c>
      <c r="C974" s="95" t="s">
        <v>210</v>
      </c>
      <c r="D974" s="95" t="s">
        <v>257</v>
      </c>
      <c r="E974" s="95" t="s">
        <v>228</v>
      </c>
      <c r="F974" s="172">
        <v>43200</v>
      </c>
      <c r="G974" s="182">
        <v>26217.82</v>
      </c>
      <c r="H974" s="99">
        <f t="shared" si="15"/>
        <v>606.89398148148143</v>
      </c>
    </row>
    <row r="975" spans="1:8">
      <c r="A975" s="149" t="s">
        <v>348</v>
      </c>
      <c r="B975" s="98" t="s">
        <v>188</v>
      </c>
      <c r="C975" s="95" t="s">
        <v>244</v>
      </c>
      <c r="D975" s="95" t="s">
        <v>250</v>
      </c>
      <c r="E975" s="95" t="s">
        <v>266</v>
      </c>
      <c r="F975" s="172">
        <v>232.83</v>
      </c>
      <c r="G975" s="182">
        <v>750.7</v>
      </c>
      <c r="H975" s="99">
        <f t="shared" si="15"/>
        <v>3224.2408624318173</v>
      </c>
    </row>
    <row r="976" spans="1:8">
      <c r="A976" s="149" t="s">
        <v>348</v>
      </c>
      <c r="B976" s="98" t="s">
        <v>188</v>
      </c>
      <c r="C976" s="95" t="s">
        <v>235</v>
      </c>
      <c r="D976" s="95" t="s">
        <v>218</v>
      </c>
      <c r="E976" s="95" t="s">
        <v>260</v>
      </c>
      <c r="F976" s="172">
        <v>99290.8</v>
      </c>
      <c r="G976" s="182">
        <v>249555.07</v>
      </c>
      <c r="H976" s="99">
        <f t="shared" ref="H976:H1039" si="16">+G976/F976*1000</f>
        <v>2513.3755594677455</v>
      </c>
    </row>
    <row r="977" spans="1:8">
      <c r="A977" s="149" t="s">
        <v>348</v>
      </c>
      <c r="B977" s="98" t="s">
        <v>188</v>
      </c>
      <c r="C977" s="95" t="s">
        <v>235</v>
      </c>
      <c r="D977" s="95" t="s">
        <v>218</v>
      </c>
      <c r="E977" s="95" t="s">
        <v>260</v>
      </c>
      <c r="F977" s="172">
        <v>79629.899999999994</v>
      </c>
      <c r="G977" s="182">
        <v>200120.06</v>
      </c>
      <c r="H977" s="99">
        <f t="shared" si="16"/>
        <v>2513.127104266111</v>
      </c>
    </row>
    <row r="978" spans="1:8">
      <c r="A978" s="149" t="s">
        <v>348</v>
      </c>
      <c r="B978" s="98" t="s">
        <v>188</v>
      </c>
      <c r="C978" s="95" t="s">
        <v>235</v>
      </c>
      <c r="D978" s="95" t="s">
        <v>252</v>
      </c>
      <c r="E978" s="95" t="s">
        <v>260</v>
      </c>
      <c r="F978" s="172">
        <v>1.9</v>
      </c>
      <c r="G978" s="182">
        <v>21.35</v>
      </c>
      <c r="H978" s="99">
        <f t="shared" si="16"/>
        <v>11236.84210526316</v>
      </c>
    </row>
    <row r="979" spans="1:8">
      <c r="A979" s="149" t="s">
        <v>348</v>
      </c>
      <c r="B979" s="98" t="s">
        <v>188</v>
      </c>
      <c r="C979" s="95" t="s">
        <v>204</v>
      </c>
      <c r="D979" s="95" t="s">
        <v>25</v>
      </c>
      <c r="E979" s="95" t="s">
        <v>171</v>
      </c>
      <c r="F979" s="172">
        <v>1080</v>
      </c>
      <c r="G979" s="182">
        <v>4541.75</v>
      </c>
      <c r="H979" s="99">
        <f t="shared" si="16"/>
        <v>4205.3240740740739</v>
      </c>
    </row>
    <row r="980" spans="1:8">
      <c r="A980" s="149" t="s">
        <v>348</v>
      </c>
      <c r="B980" s="98" t="s">
        <v>188</v>
      </c>
      <c r="C980" s="95" t="s">
        <v>207</v>
      </c>
      <c r="D980" s="95" t="s">
        <v>40</v>
      </c>
      <c r="E980" s="95" t="s">
        <v>225</v>
      </c>
      <c r="F980" s="172">
        <v>24000</v>
      </c>
      <c r="G980" s="182">
        <v>42392.36</v>
      </c>
      <c r="H980" s="99">
        <f t="shared" si="16"/>
        <v>1766.3483333333334</v>
      </c>
    </row>
    <row r="981" spans="1:8">
      <c r="A981" s="149" t="s">
        <v>348</v>
      </c>
      <c r="B981" s="98" t="s">
        <v>188</v>
      </c>
      <c r="C981" s="95" t="s">
        <v>207</v>
      </c>
      <c r="D981" s="95" t="s">
        <v>40</v>
      </c>
      <c r="E981" s="95" t="s">
        <v>225</v>
      </c>
      <c r="F981" s="172">
        <v>24000</v>
      </c>
      <c r="G981" s="182">
        <v>42392.36</v>
      </c>
      <c r="H981" s="99">
        <f t="shared" si="16"/>
        <v>1766.3483333333334</v>
      </c>
    </row>
    <row r="982" spans="1:8">
      <c r="A982" s="149" t="s">
        <v>348</v>
      </c>
      <c r="B982" s="98" t="s">
        <v>188</v>
      </c>
      <c r="C982" s="95" t="s">
        <v>207</v>
      </c>
      <c r="D982" s="95" t="s">
        <v>40</v>
      </c>
      <c r="E982" s="95" t="s">
        <v>225</v>
      </c>
      <c r="F982" s="172">
        <v>24000</v>
      </c>
      <c r="G982" s="182">
        <v>42392.36</v>
      </c>
      <c r="H982" s="99">
        <f t="shared" si="16"/>
        <v>1766.3483333333334</v>
      </c>
    </row>
    <row r="983" spans="1:8">
      <c r="A983" s="149" t="s">
        <v>348</v>
      </c>
      <c r="B983" s="98" t="s">
        <v>188</v>
      </c>
      <c r="C983" s="95" t="s">
        <v>207</v>
      </c>
      <c r="D983" s="95" t="s">
        <v>40</v>
      </c>
      <c r="E983" s="95" t="s">
        <v>225</v>
      </c>
      <c r="F983" s="172">
        <v>24960</v>
      </c>
      <c r="G983" s="182">
        <v>171283.06</v>
      </c>
      <c r="H983" s="99">
        <f t="shared" si="16"/>
        <v>6862.302083333333</v>
      </c>
    </row>
    <row r="984" spans="1:8">
      <c r="A984" s="149" t="s">
        <v>348</v>
      </c>
      <c r="B984" s="98" t="s">
        <v>188</v>
      </c>
      <c r="C984" s="95" t="s">
        <v>246</v>
      </c>
      <c r="D984" s="95" t="s">
        <v>255</v>
      </c>
      <c r="E984" s="95" t="s">
        <v>184</v>
      </c>
      <c r="F984" s="172">
        <v>38748</v>
      </c>
      <c r="G984" s="182">
        <v>112950.81</v>
      </c>
      <c r="H984" s="99">
        <f t="shared" si="16"/>
        <v>2915.0100650356148</v>
      </c>
    </row>
    <row r="985" spans="1:8">
      <c r="A985" s="149" t="s">
        <v>348</v>
      </c>
      <c r="B985" s="98" t="s">
        <v>188</v>
      </c>
      <c r="C985" s="95" t="s">
        <v>234</v>
      </c>
      <c r="D985" s="95" t="s">
        <v>35</v>
      </c>
      <c r="E985" s="95" t="s">
        <v>259</v>
      </c>
      <c r="F985" s="172">
        <v>22032</v>
      </c>
      <c r="G985" s="182">
        <v>78246</v>
      </c>
      <c r="H985" s="99">
        <f t="shared" si="16"/>
        <v>3551.4705882352941</v>
      </c>
    </row>
    <row r="986" spans="1:8">
      <c r="A986" s="149" t="s">
        <v>348</v>
      </c>
      <c r="B986" s="98" t="s">
        <v>188</v>
      </c>
      <c r="C986" s="95" t="s">
        <v>234</v>
      </c>
      <c r="D986" s="95" t="s">
        <v>218</v>
      </c>
      <c r="E986" s="95" t="s">
        <v>259</v>
      </c>
      <c r="F986" s="172">
        <v>5225.47</v>
      </c>
      <c r="G986" s="182">
        <v>21075.56</v>
      </c>
      <c r="H986" s="99">
        <f t="shared" si="16"/>
        <v>4033.2372016297099</v>
      </c>
    </row>
    <row r="987" spans="1:8">
      <c r="A987" s="149" t="s">
        <v>348</v>
      </c>
      <c r="B987" s="98" t="s">
        <v>188</v>
      </c>
      <c r="C987" s="95" t="s">
        <v>234</v>
      </c>
      <c r="D987" s="95" t="s">
        <v>218</v>
      </c>
      <c r="E987" s="95" t="s">
        <v>259</v>
      </c>
      <c r="F987" s="172">
        <v>11129</v>
      </c>
      <c r="G987" s="182">
        <v>44928.37</v>
      </c>
      <c r="H987" s="99">
        <f t="shared" si="16"/>
        <v>4037.0536436337502</v>
      </c>
    </row>
    <row r="988" spans="1:8">
      <c r="A988" s="149" t="s">
        <v>348</v>
      </c>
      <c r="B988" s="98" t="s">
        <v>188</v>
      </c>
      <c r="C988" s="95" t="s">
        <v>234</v>
      </c>
      <c r="D988" s="95" t="s">
        <v>218</v>
      </c>
      <c r="E988" s="95" t="s">
        <v>259</v>
      </c>
      <c r="F988" s="172">
        <v>17010</v>
      </c>
      <c r="G988" s="182">
        <v>53687.5</v>
      </c>
      <c r="H988" s="99">
        <f t="shared" si="16"/>
        <v>3156.2316284538506</v>
      </c>
    </row>
    <row r="989" spans="1:8">
      <c r="A989" s="149" t="s">
        <v>348</v>
      </c>
      <c r="B989" s="98" t="s">
        <v>188</v>
      </c>
      <c r="C989" s="95" t="s">
        <v>234</v>
      </c>
      <c r="D989" s="95" t="s">
        <v>218</v>
      </c>
      <c r="E989" s="95" t="s">
        <v>259</v>
      </c>
      <c r="F989" s="172">
        <v>51438.239999999998</v>
      </c>
      <c r="G989" s="182">
        <v>209197.8</v>
      </c>
      <c r="H989" s="99">
        <f t="shared" si="16"/>
        <v>4066.9704095630018</v>
      </c>
    </row>
    <row r="990" spans="1:8">
      <c r="A990" s="149" t="s">
        <v>348</v>
      </c>
      <c r="B990" s="98" t="s">
        <v>188</v>
      </c>
      <c r="C990" s="95" t="s">
        <v>217</v>
      </c>
      <c r="D990" s="95" t="s">
        <v>40</v>
      </c>
      <c r="E990" s="95" t="s">
        <v>233</v>
      </c>
      <c r="F990" s="172">
        <v>24022.560000000001</v>
      </c>
      <c r="G990" s="182">
        <v>84866.5</v>
      </c>
      <c r="H990" s="99">
        <f t="shared" si="16"/>
        <v>3532.7833503173683</v>
      </c>
    </row>
    <row r="991" spans="1:8">
      <c r="A991" s="149" t="s">
        <v>348</v>
      </c>
      <c r="B991" s="98" t="s">
        <v>188</v>
      </c>
      <c r="C991" s="95" t="s">
        <v>217</v>
      </c>
      <c r="D991" s="95" t="s">
        <v>51</v>
      </c>
      <c r="E991" s="95" t="s">
        <v>233</v>
      </c>
      <c r="F991" s="172">
        <v>984.6</v>
      </c>
      <c r="G991" s="182">
        <v>3138.54</v>
      </c>
      <c r="H991" s="99">
        <f t="shared" si="16"/>
        <v>3187.6294942108466</v>
      </c>
    </row>
    <row r="992" spans="1:8">
      <c r="A992" s="149" t="s">
        <v>348</v>
      </c>
      <c r="B992" s="98" t="s">
        <v>188</v>
      </c>
      <c r="C992" s="95" t="s">
        <v>248</v>
      </c>
      <c r="D992" s="95" t="s">
        <v>250</v>
      </c>
      <c r="E992" s="95" t="s">
        <v>267</v>
      </c>
      <c r="F992" s="172">
        <v>2229.75</v>
      </c>
      <c r="G992" s="182">
        <v>14465.36</v>
      </c>
      <c r="H992" s="99">
        <f t="shared" si="16"/>
        <v>6487.4358111895954</v>
      </c>
    </row>
    <row r="993" spans="1:8">
      <c r="A993" s="149" t="s">
        <v>348</v>
      </c>
      <c r="B993" s="98" t="s">
        <v>188</v>
      </c>
      <c r="C993" s="95" t="s">
        <v>240</v>
      </c>
      <c r="D993" s="95" t="s">
        <v>218</v>
      </c>
      <c r="E993" s="95" t="s">
        <v>174</v>
      </c>
      <c r="F993" s="172">
        <v>1600.27</v>
      </c>
      <c r="G993" s="182">
        <v>8835.02</v>
      </c>
      <c r="H993" s="99">
        <f t="shared" si="16"/>
        <v>5520.9558387022198</v>
      </c>
    </row>
    <row r="994" spans="1:8">
      <c r="A994" s="149" t="s">
        <v>348</v>
      </c>
      <c r="B994" s="98" t="s">
        <v>188</v>
      </c>
      <c r="C994" s="95" t="s">
        <v>240</v>
      </c>
      <c r="D994" s="95" t="s">
        <v>218</v>
      </c>
      <c r="E994" s="95" t="s">
        <v>174</v>
      </c>
      <c r="F994" s="172">
        <v>8730.2099999999991</v>
      </c>
      <c r="G994" s="182">
        <v>48101.81</v>
      </c>
      <c r="H994" s="99">
        <f t="shared" si="16"/>
        <v>5509.8113332898065</v>
      </c>
    </row>
    <row r="995" spans="1:8">
      <c r="A995" s="149" t="s">
        <v>348</v>
      </c>
      <c r="B995" s="98" t="s">
        <v>188</v>
      </c>
      <c r="C995" s="95" t="s">
        <v>240</v>
      </c>
      <c r="D995" s="95" t="s">
        <v>250</v>
      </c>
      <c r="E995" s="95" t="s">
        <v>174</v>
      </c>
      <c r="F995" s="172">
        <v>199.92</v>
      </c>
      <c r="G995" s="182">
        <v>1559.55</v>
      </c>
      <c r="H995" s="99">
        <f t="shared" si="16"/>
        <v>7800.8703481392558</v>
      </c>
    </row>
    <row r="996" spans="1:8">
      <c r="A996" s="149" t="s">
        <v>348</v>
      </c>
      <c r="B996" s="98" t="s">
        <v>188</v>
      </c>
      <c r="C996" s="95" t="s">
        <v>241</v>
      </c>
      <c r="D996" s="95" t="s">
        <v>250</v>
      </c>
      <c r="E996" s="95" t="s">
        <v>263</v>
      </c>
      <c r="F996" s="172">
        <v>1281.5999999999999</v>
      </c>
      <c r="G996" s="182">
        <v>5415.91</v>
      </c>
      <c r="H996" s="99">
        <f t="shared" si="16"/>
        <v>4225.8973158551808</v>
      </c>
    </row>
    <row r="997" spans="1:8">
      <c r="A997" s="149" t="s">
        <v>348</v>
      </c>
      <c r="B997" s="98" t="s">
        <v>188</v>
      </c>
      <c r="C997" s="95" t="s">
        <v>241</v>
      </c>
      <c r="D997" s="95" t="s">
        <v>250</v>
      </c>
      <c r="E997" s="95" t="s">
        <v>263</v>
      </c>
      <c r="F997" s="172">
        <v>1310.2</v>
      </c>
      <c r="G997" s="182">
        <v>5292.15</v>
      </c>
      <c r="H997" s="99">
        <f t="shared" si="16"/>
        <v>4039.1924896962291</v>
      </c>
    </row>
    <row r="998" spans="1:8">
      <c r="A998" s="149" t="s">
        <v>348</v>
      </c>
      <c r="B998" s="98" t="s">
        <v>188</v>
      </c>
      <c r="C998" s="95" t="s">
        <v>241</v>
      </c>
      <c r="D998" s="95" t="s">
        <v>51</v>
      </c>
      <c r="E998" s="95" t="s">
        <v>263</v>
      </c>
      <c r="F998" s="172">
        <v>9.48</v>
      </c>
      <c r="G998" s="182">
        <v>40.78</v>
      </c>
      <c r="H998" s="99">
        <f t="shared" si="16"/>
        <v>4301.6877637130801</v>
      </c>
    </row>
    <row r="999" spans="1:8">
      <c r="A999" s="149" t="s">
        <v>348</v>
      </c>
      <c r="B999" s="98" t="s">
        <v>188</v>
      </c>
      <c r="C999" s="95" t="s">
        <v>238</v>
      </c>
      <c r="D999" s="95" t="s">
        <v>250</v>
      </c>
      <c r="E999" s="95" t="s">
        <v>185</v>
      </c>
      <c r="F999" s="172">
        <v>35.08</v>
      </c>
      <c r="G999" s="182">
        <v>419.9</v>
      </c>
      <c r="H999" s="99">
        <f t="shared" si="16"/>
        <v>11969.783352337514</v>
      </c>
    </row>
    <row r="1000" spans="1:8">
      <c r="A1000" s="149" t="s">
        <v>348</v>
      </c>
      <c r="B1000" s="98" t="s">
        <v>188</v>
      </c>
      <c r="C1000" s="95" t="s">
        <v>238</v>
      </c>
      <c r="D1000" s="95" t="s">
        <v>250</v>
      </c>
      <c r="E1000" s="95" t="s">
        <v>185</v>
      </c>
      <c r="F1000" s="172">
        <v>50</v>
      </c>
      <c r="G1000" s="182">
        <v>722.39</v>
      </c>
      <c r="H1000" s="99">
        <f t="shared" si="16"/>
        <v>14447.8</v>
      </c>
    </row>
    <row r="1001" spans="1:8">
      <c r="A1001" s="149" t="s">
        <v>348</v>
      </c>
      <c r="B1001" s="98" t="s">
        <v>188</v>
      </c>
      <c r="C1001" s="95" t="s">
        <v>238</v>
      </c>
      <c r="D1001" s="95" t="s">
        <v>250</v>
      </c>
      <c r="E1001" s="95" t="s">
        <v>185</v>
      </c>
      <c r="F1001" s="172">
        <v>524.46</v>
      </c>
      <c r="G1001" s="182">
        <v>3902</v>
      </c>
      <c r="H1001" s="99">
        <f t="shared" si="16"/>
        <v>7440.0335583266597</v>
      </c>
    </row>
    <row r="1002" spans="1:8">
      <c r="A1002" s="149" t="s">
        <v>348</v>
      </c>
      <c r="B1002" s="98" t="s">
        <v>188</v>
      </c>
      <c r="C1002" s="95" t="s">
        <v>238</v>
      </c>
      <c r="D1002" s="95" t="s">
        <v>250</v>
      </c>
      <c r="E1002" s="95" t="s">
        <v>185</v>
      </c>
      <c r="F1002" s="172">
        <v>2000.4</v>
      </c>
      <c r="G1002" s="182">
        <v>48472.59</v>
      </c>
      <c r="H1002" s="99">
        <f t="shared" si="16"/>
        <v>24231.448710257948</v>
      </c>
    </row>
    <row r="1003" spans="1:8">
      <c r="A1003" s="149" t="s">
        <v>348</v>
      </c>
      <c r="B1003" s="98" t="s">
        <v>188</v>
      </c>
      <c r="C1003" s="95" t="s">
        <v>208</v>
      </c>
      <c r="D1003" s="95" t="s">
        <v>254</v>
      </c>
      <c r="E1003" s="95" t="s">
        <v>226</v>
      </c>
      <c r="F1003" s="172">
        <v>19596.82</v>
      </c>
      <c r="G1003" s="182">
        <v>66775.78</v>
      </c>
      <c r="H1003" s="99">
        <f t="shared" si="16"/>
        <v>3407.4803973297708</v>
      </c>
    </row>
    <row r="1004" spans="1:8">
      <c r="A1004" s="149" t="s">
        <v>348</v>
      </c>
      <c r="B1004" s="98" t="s">
        <v>188</v>
      </c>
      <c r="C1004" s="95" t="s">
        <v>208</v>
      </c>
      <c r="D1004" s="95" t="s">
        <v>254</v>
      </c>
      <c r="E1004" s="95" t="s">
        <v>226</v>
      </c>
      <c r="F1004" s="172">
        <v>23306.75</v>
      </c>
      <c r="G1004" s="182">
        <v>74355.95</v>
      </c>
      <c r="H1004" s="99">
        <f t="shared" si="16"/>
        <v>3190.3182554410205</v>
      </c>
    </row>
    <row r="1005" spans="1:8">
      <c r="A1005" s="149" t="s">
        <v>348</v>
      </c>
      <c r="B1005" s="98" t="s">
        <v>188</v>
      </c>
      <c r="C1005" s="95" t="s">
        <v>208</v>
      </c>
      <c r="D1005" s="95" t="s">
        <v>254</v>
      </c>
      <c r="E1005" s="95" t="s">
        <v>226</v>
      </c>
      <c r="F1005" s="172">
        <v>23367.23</v>
      </c>
      <c r="G1005" s="182">
        <v>74548.92</v>
      </c>
      <c r="H1005" s="99">
        <f t="shared" si="16"/>
        <v>3190.3190921645396</v>
      </c>
    </row>
    <row r="1006" spans="1:8">
      <c r="A1006" s="149" t="s">
        <v>348</v>
      </c>
      <c r="B1006" s="98" t="s">
        <v>188</v>
      </c>
      <c r="C1006" s="95" t="s">
        <v>208</v>
      </c>
      <c r="D1006" s="95" t="s">
        <v>254</v>
      </c>
      <c r="E1006" s="95" t="s">
        <v>226</v>
      </c>
      <c r="F1006" s="172">
        <v>23587.67</v>
      </c>
      <c r="G1006" s="182">
        <v>80960.98</v>
      </c>
      <c r="H1006" s="99">
        <f t="shared" si="16"/>
        <v>3432.3432539118953</v>
      </c>
    </row>
    <row r="1007" spans="1:8">
      <c r="A1007" s="149" t="s">
        <v>348</v>
      </c>
      <c r="B1007" s="98" t="s">
        <v>188</v>
      </c>
      <c r="C1007" s="95" t="s">
        <v>208</v>
      </c>
      <c r="D1007" s="95" t="s">
        <v>254</v>
      </c>
      <c r="E1007" s="95" t="s">
        <v>226</v>
      </c>
      <c r="F1007" s="172">
        <v>23395.38</v>
      </c>
      <c r="G1007" s="182">
        <v>80300.990000000005</v>
      </c>
      <c r="H1007" s="99">
        <f t="shared" si="16"/>
        <v>3432.343907215869</v>
      </c>
    </row>
    <row r="1008" spans="1:8">
      <c r="A1008" s="149" t="s">
        <v>348</v>
      </c>
      <c r="B1008" s="98" t="s">
        <v>188</v>
      </c>
      <c r="C1008" s="95" t="s">
        <v>242</v>
      </c>
      <c r="D1008" s="95" t="s">
        <v>51</v>
      </c>
      <c r="E1008" s="95" t="s">
        <v>264</v>
      </c>
      <c r="F1008" s="172">
        <v>18400</v>
      </c>
      <c r="G1008" s="182">
        <v>86139.5</v>
      </c>
      <c r="H1008" s="99">
        <f t="shared" si="16"/>
        <v>4681.494565217391</v>
      </c>
    </row>
    <row r="1009" spans="1:8">
      <c r="A1009" s="149" t="s">
        <v>348</v>
      </c>
      <c r="B1009" s="98" t="s">
        <v>188</v>
      </c>
      <c r="C1009" s="95" t="s">
        <v>239</v>
      </c>
      <c r="D1009" s="95" t="s">
        <v>250</v>
      </c>
      <c r="E1009" s="95" t="s">
        <v>262</v>
      </c>
      <c r="F1009" s="172">
        <v>27.39</v>
      </c>
      <c r="G1009" s="182">
        <v>301.81</v>
      </c>
      <c r="H1009" s="99">
        <f t="shared" si="16"/>
        <v>11018.985031033222</v>
      </c>
    </row>
    <row r="1010" spans="1:8">
      <c r="A1010" s="149" t="s">
        <v>348</v>
      </c>
      <c r="B1010" s="98" t="s">
        <v>188</v>
      </c>
      <c r="C1010" s="95" t="s">
        <v>239</v>
      </c>
      <c r="D1010" s="95" t="s">
        <v>250</v>
      </c>
      <c r="E1010" s="95" t="s">
        <v>262</v>
      </c>
      <c r="F1010" s="172">
        <v>100</v>
      </c>
      <c r="G1010" s="182">
        <v>1137.6300000000001</v>
      </c>
      <c r="H1010" s="99">
        <f t="shared" si="16"/>
        <v>11376.300000000001</v>
      </c>
    </row>
    <row r="1011" spans="1:8">
      <c r="A1011" s="149" t="s">
        <v>348</v>
      </c>
      <c r="B1011" s="98" t="s">
        <v>188</v>
      </c>
      <c r="C1011" s="95" t="s">
        <v>239</v>
      </c>
      <c r="D1011" s="95" t="s">
        <v>250</v>
      </c>
      <c r="E1011" s="95" t="s">
        <v>262</v>
      </c>
      <c r="F1011" s="172">
        <v>100.1</v>
      </c>
      <c r="G1011" s="182">
        <v>1142.9100000000001</v>
      </c>
      <c r="H1011" s="99">
        <f t="shared" si="16"/>
        <v>11417.682317682318</v>
      </c>
    </row>
    <row r="1012" spans="1:8">
      <c r="A1012" s="149" t="s">
        <v>348</v>
      </c>
      <c r="B1012" s="98" t="s">
        <v>188</v>
      </c>
      <c r="C1012" s="95" t="s">
        <v>239</v>
      </c>
      <c r="D1012" s="95" t="s">
        <v>250</v>
      </c>
      <c r="E1012" s="95" t="s">
        <v>262</v>
      </c>
      <c r="F1012" s="172">
        <v>538.54999999999995</v>
      </c>
      <c r="G1012" s="182">
        <v>3228.79</v>
      </c>
      <c r="H1012" s="99">
        <f t="shared" si="16"/>
        <v>5995.3393371089041</v>
      </c>
    </row>
    <row r="1013" spans="1:8">
      <c r="A1013" s="149" t="s">
        <v>348</v>
      </c>
      <c r="B1013" s="98" t="s">
        <v>188</v>
      </c>
      <c r="C1013" s="95" t="s">
        <v>239</v>
      </c>
      <c r="D1013" s="95" t="s">
        <v>250</v>
      </c>
      <c r="E1013" s="95" t="s">
        <v>262</v>
      </c>
      <c r="F1013" s="172">
        <v>580.78</v>
      </c>
      <c r="G1013" s="182">
        <v>3581.03</v>
      </c>
      <c r="H1013" s="99">
        <f t="shared" si="16"/>
        <v>6165.8975860050286</v>
      </c>
    </row>
    <row r="1014" spans="1:8">
      <c r="A1014" s="149" t="s">
        <v>348</v>
      </c>
      <c r="B1014" s="98" t="s">
        <v>188</v>
      </c>
      <c r="C1014" s="95" t="s">
        <v>239</v>
      </c>
      <c r="D1014" s="95" t="s">
        <v>250</v>
      </c>
      <c r="E1014" s="95" t="s">
        <v>262</v>
      </c>
      <c r="F1014" s="172">
        <v>2692.56</v>
      </c>
      <c r="G1014" s="182">
        <v>20951.79</v>
      </c>
      <c r="H1014" s="99">
        <f t="shared" si="16"/>
        <v>7781.3642035832072</v>
      </c>
    </row>
    <row r="1015" spans="1:8">
      <c r="A1015" s="149" t="s">
        <v>348</v>
      </c>
      <c r="B1015" s="98" t="s">
        <v>188</v>
      </c>
      <c r="C1015" s="95" t="s">
        <v>239</v>
      </c>
      <c r="D1015" s="95" t="s">
        <v>254</v>
      </c>
      <c r="E1015" s="95" t="s">
        <v>262</v>
      </c>
      <c r="F1015" s="172">
        <v>23590.720000000001</v>
      </c>
      <c r="G1015" s="182">
        <v>77857.179999999993</v>
      </c>
      <c r="H1015" s="99">
        <f t="shared" si="16"/>
        <v>3300.3308080465536</v>
      </c>
    </row>
    <row r="1016" spans="1:8">
      <c r="A1016" s="149" t="s">
        <v>348</v>
      </c>
      <c r="B1016" s="98" t="s">
        <v>188</v>
      </c>
      <c r="C1016" s="95" t="s">
        <v>202</v>
      </c>
      <c r="D1016" s="95" t="s">
        <v>25</v>
      </c>
      <c r="E1016" s="95" t="s">
        <v>221</v>
      </c>
      <c r="F1016" s="172">
        <v>864</v>
      </c>
      <c r="G1016" s="182">
        <v>4541.76</v>
      </c>
      <c r="H1016" s="99">
        <f t="shared" si="16"/>
        <v>5256.666666666667</v>
      </c>
    </row>
    <row r="1017" spans="1:8">
      <c r="A1017" s="149" t="s">
        <v>349</v>
      </c>
      <c r="B1017" s="98" t="s">
        <v>188</v>
      </c>
      <c r="C1017" s="95" t="s">
        <v>235</v>
      </c>
      <c r="D1017" s="95" t="s">
        <v>252</v>
      </c>
      <c r="E1017" s="95" t="s">
        <v>260</v>
      </c>
      <c r="F1017" s="172">
        <v>0.17</v>
      </c>
      <c r="G1017" s="182">
        <v>21.39</v>
      </c>
      <c r="H1017" s="99">
        <f t="shared" si="16"/>
        <v>125823.5294117647</v>
      </c>
    </row>
    <row r="1018" spans="1:8">
      <c r="A1018" s="149" t="s">
        <v>349</v>
      </c>
      <c r="B1018" s="98" t="s">
        <v>188</v>
      </c>
      <c r="C1018" s="95" t="s">
        <v>213</v>
      </c>
      <c r="D1018" s="95" t="s">
        <v>37</v>
      </c>
      <c r="E1018" s="95" t="s">
        <v>230</v>
      </c>
      <c r="F1018" s="172">
        <v>5304</v>
      </c>
      <c r="G1018" s="182">
        <v>1204.76</v>
      </c>
      <c r="H1018" s="99">
        <f t="shared" si="16"/>
        <v>227.14177978883862</v>
      </c>
    </row>
    <row r="1019" spans="1:8">
      <c r="A1019" s="149" t="s">
        <v>349</v>
      </c>
      <c r="B1019" s="98" t="s">
        <v>188</v>
      </c>
      <c r="C1019" s="95" t="s">
        <v>236</v>
      </c>
      <c r="D1019" s="95" t="s">
        <v>26</v>
      </c>
      <c r="E1019" s="95" t="s">
        <v>126</v>
      </c>
      <c r="F1019" s="172">
        <v>26.1</v>
      </c>
      <c r="G1019" s="182">
        <v>151.02000000000001</v>
      </c>
      <c r="H1019" s="99">
        <f t="shared" si="16"/>
        <v>5786.2068965517246</v>
      </c>
    </row>
    <row r="1020" spans="1:8">
      <c r="A1020" s="149" t="s">
        <v>349</v>
      </c>
      <c r="B1020" s="98" t="s">
        <v>188</v>
      </c>
      <c r="C1020" s="95" t="s">
        <v>236</v>
      </c>
      <c r="D1020" s="95" t="s">
        <v>26</v>
      </c>
      <c r="E1020" s="95" t="s">
        <v>126</v>
      </c>
      <c r="F1020" s="172">
        <v>60</v>
      </c>
      <c r="G1020" s="182">
        <v>261.22000000000003</v>
      </c>
      <c r="H1020" s="99">
        <f t="shared" si="16"/>
        <v>4353.666666666667</v>
      </c>
    </row>
    <row r="1021" spans="1:8">
      <c r="A1021" s="149" t="s">
        <v>349</v>
      </c>
      <c r="B1021" s="98" t="s">
        <v>188</v>
      </c>
      <c r="C1021" s="95" t="s">
        <v>245</v>
      </c>
      <c r="D1021" s="95" t="s">
        <v>218</v>
      </c>
      <c r="E1021" s="95" t="s">
        <v>167</v>
      </c>
      <c r="F1021" s="172">
        <v>736.36</v>
      </c>
      <c r="G1021" s="182">
        <v>5313.6</v>
      </c>
      <c r="H1021" s="99">
        <f t="shared" si="16"/>
        <v>7216.0356347438756</v>
      </c>
    </row>
    <row r="1022" spans="1:8">
      <c r="A1022" s="149" t="s">
        <v>349</v>
      </c>
      <c r="B1022" s="98" t="s">
        <v>188</v>
      </c>
      <c r="C1022" s="95" t="s">
        <v>243</v>
      </c>
      <c r="D1022" s="95" t="s">
        <v>38</v>
      </c>
      <c r="E1022" s="95" t="s">
        <v>265</v>
      </c>
      <c r="F1022" s="172">
        <v>201</v>
      </c>
      <c r="G1022" s="182">
        <v>608.24</v>
      </c>
      <c r="H1022" s="99">
        <f t="shared" si="16"/>
        <v>3026.0696517412935</v>
      </c>
    </row>
    <row r="1023" spans="1:8">
      <c r="A1023" s="149" t="s">
        <v>349</v>
      </c>
      <c r="B1023" s="98" t="s">
        <v>188</v>
      </c>
      <c r="C1023" s="95" t="s">
        <v>243</v>
      </c>
      <c r="D1023" s="95" t="s">
        <v>38</v>
      </c>
      <c r="E1023" s="95" t="s">
        <v>265</v>
      </c>
      <c r="F1023" s="172">
        <v>276.12</v>
      </c>
      <c r="G1023" s="182">
        <v>1081.5</v>
      </c>
      <c r="H1023" s="99">
        <f t="shared" si="16"/>
        <v>3916.7753150804001</v>
      </c>
    </row>
    <row r="1024" spans="1:8">
      <c r="A1024" s="149" t="s">
        <v>349</v>
      </c>
      <c r="B1024" s="98" t="s">
        <v>188</v>
      </c>
      <c r="C1024" s="95" t="s">
        <v>243</v>
      </c>
      <c r="D1024" s="95" t="s">
        <v>38</v>
      </c>
      <c r="E1024" s="95" t="s">
        <v>265</v>
      </c>
      <c r="F1024" s="172">
        <v>1022.58</v>
      </c>
      <c r="G1024" s="182">
        <v>3876.8</v>
      </c>
      <c r="H1024" s="99">
        <f t="shared" si="16"/>
        <v>3791.1948209431048</v>
      </c>
    </row>
    <row r="1025" spans="1:8">
      <c r="A1025" s="149" t="s">
        <v>349</v>
      </c>
      <c r="B1025" s="98" t="s">
        <v>188</v>
      </c>
      <c r="C1025" s="95" t="s">
        <v>243</v>
      </c>
      <c r="D1025" s="95" t="s">
        <v>38</v>
      </c>
      <c r="E1025" s="95" t="s">
        <v>265</v>
      </c>
      <c r="F1025" s="172">
        <v>2427</v>
      </c>
      <c r="G1025" s="182">
        <v>7344.34</v>
      </c>
      <c r="H1025" s="99">
        <f t="shared" si="16"/>
        <v>3026.0980634528223</v>
      </c>
    </row>
    <row r="1026" spans="1:8">
      <c r="A1026" s="149" t="s">
        <v>349</v>
      </c>
      <c r="B1026" s="98" t="s">
        <v>188</v>
      </c>
      <c r="C1026" s="95" t="s">
        <v>234</v>
      </c>
      <c r="D1026" s="95" t="s">
        <v>218</v>
      </c>
      <c r="E1026" s="95" t="s">
        <v>259</v>
      </c>
      <c r="F1026" s="172">
        <v>4320</v>
      </c>
      <c r="G1026" s="182">
        <v>10898.39</v>
      </c>
      <c r="H1026" s="99">
        <f t="shared" si="16"/>
        <v>2522.775462962963</v>
      </c>
    </row>
    <row r="1027" spans="1:8">
      <c r="A1027" s="149" t="s">
        <v>349</v>
      </c>
      <c r="B1027" s="98" t="s">
        <v>188</v>
      </c>
      <c r="C1027" s="95" t="s">
        <v>234</v>
      </c>
      <c r="D1027" s="95" t="s">
        <v>218</v>
      </c>
      <c r="E1027" s="95" t="s">
        <v>259</v>
      </c>
      <c r="F1027" s="172">
        <v>26208</v>
      </c>
      <c r="G1027" s="182">
        <v>52281.31</v>
      </c>
      <c r="H1027" s="99">
        <f t="shared" si="16"/>
        <v>1994.8607295482295</v>
      </c>
    </row>
    <row r="1028" spans="1:8">
      <c r="A1028" s="149" t="s">
        <v>349</v>
      </c>
      <c r="B1028" s="98" t="s">
        <v>188</v>
      </c>
      <c r="C1028" s="95" t="s">
        <v>234</v>
      </c>
      <c r="D1028" s="95" t="s">
        <v>37</v>
      </c>
      <c r="E1028" s="95" t="s">
        <v>259</v>
      </c>
      <c r="F1028" s="172">
        <v>3.71</v>
      </c>
      <c r="G1028" s="182">
        <v>20.03</v>
      </c>
      <c r="H1028" s="99">
        <f t="shared" si="16"/>
        <v>5398.9218328840971</v>
      </c>
    </row>
    <row r="1029" spans="1:8">
      <c r="A1029" s="149" t="s">
        <v>349</v>
      </c>
      <c r="B1029" s="98" t="s">
        <v>188</v>
      </c>
      <c r="C1029" s="95" t="s">
        <v>234</v>
      </c>
      <c r="D1029" s="95" t="s">
        <v>37</v>
      </c>
      <c r="E1029" s="95" t="s">
        <v>259</v>
      </c>
      <c r="F1029" s="172">
        <v>13134.75</v>
      </c>
      <c r="G1029" s="182">
        <v>70911.240000000005</v>
      </c>
      <c r="H1029" s="99">
        <f t="shared" si="16"/>
        <v>5398.7506423799459</v>
      </c>
    </row>
    <row r="1030" spans="1:8">
      <c r="A1030" s="149" t="s">
        <v>349</v>
      </c>
      <c r="B1030" s="98" t="s">
        <v>188</v>
      </c>
      <c r="C1030" s="95" t="s">
        <v>217</v>
      </c>
      <c r="D1030" s="95" t="s">
        <v>26</v>
      </c>
      <c r="E1030" s="95" t="s">
        <v>233</v>
      </c>
      <c r="F1030" s="172">
        <v>142.4</v>
      </c>
      <c r="G1030" s="182">
        <v>2477.8000000000002</v>
      </c>
      <c r="H1030" s="99">
        <f t="shared" si="16"/>
        <v>17400.280898876408</v>
      </c>
    </row>
    <row r="1031" spans="1:8">
      <c r="A1031" s="149" t="s">
        <v>349</v>
      </c>
      <c r="B1031" s="98" t="s">
        <v>188</v>
      </c>
      <c r="C1031" s="95" t="s">
        <v>217</v>
      </c>
      <c r="D1031" s="95" t="s">
        <v>40</v>
      </c>
      <c r="E1031" s="95" t="s">
        <v>233</v>
      </c>
      <c r="F1031" s="172">
        <v>23993.62</v>
      </c>
      <c r="G1031" s="182">
        <v>83042.95</v>
      </c>
      <c r="H1031" s="99">
        <f t="shared" si="16"/>
        <v>3461.042977258121</v>
      </c>
    </row>
    <row r="1032" spans="1:8">
      <c r="A1032" s="149" t="s">
        <v>349</v>
      </c>
      <c r="B1032" s="98" t="s">
        <v>188</v>
      </c>
      <c r="C1032" s="95" t="s">
        <v>217</v>
      </c>
      <c r="D1032" s="95" t="s">
        <v>26</v>
      </c>
      <c r="E1032" s="95" t="s">
        <v>233</v>
      </c>
      <c r="F1032" s="172">
        <v>26.1</v>
      </c>
      <c r="G1032" s="182">
        <v>1331.54</v>
      </c>
      <c r="H1032" s="99">
        <f t="shared" si="16"/>
        <v>51016.858237547887</v>
      </c>
    </row>
    <row r="1033" spans="1:8">
      <c r="A1033" s="149" t="s">
        <v>349</v>
      </c>
      <c r="B1033" s="98" t="s">
        <v>188</v>
      </c>
      <c r="C1033" s="95" t="s">
        <v>217</v>
      </c>
      <c r="D1033" s="95" t="s">
        <v>26</v>
      </c>
      <c r="E1033" s="95" t="s">
        <v>233</v>
      </c>
      <c r="F1033" s="172">
        <v>124</v>
      </c>
      <c r="G1033" s="182">
        <v>1840.41</v>
      </c>
      <c r="H1033" s="99">
        <f t="shared" si="16"/>
        <v>14842.016129032258</v>
      </c>
    </row>
    <row r="1034" spans="1:8">
      <c r="A1034" s="149" t="s">
        <v>349</v>
      </c>
      <c r="B1034" s="98" t="s">
        <v>188</v>
      </c>
      <c r="C1034" s="95" t="s">
        <v>217</v>
      </c>
      <c r="D1034" s="95" t="s">
        <v>26</v>
      </c>
      <c r="E1034" s="95" t="s">
        <v>233</v>
      </c>
      <c r="F1034" s="172">
        <v>135</v>
      </c>
      <c r="G1034" s="182">
        <v>2270.83</v>
      </c>
      <c r="H1034" s="99">
        <f t="shared" si="16"/>
        <v>16820.962962962964</v>
      </c>
    </row>
    <row r="1035" spans="1:8">
      <c r="A1035" s="149" t="s">
        <v>349</v>
      </c>
      <c r="B1035" s="98" t="s">
        <v>188</v>
      </c>
      <c r="C1035" s="95" t="s">
        <v>217</v>
      </c>
      <c r="D1035" s="95" t="s">
        <v>26</v>
      </c>
      <c r="E1035" s="95" t="s">
        <v>233</v>
      </c>
      <c r="F1035" s="172">
        <v>790</v>
      </c>
      <c r="G1035" s="182">
        <v>8821.36</v>
      </c>
      <c r="H1035" s="99">
        <f t="shared" si="16"/>
        <v>11166.27848101266</v>
      </c>
    </row>
    <row r="1036" spans="1:8">
      <c r="A1036" s="149" t="s">
        <v>349</v>
      </c>
      <c r="B1036" s="98" t="s">
        <v>188</v>
      </c>
      <c r="C1036" s="95" t="s">
        <v>217</v>
      </c>
      <c r="D1036" s="95" t="s">
        <v>26</v>
      </c>
      <c r="E1036" s="95" t="s">
        <v>233</v>
      </c>
      <c r="F1036" s="172">
        <v>139.19999999999999</v>
      </c>
      <c r="G1036" s="182">
        <v>2408.11</v>
      </c>
      <c r="H1036" s="99">
        <f t="shared" si="16"/>
        <v>17299.640804597704</v>
      </c>
    </row>
    <row r="1037" spans="1:8">
      <c r="A1037" s="149" t="s">
        <v>349</v>
      </c>
      <c r="B1037" s="98" t="s">
        <v>188</v>
      </c>
      <c r="C1037" s="95" t="s">
        <v>248</v>
      </c>
      <c r="D1037" s="95" t="s">
        <v>253</v>
      </c>
      <c r="E1037" s="95" t="s">
        <v>267</v>
      </c>
      <c r="F1037" s="172">
        <v>3528</v>
      </c>
      <c r="G1037" s="182">
        <v>28708.33</v>
      </c>
      <c r="H1037" s="99">
        <f t="shared" si="16"/>
        <v>8137.2817460317465</v>
      </c>
    </row>
    <row r="1038" spans="1:8">
      <c r="A1038" s="149" t="s">
        <v>349</v>
      </c>
      <c r="B1038" s="98" t="s">
        <v>188</v>
      </c>
      <c r="C1038" s="95" t="s">
        <v>240</v>
      </c>
      <c r="D1038" s="95" t="s">
        <v>51</v>
      </c>
      <c r="E1038" s="95" t="s">
        <v>174</v>
      </c>
      <c r="F1038" s="172">
        <v>4000</v>
      </c>
      <c r="G1038" s="182">
        <v>45074.68</v>
      </c>
      <c r="H1038" s="99">
        <f t="shared" si="16"/>
        <v>11268.67</v>
      </c>
    </row>
    <row r="1039" spans="1:8">
      <c r="A1039" s="149" t="s">
        <v>349</v>
      </c>
      <c r="B1039" s="98" t="s">
        <v>188</v>
      </c>
      <c r="C1039" s="95" t="s">
        <v>238</v>
      </c>
      <c r="D1039" s="95" t="s">
        <v>250</v>
      </c>
      <c r="E1039" s="95" t="s">
        <v>185</v>
      </c>
      <c r="F1039" s="172">
        <v>166.29</v>
      </c>
      <c r="G1039" s="182">
        <v>2360.4699999999998</v>
      </c>
      <c r="H1039" s="99">
        <f t="shared" si="16"/>
        <v>14194.900475073666</v>
      </c>
    </row>
    <row r="1040" spans="1:8">
      <c r="A1040" s="149" t="s">
        <v>349</v>
      </c>
      <c r="B1040" s="98" t="s">
        <v>188</v>
      </c>
      <c r="C1040" s="95" t="s">
        <v>238</v>
      </c>
      <c r="D1040" s="95" t="s">
        <v>250</v>
      </c>
      <c r="E1040" s="95" t="s">
        <v>185</v>
      </c>
      <c r="F1040" s="172">
        <v>203.57</v>
      </c>
      <c r="G1040" s="182">
        <v>3486.7</v>
      </c>
      <c r="H1040" s="99">
        <f t="shared" ref="H1040:H1103" si="17">+G1040/F1040*1000</f>
        <v>17127.769317679424</v>
      </c>
    </row>
    <row r="1041" spans="1:8">
      <c r="A1041" s="149" t="s">
        <v>349</v>
      </c>
      <c r="B1041" s="98" t="s">
        <v>188</v>
      </c>
      <c r="C1041" s="95" t="s">
        <v>208</v>
      </c>
      <c r="D1041" s="95" t="s">
        <v>72</v>
      </c>
      <c r="E1041" s="95" t="s">
        <v>226</v>
      </c>
      <c r="F1041" s="172">
        <v>24236.880000000001</v>
      </c>
      <c r="G1041" s="182">
        <v>83455.92</v>
      </c>
      <c r="H1041" s="99">
        <f t="shared" si="17"/>
        <v>3443.3441928168968</v>
      </c>
    </row>
    <row r="1042" spans="1:8">
      <c r="A1042" s="149" t="s">
        <v>349</v>
      </c>
      <c r="B1042" s="98" t="s">
        <v>188</v>
      </c>
      <c r="C1042" s="95" t="s">
        <v>208</v>
      </c>
      <c r="D1042" s="95" t="s">
        <v>72</v>
      </c>
      <c r="E1042" s="95" t="s">
        <v>226</v>
      </c>
      <c r="F1042" s="172">
        <v>24506.9</v>
      </c>
      <c r="G1042" s="182">
        <v>84385.7</v>
      </c>
      <c r="H1042" s="99">
        <f t="shared" si="17"/>
        <v>3443.3445274596129</v>
      </c>
    </row>
    <row r="1043" spans="1:8">
      <c r="A1043" s="149" t="s">
        <v>349</v>
      </c>
      <c r="B1043" s="98" t="s">
        <v>188</v>
      </c>
      <c r="C1043" s="95" t="s">
        <v>208</v>
      </c>
      <c r="D1043" s="95" t="s">
        <v>354</v>
      </c>
      <c r="E1043" s="95" t="s">
        <v>226</v>
      </c>
      <c r="F1043" s="172">
        <v>19700.810000000001</v>
      </c>
      <c r="G1043" s="182">
        <v>69787.25</v>
      </c>
      <c r="H1043" s="99">
        <f t="shared" si="17"/>
        <v>3542.3543498972881</v>
      </c>
    </row>
    <row r="1044" spans="1:8">
      <c r="A1044" s="149" t="s">
        <v>349</v>
      </c>
      <c r="B1044" s="98" t="s">
        <v>188</v>
      </c>
      <c r="C1044" s="95" t="s">
        <v>208</v>
      </c>
      <c r="D1044" s="95" t="s">
        <v>254</v>
      </c>
      <c r="E1044" s="95" t="s">
        <v>226</v>
      </c>
      <c r="F1044" s="172">
        <v>20084.86</v>
      </c>
      <c r="G1044" s="182">
        <v>71147.69</v>
      </c>
      <c r="H1044" s="99">
        <f t="shared" si="17"/>
        <v>3542.3542907443716</v>
      </c>
    </row>
    <row r="1045" spans="1:8">
      <c r="A1045" s="149" t="s">
        <v>349</v>
      </c>
      <c r="B1045" s="98" t="s">
        <v>188</v>
      </c>
      <c r="C1045" s="95" t="s">
        <v>208</v>
      </c>
      <c r="D1045" s="95" t="s">
        <v>354</v>
      </c>
      <c r="E1045" s="95" t="s">
        <v>226</v>
      </c>
      <c r="F1045" s="172">
        <v>20646.63</v>
      </c>
      <c r="G1045" s="182">
        <v>73137.679999999993</v>
      </c>
      <c r="H1045" s="99">
        <f t="shared" si="17"/>
        <v>3542.3543696961679</v>
      </c>
    </row>
    <row r="1046" spans="1:8">
      <c r="A1046" s="149" t="s">
        <v>349</v>
      </c>
      <c r="B1046" s="98" t="s">
        <v>188</v>
      </c>
      <c r="C1046" s="95" t="s">
        <v>208</v>
      </c>
      <c r="D1046" s="95" t="s">
        <v>254</v>
      </c>
      <c r="E1046" s="95" t="s">
        <v>226</v>
      </c>
      <c r="F1046" s="172">
        <v>23196.18</v>
      </c>
      <c r="G1046" s="182">
        <v>79617.240000000005</v>
      </c>
      <c r="H1046" s="99">
        <f t="shared" si="17"/>
        <v>3432.342739192402</v>
      </c>
    </row>
    <row r="1047" spans="1:8">
      <c r="A1047" s="149" t="s">
        <v>349</v>
      </c>
      <c r="B1047" s="98" t="s">
        <v>188</v>
      </c>
      <c r="C1047" s="95" t="s">
        <v>208</v>
      </c>
      <c r="D1047" s="95" t="s">
        <v>254</v>
      </c>
      <c r="E1047" s="95" t="s">
        <v>226</v>
      </c>
      <c r="F1047" s="172">
        <v>23511.4</v>
      </c>
      <c r="G1047" s="182">
        <v>77595.37</v>
      </c>
      <c r="H1047" s="99">
        <f t="shared" si="17"/>
        <v>3300.3296273297206</v>
      </c>
    </row>
    <row r="1048" spans="1:8">
      <c r="A1048" s="149" t="s">
        <v>349</v>
      </c>
      <c r="B1048" s="98" t="s">
        <v>188</v>
      </c>
      <c r="C1048" s="95" t="s">
        <v>212</v>
      </c>
      <c r="D1048" s="95" t="s">
        <v>253</v>
      </c>
      <c r="E1048" s="95" t="s">
        <v>186</v>
      </c>
      <c r="F1048" s="172">
        <v>1872</v>
      </c>
      <c r="G1048" s="182">
        <v>31264.400000000001</v>
      </c>
      <c r="H1048" s="99">
        <f t="shared" si="17"/>
        <v>16701.068376068379</v>
      </c>
    </row>
    <row r="1049" spans="1:8">
      <c r="A1049" s="149" t="s">
        <v>349</v>
      </c>
      <c r="B1049" s="98" t="s">
        <v>188</v>
      </c>
      <c r="C1049" s="95" t="s">
        <v>212</v>
      </c>
      <c r="D1049" s="95" t="s">
        <v>253</v>
      </c>
      <c r="E1049" s="95" t="s">
        <v>186</v>
      </c>
      <c r="F1049" s="172">
        <v>93</v>
      </c>
      <c r="G1049" s="182">
        <v>1018.39</v>
      </c>
      <c r="H1049" s="99">
        <f t="shared" si="17"/>
        <v>10950.430107526883</v>
      </c>
    </row>
    <row r="1050" spans="1:8">
      <c r="A1050" s="149" t="s">
        <v>349</v>
      </c>
      <c r="B1050" s="98" t="s">
        <v>188</v>
      </c>
      <c r="C1050" s="95" t="s">
        <v>239</v>
      </c>
      <c r="D1050" s="95" t="s">
        <v>249</v>
      </c>
      <c r="E1050" s="95" t="s">
        <v>262</v>
      </c>
      <c r="F1050" s="172">
        <v>2756.65</v>
      </c>
      <c r="G1050" s="182">
        <v>24322.01</v>
      </c>
      <c r="H1050" s="99">
        <f t="shared" si="17"/>
        <v>8823.0315781836653</v>
      </c>
    </row>
    <row r="1051" spans="1:8">
      <c r="A1051" s="149" t="s">
        <v>349</v>
      </c>
      <c r="B1051" s="98" t="s">
        <v>188</v>
      </c>
      <c r="C1051" s="95" t="s">
        <v>239</v>
      </c>
      <c r="D1051" s="95" t="s">
        <v>250</v>
      </c>
      <c r="E1051" s="95" t="s">
        <v>262</v>
      </c>
      <c r="F1051" s="172">
        <v>195.31</v>
      </c>
      <c r="G1051" s="182">
        <v>2033.55</v>
      </c>
      <c r="H1051" s="99">
        <f t="shared" si="17"/>
        <v>10411.909272438686</v>
      </c>
    </row>
    <row r="1052" spans="1:8">
      <c r="A1052" s="149" t="s">
        <v>349</v>
      </c>
      <c r="B1052" s="98" t="s">
        <v>188</v>
      </c>
      <c r="C1052" s="95" t="s">
        <v>239</v>
      </c>
      <c r="D1052" s="95" t="s">
        <v>250</v>
      </c>
      <c r="E1052" s="95" t="s">
        <v>262</v>
      </c>
      <c r="F1052" s="172">
        <v>286.93</v>
      </c>
      <c r="G1052" s="182">
        <v>3683.33</v>
      </c>
      <c r="H1052" s="99">
        <f t="shared" si="17"/>
        <v>12837.033422786044</v>
      </c>
    </row>
    <row r="1053" spans="1:8">
      <c r="A1053" s="149" t="s">
        <v>349</v>
      </c>
      <c r="B1053" s="98" t="s">
        <v>188</v>
      </c>
      <c r="C1053" s="95" t="s">
        <v>239</v>
      </c>
      <c r="D1053" s="95" t="s">
        <v>38</v>
      </c>
      <c r="E1053" s="95" t="s">
        <v>262</v>
      </c>
      <c r="F1053" s="172">
        <v>119.84</v>
      </c>
      <c r="G1053" s="182">
        <v>899.09</v>
      </c>
      <c r="H1053" s="99">
        <f t="shared" si="17"/>
        <v>7502.4198931909214</v>
      </c>
    </row>
    <row r="1054" spans="1:8">
      <c r="A1054" s="149" t="s">
        <v>349</v>
      </c>
      <c r="B1054" s="98" t="s">
        <v>188</v>
      </c>
      <c r="C1054" s="95" t="s">
        <v>239</v>
      </c>
      <c r="D1054" s="95" t="s">
        <v>38</v>
      </c>
      <c r="E1054" s="95" t="s">
        <v>262</v>
      </c>
      <c r="F1054" s="172">
        <v>172.13</v>
      </c>
      <c r="G1054" s="182">
        <v>935.93</v>
      </c>
      <c r="H1054" s="99">
        <f t="shared" si="17"/>
        <v>5437.3438680067384</v>
      </c>
    </row>
    <row r="1055" spans="1:8">
      <c r="A1055" s="149" t="s">
        <v>349</v>
      </c>
      <c r="B1055" s="98" t="s">
        <v>188</v>
      </c>
      <c r="C1055" s="95" t="s">
        <v>239</v>
      </c>
      <c r="D1055" s="95" t="s">
        <v>38</v>
      </c>
      <c r="E1055" s="95" t="s">
        <v>262</v>
      </c>
      <c r="F1055" s="172">
        <v>808</v>
      </c>
      <c r="G1055" s="182">
        <v>7713.56</v>
      </c>
      <c r="H1055" s="99">
        <f t="shared" si="17"/>
        <v>9546.485148514852</v>
      </c>
    </row>
    <row r="1056" spans="1:8">
      <c r="A1056" s="149" t="s">
        <v>349</v>
      </c>
      <c r="B1056" s="98" t="s">
        <v>188</v>
      </c>
      <c r="C1056" s="95" t="s">
        <v>239</v>
      </c>
      <c r="D1056" s="95" t="s">
        <v>38</v>
      </c>
      <c r="E1056" s="95" t="s">
        <v>262</v>
      </c>
      <c r="F1056" s="172">
        <v>941.85</v>
      </c>
      <c r="G1056" s="182">
        <v>5463.65</v>
      </c>
      <c r="H1056" s="99">
        <f t="shared" si="17"/>
        <v>5800.9768009768004</v>
      </c>
    </row>
    <row r="1057" spans="1:8">
      <c r="A1057" s="149" t="s">
        <v>349</v>
      </c>
      <c r="B1057" s="98" t="s">
        <v>188</v>
      </c>
      <c r="C1057" s="95" t="s">
        <v>239</v>
      </c>
      <c r="D1057" s="95" t="s">
        <v>38</v>
      </c>
      <c r="E1057" s="95" t="s">
        <v>262</v>
      </c>
      <c r="F1057" s="172">
        <v>946.49</v>
      </c>
      <c r="G1057" s="182">
        <v>5155.51</v>
      </c>
      <c r="H1057" s="99">
        <f t="shared" si="17"/>
        <v>5446.9777810647756</v>
      </c>
    </row>
    <row r="1058" spans="1:8">
      <c r="A1058" s="149" t="s">
        <v>349</v>
      </c>
      <c r="B1058" s="98" t="s">
        <v>188</v>
      </c>
      <c r="C1058" s="95" t="s">
        <v>239</v>
      </c>
      <c r="D1058" s="95" t="s">
        <v>38</v>
      </c>
      <c r="E1058" s="95" t="s">
        <v>262</v>
      </c>
      <c r="F1058" s="172">
        <v>1350</v>
      </c>
      <c r="G1058" s="182">
        <v>9403.75</v>
      </c>
      <c r="H1058" s="99">
        <f t="shared" si="17"/>
        <v>6965.7407407407409</v>
      </c>
    </row>
    <row r="1059" spans="1:8">
      <c r="A1059" s="149" t="s">
        <v>349</v>
      </c>
      <c r="B1059" s="98" t="s">
        <v>188</v>
      </c>
      <c r="C1059" s="95" t="s">
        <v>239</v>
      </c>
      <c r="D1059" s="95" t="s">
        <v>253</v>
      </c>
      <c r="E1059" s="95" t="s">
        <v>262</v>
      </c>
      <c r="F1059" s="172">
        <v>4596</v>
      </c>
      <c r="G1059" s="182">
        <v>57548.37</v>
      </c>
      <c r="H1059" s="99">
        <f t="shared" si="17"/>
        <v>12521.403394255874</v>
      </c>
    </row>
    <row r="1060" spans="1:8">
      <c r="A1060" s="149" t="s">
        <v>350</v>
      </c>
      <c r="B1060" s="98" t="s">
        <v>188</v>
      </c>
      <c r="C1060" s="95" t="s">
        <v>244</v>
      </c>
      <c r="D1060" s="95" t="s">
        <v>250</v>
      </c>
      <c r="E1060" s="95" t="s">
        <v>266</v>
      </c>
      <c r="F1060" s="172">
        <v>23.74</v>
      </c>
      <c r="G1060" s="182">
        <v>97.7</v>
      </c>
      <c r="H1060" s="99">
        <f t="shared" si="17"/>
        <v>4115.4170176916605</v>
      </c>
    </row>
    <row r="1061" spans="1:8">
      <c r="A1061" s="149" t="s">
        <v>350</v>
      </c>
      <c r="B1061" s="98" t="s">
        <v>188</v>
      </c>
      <c r="C1061" s="95" t="s">
        <v>235</v>
      </c>
      <c r="D1061" s="95" t="s">
        <v>218</v>
      </c>
      <c r="E1061" s="95" t="s">
        <v>260</v>
      </c>
      <c r="F1061" s="172">
        <v>79590.899999999994</v>
      </c>
      <c r="G1061" s="182">
        <v>200166.13</v>
      </c>
      <c r="H1061" s="99">
        <f t="shared" si="17"/>
        <v>2514.9373860579544</v>
      </c>
    </row>
    <row r="1062" spans="1:8">
      <c r="A1062" s="149" t="s">
        <v>350</v>
      </c>
      <c r="B1062" s="98" t="s">
        <v>188</v>
      </c>
      <c r="C1062" s="95" t="s">
        <v>235</v>
      </c>
      <c r="D1062" s="95" t="s">
        <v>43</v>
      </c>
      <c r="E1062" s="95" t="s">
        <v>260</v>
      </c>
      <c r="F1062" s="172">
        <v>210</v>
      </c>
      <c r="G1062" s="182">
        <v>162.26</v>
      </c>
      <c r="H1062" s="99">
        <f t="shared" si="17"/>
        <v>772.66666666666663</v>
      </c>
    </row>
    <row r="1063" spans="1:8">
      <c r="A1063" s="149" t="s">
        <v>350</v>
      </c>
      <c r="B1063" s="98" t="s">
        <v>188</v>
      </c>
      <c r="C1063" s="95" t="s">
        <v>213</v>
      </c>
      <c r="D1063" s="95" t="s">
        <v>37</v>
      </c>
      <c r="E1063" s="95" t="s">
        <v>230</v>
      </c>
      <c r="F1063" s="172">
        <v>9168</v>
      </c>
      <c r="G1063" s="182">
        <v>1373.54</v>
      </c>
      <c r="H1063" s="99">
        <f t="shared" si="17"/>
        <v>149.81893542757416</v>
      </c>
    </row>
    <row r="1064" spans="1:8">
      <c r="A1064" s="149" t="s">
        <v>350</v>
      </c>
      <c r="B1064" s="98" t="s">
        <v>188</v>
      </c>
      <c r="C1064" s="95" t="s">
        <v>214</v>
      </c>
      <c r="D1064" s="95" t="s">
        <v>250</v>
      </c>
      <c r="E1064" s="95" t="s">
        <v>166</v>
      </c>
      <c r="F1064" s="172">
        <v>201</v>
      </c>
      <c r="G1064" s="182">
        <v>1761.82</v>
      </c>
      <c r="H1064" s="99">
        <f t="shared" si="17"/>
        <v>8765.2736318407951</v>
      </c>
    </row>
    <row r="1065" spans="1:8">
      <c r="A1065" s="149" t="s">
        <v>350</v>
      </c>
      <c r="B1065" s="98" t="s">
        <v>188</v>
      </c>
      <c r="C1065" s="95" t="s">
        <v>214</v>
      </c>
      <c r="D1065" s="95" t="s">
        <v>37</v>
      </c>
      <c r="E1065" s="95" t="s">
        <v>166</v>
      </c>
      <c r="F1065" s="172">
        <v>19350</v>
      </c>
      <c r="G1065" s="182">
        <v>7662.52</v>
      </c>
      <c r="H1065" s="99">
        <f t="shared" si="17"/>
        <v>395.99586563307497</v>
      </c>
    </row>
    <row r="1066" spans="1:8">
      <c r="A1066" s="149" t="s">
        <v>350</v>
      </c>
      <c r="B1066" s="98" t="s">
        <v>188</v>
      </c>
      <c r="C1066" s="95" t="s">
        <v>236</v>
      </c>
      <c r="D1066" s="95" t="s">
        <v>37</v>
      </c>
      <c r="E1066" s="95" t="s">
        <v>126</v>
      </c>
      <c r="F1066" s="172">
        <v>3180.18</v>
      </c>
      <c r="G1066" s="182">
        <v>877.54</v>
      </c>
      <c r="H1066" s="99">
        <f t="shared" si="17"/>
        <v>275.94035557735725</v>
      </c>
    </row>
    <row r="1067" spans="1:8">
      <c r="A1067" s="149" t="s">
        <v>350</v>
      </c>
      <c r="B1067" s="98" t="s">
        <v>188</v>
      </c>
      <c r="C1067" s="95" t="s">
        <v>236</v>
      </c>
      <c r="D1067" s="95" t="s">
        <v>43</v>
      </c>
      <c r="E1067" s="95" t="s">
        <v>126</v>
      </c>
      <c r="F1067" s="172">
        <v>900</v>
      </c>
      <c r="G1067" s="182">
        <v>730.18</v>
      </c>
      <c r="H1067" s="99">
        <f t="shared" si="17"/>
        <v>811.31111111111113</v>
      </c>
    </row>
    <row r="1068" spans="1:8">
      <c r="A1068" s="149" t="s">
        <v>350</v>
      </c>
      <c r="B1068" s="98" t="s">
        <v>188</v>
      </c>
      <c r="C1068" s="95" t="s">
        <v>245</v>
      </c>
      <c r="D1068" s="95" t="s">
        <v>250</v>
      </c>
      <c r="E1068" s="95" t="s">
        <v>167</v>
      </c>
      <c r="F1068" s="172">
        <v>204</v>
      </c>
      <c r="G1068" s="182">
        <v>1679.11</v>
      </c>
      <c r="H1068" s="99">
        <f t="shared" si="17"/>
        <v>8230.9313725490192</v>
      </c>
    </row>
    <row r="1069" spans="1:8">
      <c r="A1069" s="149" t="s">
        <v>350</v>
      </c>
      <c r="B1069" s="98" t="s">
        <v>188</v>
      </c>
      <c r="C1069" s="95" t="s">
        <v>246</v>
      </c>
      <c r="D1069" s="95" t="s">
        <v>250</v>
      </c>
      <c r="E1069" s="95" t="s">
        <v>184</v>
      </c>
      <c r="F1069" s="172">
        <v>456</v>
      </c>
      <c r="G1069" s="182">
        <v>3343.75</v>
      </c>
      <c r="H1069" s="99">
        <f t="shared" si="17"/>
        <v>7332.7850877192977</v>
      </c>
    </row>
    <row r="1070" spans="1:8">
      <c r="A1070" s="149" t="s">
        <v>350</v>
      </c>
      <c r="B1070" s="98" t="s">
        <v>188</v>
      </c>
      <c r="C1070" s="95" t="s">
        <v>234</v>
      </c>
      <c r="D1070" s="95" t="s">
        <v>250</v>
      </c>
      <c r="E1070" s="95" t="s">
        <v>259</v>
      </c>
      <c r="F1070" s="172">
        <v>289.5</v>
      </c>
      <c r="G1070" s="182">
        <v>2734.73</v>
      </c>
      <c r="H1070" s="99">
        <f t="shared" si="17"/>
        <v>9446.390328151987</v>
      </c>
    </row>
    <row r="1071" spans="1:8">
      <c r="A1071" s="149" t="s">
        <v>350</v>
      </c>
      <c r="B1071" s="98" t="s">
        <v>188</v>
      </c>
      <c r="C1071" s="95" t="s">
        <v>234</v>
      </c>
      <c r="D1071" s="95" t="s">
        <v>35</v>
      </c>
      <c r="E1071" s="95" t="s">
        <v>259</v>
      </c>
      <c r="F1071" s="172">
        <v>12700.8</v>
      </c>
      <c r="G1071" s="182">
        <v>40120.21</v>
      </c>
      <c r="H1071" s="99">
        <f t="shared" si="17"/>
        <v>3158.8726694381457</v>
      </c>
    </row>
    <row r="1072" spans="1:8">
      <c r="A1072" s="149" t="s">
        <v>350</v>
      </c>
      <c r="B1072" s="98" t="s">
        <v>188</v>
      </c>
      <c r="C1072" s="95" t="s">
        <v>234</v>
      </c>
      <c r="D1072" s="95" t="s">
        <v>35</v>
      </c>
      <c r="E1072" s="95" t="s">
        <v>259</v>
      </c>
      <c r="F1072" s="172">
        <v>12700.8</v>
      </c>
      <c r="G1072" s="182">
        <v>40120.21</v>
      </c>
      <c r="H1072" s="99">
        <f t="shared" si="17"/>
        <v>3158.8726694381457</v>
      </c>
    </row>
    <row r="1073" spans="1:8">
      <c r="A1073" s="149" t="s">
        <v>350</v>
      </c>
      <c r="B1073" s="98" t="s">
        <v>188</v>
      </c>
      <c r="C1073" s="95" t="s">
        <v>240</v>
      </c>
      <c r="D1073" s="95" t="s">
        <v>250</v>
      </c>
      <c r="E1073" s="95" t="s">
        <v>174</v>
      </c>
      <c r="F1073" s="172">
        <v>31.2</v>
      </c>
      <c r="G1073" s="182">
        <v>267.67</v>
      </c>
      <c r="H1073" s="99">
        <f t="shared" si="17"/>
        <v>8579.1666666666679</v>
      </c>
    </row>
    <row r="1074" spans="1:8">
      <c r="A1074" s="149" t="s">
        <v>350</v>
      </c>
      <c r="B1074" s="98" t="s">
        <v>188</v>
      </c>
      <c r="C1074" s="95" t="s">
        <v>241</v>
      </c>
      <c r="D1074" s="95" t="s">
        <v>71</v>
      </c>
      <c r="E1074" s="95" t="s">
        <v>263</v>
      </c>
      <c r="F1074" s="172">
        <v>201.6</v>
      </c>
      <c r="G1074" s="182">
        <v>2110.21</v>
      </c>
      <c r="H1074" s="99">
        <f t="shared" si="17"/>
        <v>10467.311507936507</v>
      </c>
    </row>
    <row r="1075" spans="1:8">
      <c r="A1075" s="149" t="s">
        <v>350</v>
      </c>
      <c r="B1075" s="98" t="s">
        <v>188</v>
      </c>
      <c r="C1075" s="95" t="s">
        <v>241</v>
      </c>
      <c r="D1075" s="95" t="s">
        <v>250</v>
      </c>
      <c r="E1075" s="95" t="s">
        <v>263</v>
      </c>
      <c r="F1075" s="172">
        <v>50.4</v>
      </c>
      <c r="G1075" s="182">
        <v>465.15</v>
      </c>
      <c r="H1075" s="99">
        <f t="shared" si="17"/>
        <v>9229.1666666666661</v>
      </c>
    </row>
    <row r="1076" spans="1:8">
      <c r="A1076" s="149" t="s">
        <v>350</v>
      </c>
      <c r="B1076" s="98" t="s">
        <v>188</v>
      </c>
      <c r="C1076" s="95" t="s">
        <v>241</v>
      </c>
      <c r="D1076" s="95" t="s">
        <v>272</v>
      </c>
      <c r="E1076" s="95" t="s">
        <v>263</v>
      </c>
      <c r="F1076" s="172">
        <v>509.25</v>
      </c>
      <c r="G1076" s="182">
        <v>3700.45</v>
      </c>
      <c r="H1076" s="99">
        <f t="shared" si="17"/>
        <v>7266.4702994599902</v>
      </c>
    </row>
    <row r="1077" spans="1:8">
      <c r="A1077" s="149" t="s">
        <v>350</v>
      </c>
      <c r="B1077" s="98" t="s">
        <v>188</v>
      </c>
      <c r="C1077" s="95" t="s">
        <v>238</v>
      </c>
      <c r="D1077" s="95" t="s">
        <v>250</v>
      </c>
      <c r="E1077" s="95" t="s">
        <v>185</v>
      </c>
      <c r="F1077" s="172">
        <v>305.01</v>
      </c>
      <c r="G1077" s="182">
        <v>2264.7399999999998</v>
      </c>
      <c r="H1077" s="99">
        <f t="shared" si="17"/>
        <v>7425.1336021769775</v>
      </c>
    </row>
    <row r="1078" spans="1:8">
      <c r="A1078" s="149" t="s">
        <v>350</v>
      </c>
      <c r="B1078" s="98" t="s">
        <v>188</v>
      </c>
      <c r="C1078" s="95" t="s">
        <v>215</v>
      </c>
      <c r="D1078" s="95" t="s">
        <v>72</v>
      </c>
      <c r="E1078" s="95" t="s">
        <v>231</v>
      </c>
      <c r="F1078" s="172">
        <v>975.03</v>
      </c>
      <c r="G1078" s="182">
        <v>7451.94</v>
      </c>
      <c r="H1078" s="99">
        <f t="shared" si="17"/>
        <v>7642.7802221470101</v>
      </c>
    </row>
    <row r="1079" spans="1:8">
      <c r="A1079" s="149" t="s">
        <v>350</v>
      </c>
      <c r="B1079" s="98" t="s">
        <v>188</v>
      </c>
      <c r="C1079" s="95" t="s">
        <v>239</v>
      </c>
      <c r="D1079" s="95" t="s">
        <v>250</v>
      </c>
      <c r="E1079" s="95" t="s">
        <v>262</v>
      </c>
      <c r="F1079" s="172">
        <v>1182.6500000000001</v>
      </c>
      <c r="G1079" s="182">
        <v>6628.36</v>
      </c>
      <c r="H1079" s="99">
        <f t="shared" si="17"/>
        <v>5604.6674840400792</v>
      </c>
    </row>
    <row r="1080" spans="1:8">
      <c r="A1080" s="149" t="s">
        <v>350</v>
      </c>
      <c r="B1080" s="98" t="s">
        <v>188</v>
      </c>
      <c r="C1080" s="95" t="s">
        <v>239</v>
      </c>
      <c r="D1080" s="95" t="s">
        <v>249</v>
      </c>
      <c r="E1080" s="95" t="s">
        <v>262</v>
      </c>
      <c r="F1080" s="172">
        <v>299.12</v>
      </c>
      <c r="G1080" s="182">
        <v>4536.59</v>
      </c>
      <c r="H1080" s="99">
        <f t="shared" si="17"/>
        <v>15166.454934474459</v>
      </c>
    </row>
    <row r="1081" spans="1:8">
      <c r="A1081" s="149" t="s">
        <v>350</v>
      </c>
      <c r="B1081" s="98" t="s">
        <v>188</v>
      </c>
      <c r="C1081" s="95" t="s">
        <v>239</v>
      </c>
      <c r="D1081" s="95" t="s">
        <v>250</v>
      </c>
      <c r="E1081" s="95" t="s">
        <v>262</v>
      </c>
      <c r="F1081" s="172">
        <v>1101.21</v>
      </c>
      <c r="G1081" s="182">
        <v>8312.09</v>
      </c>
      <c r="H1081" s="99">
        <f t="shared" si="17"/>
        <v>7548.1424977978768</v>
      </c>
    </row>
    <row r="1082" spans="1:8">
      <c r="A1082" s="149" t="s">
        <v>350</v>
      </c>
      <c r="B1082" s="98" t="s">
        <v>188</v>
      </c>
      <c r="C1082" s="95" t="s">
        <v>239</v>
      </c>
      <c r="D1082" s="95" t="s">
        <v>249</v>
      </c>
      <c r="E1082" s="95" t="s">
        <v>262</v>
      </c>
      <c r="F1082" s="172">
        <v>367.57</v>
      </c>
      <c r="G1082" s="182">
        <v>3857.77</v>
      </c>
      <c r="H1082" s="99">
        <f t="shared" si="17"/>
        <v>10495.334222052943</v>
      </c>
    </row>
    <row r="1083" spans="1:8">
      <c r="A1083" s="149" t="s">
        <v>350</v>
      </c>
      <c r="B1083" s="98" t="s">
        <v>188</v>
      </c>
      <c r="C1083" s="95" t="s">
        <v>239</v>
      </c>
      <c r="D1083" s="95" t="s">
        <v>249</v>
      </c>
      <c r="E1083" s="95" t="s">
        <v>262</v>
      </c>
      <c r="F1083" s="172">
        <v>2067</v>
      </c>
      <c r="G1083" s="182">
        <v>5304.77</v>
      </c>
      <c r="H1083" s="99">
        <f t="shared" si="17"/>
        <v>2566.4102564102564</v>
      </c>
    </row>
    <row r="1084" spans="1:8">
      <c r="A1084" s="149" t="s">
        <v>350</v>
      </c>
      <c r="B1084" s="98" t="s">
        <v>188</v>
      </c>
      <c r="C1084" s="95" t="s">
        <v>239</v>
      </c>
      <c r="D1084" s="95" t="s">
        <v>250</v>
      </c>
      <c r="E1084" s="95" t="s">
        <v>262</v>
      </c>
      <c r="F1084" s="172">
        <v>1759.21</v>
      </c>
      <c r="G1084" s="182">
        <v>15764.13</v>
      </c>
      <c r="H1084" s="99">
        <f t="shared" si="17"/>
        <v>8960.9142740207244</v>
      </c>
    </row>
    <row r="1085" spans="1:8">
      <c r="A1085" s="149" t="s">
        <v>350</v>
      </c>
      <c r="B1085" s="98" t="s">
        <v>188</v>
      </c>
      <c r="C1085" s="95" t="s">
        <v>239</v>
      </c>
      <c r="D1085" s="95" t="s">
        <v>72</v>
      </c>
      <c r="E1085" s="95" t="s">
        <v>262</v>
      </c>
      <c r="F1085" s="172">
        <v>808.76</v>
      </c>
      <c r="G1085" s="182">
        <v>4104.8999999999996</v>
      </c>
      <c r="H1085" s="99">
        <f t="shared" si="17"/>
        <v>5075.5477521143466</v>
      </c>
    </row>
    <row r="1086" spans="1:8">
      <c r="A1086" s="149" t="s">
        <v>350</v>
      </c>
      <c r="B1086" s="98" t="s">
        <v>188</v>
      </c>
      <c r="C1086" s="95" t="s">
        <v>239</v>
      </c>
      <c r="D1086" s="95" t="s">
        <v>253</v>
      </c>
      <c r="E1086" s="95" t="s">
        <v>262</v>
      </c>
      <c r="F1086" s="172">
        <v>9</v>
      </c>
      <c r="G1086" s="182">
        <v>106.82</v>
      </c>
      <c r="H1086" s="99">
        <f t="shared" si="17"/>
        <v>11868.888888888889</v>
      </c>
    </row>
    <row r="1087" spans="1:8">
      <c r="A1087" s="149" t="s">
        <v>350</v>
      </c>
      <c r="B1087" s="98" t="s">
        <v>188</v>
      </c>
      <c r="C1087" s="95" t="s">
        <v>239</v>
      </c>
      <c r="D1087" s="95" t="s">
        <v>253</v>
      </c>
      <c r="E1087" s="95" t="s">
        <v>262</v>
      </c>
      <c r="F1087" s="172">
        <v>366.06</v>
      </c>
      <c r="G1087" s="182">
        <v>18411.54</v>
      </c>
      <c r="H1087" s="99">
        <f t="shared" si="17"/>
        <v>50296.508769054257</v>
      </c>
    </row>
    <row r="1088" spans="1:8">
      <c r="A1088" s="149" t="s">
        <v>350</v>
      </c>
      <c r="B1088" s="98" t="s">
        <v>188</v>
      </c>
      <c r="C1088" s="95" t="s">
        <v>239</v>
      </c>
      <c r="D1088" s="95" t="s">
        <v>253</v>
      </c>
      <c r="E1088" s="95" t="s">
        <v>262</v>
      </c>
      <c r="F1088" s="172">
        <v>408</v>
      </c>
      <c r="G1088" s="182">
        <v>5047.42</v>
      </c>
      <c r="H1088" s="99">
        <f t="shared" si="17"/>
        <v>12371.127450980392</v>
      </c>
    </row>
    <row r="1089" spans="1:8">
      <c r="A1089" s="149" t="s">
        <v>351</v>
      </c>
      <c r="B1089" s="98" t="s">
        <v>188</v>
      </c>
      <c r="C1089" s="95" t="s">
        <v>268</v>
      </c>
      <c r="D1089" s="95" t="s">
        <v>257</v>
      </c>
      <c r="E1089" s="95" t="s">
        <v>168</v>
      </c>
      <c r="F1089" s="172">
        <v>21600</v>
      </c>
      <c r="G1089" s="182">
        <v>12277.23</v>
      </c>
      <c r="H1089" s="99">
        <f t="shared" si="17"/>
        <v>568.39027777777778</v>
      </c>
    </row>
    <row r="1090" spans="1:8">
      <c r="A1090" s="149" t="s">
        <v>351</v>
      </c>
      <c r="B1090" s="98" t="s">
        <v>188</v>
      </c>
      <c r="C1090" s="95" t="s">
        <v>268</v>
      </c>
      <c r="D1090" s="95" t="s">
        <v>249</v>
      </c>
      <c r="E1090" s="95" t="s">
        <v>168</v>
      </c>
      <c r="F1090" s="172">
        <v>2763.07</v>
      </c>
      <c r="G1090" s="182">
        <v>1767.92</v>
      </c>
      <c r="H1090" s="99">
        <f t="shared" si="17"/>
        <v>639.83901964119616</v>
      </c>
    </row>
    <row r="1091" spans="1:8">
      <c r="A1091" s="149" t="s">
        <v>351</v>
      </c>
      <c r="B1091" s="98" t="s">
        <v>188</v>
      </c>
      <c r="C1091" s="95" t="s">
        <v>268</v>
      </c>
      <c r="D1091" s="95" t="s">
        <v>249</v>
      </c>
      <c r="E1091" s="95" t="s">
        <v>168</v>
      </c>
      <c r="F1091" s="172">
        <v>2763.07</v>
      </c>
      <c r="G1091" s="182">
        <v>1767.92</v>
      </c>
      <c r="H1091" s="99">
        <f t="shared" si="17"/>
        <v>639.83901964119616</v>
      </c>
    </row>
    <row r="1092" spans="1:8">
      <c r="A1092" s="149" t="s">
        <v>351</v>
      </c>
      <c r="B1092" s="98" t="s">
        <v>188</v>
      </c>
      <c r="C1092" s="95" t="s">
        <v>210</v>
      </c>
      <c r="D1092" s="95" t="s">
        <v>257</v>
      </c>
      <c r="E1092" s="95" t="s">
        <v>228</v>
      </c>
      <c r="F1092" s="172">
        <v>64800</v>
      </c>
      <c r="G1092" s="182">
        <v>37544.550000000003</v>
      </c>
      <c r="H1092" s="99">
        <f t="shared" si="17"/>
        <v>579.39120370370381</v>
      </c>
    </row>
    <row r="1093" spans="1:8">
      <c r="A1093" s="149" t="s">
        <v>351</v>
      </c>
      <c r="B1093" s="98" t="s">
        <v>188</v>
      </c>
      <c r="C1093" s="95" t="s">
        <v>210</v>
      </c>
      <c r="D1093" s="95" t="s">
        <v>249</v>
      </c>
      <c r="E1093" s="95" t="s">
        <v>228</v>
      </c>
      <c r="F1093" s="172">
        <v>5526.14</v>
      </c>
      <c r="G1093" s="182">
        <v>3535.84</v>
      </c>
      <c r="H1093" s="99">
        <f t="shared" si="17"/>
        <v>639.83901964119616</v>
      </c>
    </row>
    <row r="1094" spans="1:8">
      <c r="A1094" s="149" t="s">
        <v>351</v>
      </c>
      <c r="B1094" s="98" t="s">
        <v>188</v>
      </c>
      <c r="C1094" s="95" t="s">
        <v>210</v>
      </c>
      <c r="D1094" s="95" t="s">
        <v>249</v>
      </c>
      <c r="E1094" s="95" t="s">
        <v>228</v>
      </c>
      <c r="F1094" s="172">
        <v>13815.36</v>
      </c>
      <c r="G1094" s="182">
        <v>8839.61</v>
      </c>
      <c r="H1094" s="99">
        <f t="shared" si="17"/>
        <v>639.83928033724783</v>
      </c>
    </row>
    <row r="1095" spans="1:8">
      <c r="A1095" s="149" t="s">
        <v>351</v>
      </c>
      <c r="B1095" s="98" t="s">
        <v>188</v>
      </c>
      <c r="C1095" s="95" t="s">
        <v>210</v>
      </c>
      <c r="D1095" s="95" t="s">
        <v>249</v>
      </c>
      <c r="E1095" s="95" t="s">
        <v>228</v>
      </c>
      <c r="F1095" s="172">
        <v>5526.14</v>
      </c>
      <c r="G1095" s="182">
        <v>3535.84</v>
      </c>
      <c r="H1095" s="99">
        <f t="shared" si="17"/>
        <v>639.83901964119616</v>
      </c>
    </row>
    <row r="1096" spans="1:8">
      <c r="A1096" s="149" t="s">
        <v>351</v>
      </c>
      <c r="B1096" s="98" t="s">
        <v>188</v>
      </c>
      <c r="C1096" s="95" t="s">
        <v>210</v>
      </c>
      <c r="D1096" s="95" t="s">
        <v>249</v>
      </c>
      <c r="E1096" s="95" t="s">
        <v>228</v>
      </c>
      <c r="F1096" s="172">
        <v>13815.36</v>
      </c>
      <c r="G1096" s="182">
        <v>8839.61</v>
      </c>
      <c r="H1096" s="99">
        <f t="shared" si="17"/>
        <v>639.83928033724783</v>
      </c>
    </row>
    <row r="1097" spans="1:8">
      <c r="A1097" s="149" t="s">
        <v>351</v>
      </c>
      <c r="B1097" s="98" t="s">
        <v>188</v>
      </c>
      <c r="C1097" s="95" t="s">
        <v>235</v>
      </c>
      <c r="D1097" s="95" t="s">
        <v>250</v>
      </c>
      <c r="E1097" s="95" t="s">
        <v>260</v>
      </c>
      <c r="F1097" s="172">
        <v>3200</v>
      </c>
      <c r="G1097" s="182">
        <v>23101</v>
      </c>
      <c r="H1097" s="99">
        <f t="shared" si="17"/>
        <v>7219.0625</v>
      </c>
    </row>
    <row r="1098" spans="1:8">
      <c r="A1098" s="149" t="s">
        <v>351</v>
      </c>
      <c r="B1098" s="98" t="s">
        <v>188</v>
      </c>
      <c r="C1098" s="95" t="s">
        <v>277</v>
      </c>
      <c r="D1098" s="95" t="s">
        <v>249</v>
      </c>
      <c r="E1098" s="95" t="s">
        <v>278</v>
      </c>
      <c r="F1098" s="172">
        <v>576</v>
      </c>
      <c r="G1098" s="182">
        <v>2788.12</v>
      </c>
      <c r="H1098" s="99">
        <f t="shared" si="17"/>
        <v>4840.4861111111104</v>
      </c>
    </row>
    <row r="1099" spans="1:8">
      <c r="A1099" s="149" t="s">
        <v>351</v>
      </c>
      <c r="B1099" s="98" t="s">
        <v>188</v>
      </c>
      <c r="C1099" s="95" t="s">
        <v>204</v>
      </c>
      <c r="D1099" s="95" t="s">
        <v>25</v>
      </c>
      <c r="E1099" s="95" t="s">
        <v>171</v>
      </c>
      <c r="F1099" s="172">
        <v>1100.72</v>
      </c>
      <c r="G1099" s="182">
        <v>4549.5200000000004</v>
      </c>
      <c r="H1099" s="99">
        <f t="shared" si="17"/>
        <v>4133.2218911258087</v>
      </c>
    </row>
    <row r="1100" spans="1:8">
      <c r="A1100" s="149" t="s">
        <v>351</v>
      </c>
      <c r="B1100" s="98" t="s">
        <v>188</v>
      </c>
      <c r="C1100" s="95" t="s">
        <v>237</v>
      </c>
      <c r="D1100" s="95" t="s">
        <v>249</v>
      </c>
      <c r="E1100" s="95" t="s">
        <v>261</v>
      </c>
      <c r="F1100" s="172">
        <v>1582.08</v>
      </c>
      <c r="G1100" s="182">
        <v>1081.45</v>
      </c>
      <c r="H1100" s="99">
        <f t="shared" si="17"/>
        <v>683.56214603559874</v>
      </c>
    </row>
    <row r="1101" spans="1:8">
      <c r="A1101" s="149" t="s">
        <v>351</v>
      </c>
      <c r="B1101" s="98" t="s">
        <v>188</v>
      </c>
      <c r="C1101" s="95" t="s">
        <v>237</v>
      </c>
      <c r="D1101" s="95" t="s">
        <v>249</v>
      </c>
      <c r="E1101" s="95" t="s">
        <v>261</v>
      </c>
      <c r="F1101" s="172">
        <v>1588.22</v>
      </c>
      <c r="G1101" s="182">
        <v>963.17</v>
      </c>
      <c r="H1101" s="99">
        <f t="shared" si="17"/>
        <v>606.4462102227651</v>
      </c>
    </row>
    <row r="1102" spans="1:8">
      <c r="A1102" s="149" t="s">
        <v>351</v>
      </c>
      <c r="B1102" s="98" t="s">
        <v>188</v>
      </c>
      <c r="C1102" s="95" t="s">
        <v>237</v>
      </c>
      <c r="D1102" s="95" t="s">
        <v>249</v>
      </c>
      <c r="E1102" s="95" t="s">
        <v>261</v>
      </c>
      <c r="F1102" s="172">
        <v>2368.5100000000002</v>
      </c>
      <c r="G1102" s="182">
        <v>1875.64</v>
      </c>
      <c r="H1102" s="99">
        <f t="shared" si="17"/>
        <v>791.90714837598318</v>
      </c>
    </row>
    <row r="1103" spans="1:8">
      <c r="A1103" s="149" t="s">
        <v>351</v>
      </c>
      <c r="B1103" s="98" t="s">
        <v>188</v>
      </c>
      <c r="C1103" s="95" t="s">
        <v>243</v>
      </c>
      <c r="D1103" s="95" t="s">
        <v>355</v>
      </c>
      <c r="E1103" s="95" t="s">
        <v>265</v>
      </c>
      <c r="F1103" s="172">
        <v>704</v>
      </c>
      <c r="G1103" s="182">
        <v>5525.06</v>
      </c>
      <c r="H1103" s="99">
        <f t="shared" si="17"/>
        <v>7848.096590909091</v>
      </c>
    </row>
    <row r="1104" spans="1:8">
      <c r="A1104" s="149" t="s">
        <v>351</v>
      </c>
      <c r="B1104" s="98" t="s">
        <v>188</v>
      </c>
      <c r="C1104" s="95" t="s">
        <v>243</v>
      </c>
      <c r="D1104" s="95" t="s">
        <v>355</v>
      </c>
      <c r="E1104" s="95" t="s">
        <v>265</v>
      </c>
      <c r="F1104" s="172">
        <v>264.60000000000002</v>
      </c>
      <c r="G1104" s="182">
        <v>3987.5</v>
      </c>
      <c r="H1104" s="99">
        <f t="shared" ref="H1104:H1167" si="18">+G1104/F1104*1000</f>
        <v>15069.91685563114</v>
      </c>
    </row>
    <row r="1105" spans="1:8">
      <c r="A1105" s="149" t="s">
        <v>351</v>
      </c>
      <c r="B1105" s="98" t="s">
        <v>188</v>
      </c>
      <c r="C1105" s="95" t="s">
        <v>243</v>
      </c>
      <c r="D1105" s="95" t="s">
        <v>355</v>
      </c>
      <c r="E1105" s="95" t="s">
        <v>265</v>
      </c>
      <c r="F1105" s="172">
        <v>1056</v>
      </c>
      <c r="G1105" s="182">
        <v>8267.42</v>
      </c>
      <c r="H1105" s="99">
        <f t="shared" si="18"/>
        <v>7828.996212121212</v>
      </c>
    </row>
    <row r="1106" spans="1:8">
      <c r="A1106" s="149" t="s">
        <v>351</v>
      </c>
      <c r="B1106" s="98" t="s">
        <v>188</v>
      </c>
      <c r="C1106" s="95" t="s">
        <v>234</v>
      </c>
      <c r="D1106" s="95" t="s">
        <v>250</v>
      </c>
      <c r="E1106" s="95" t="s">
        <v>259</v>
      </c>
      <c r="F1106" s="172">
        <v>997.92</v>
      </c>
      <c r="G1106" s="182">
        <v>10985.16</v>
      </c>
      <c r="H1106" s="99">
        <f t="shared" si="18"/>
        <v>11008.056758056759</v>
      </c>
    </row>
    <row r="1107" spans="1:8">
      <c r="A1107" s="149" t="s">
        <v>351</v>
      </c>
      <c r="B1107" s="98" t="s">
        <v>188</v>
      </c>
      <c r="C1107" s="95" t="s">
        <v>217</v>
      </c>
      <c r="D1107" s="95" t="s">
        <v>218</v>
      </c>
      <c r="E1107" s="95" t="s">
        <v>233</v>
      </c>
      <c r="F1107" s="172">
        <v>74462.98</v>
      </c>
      <c r="G1107" s="182">
        <v>308350.27</v>
      </c>
      <c r="H1107" s="99">
        <f t="shared" si="18"/>
        <v>4140.987508155059</v>
      </c>
    </row>
    <row r="1108" spans="1:8">
      <c r="A1108" s="149" t="s">
        <v>351</v>
      </c>
      <c r="B1108" s="98" t="s">
        <v>188</v>
      </c>
      <c r="C1108" s="95" t="s">
        <v>240</v>
      </c>
      <c r="D1108" s="95" t="s">
        <v>218</v>
      </c>
      <c r="E1108" s="95" t="s">
        <v>174</v>
      </c>
      <c r="F1108" s="172">
        <v>7620.48</v>
      </c>
      <c r="G1108" s="182">
        <v>62648.76</v>
      </c>
      <c r="H1108" s="99">
        <f t="shared" si="18"/>
        <v>8221.1041824137083</v>
      </c>
    </row>
    <row r="1109" spans="1:8">
      <c r="A1109" s="149" t="s">
        <v>351</v>
      </c>
      <c r="B1109" s="98" t="s">
        <v>188</v>
      </c>
      <c r="C1109" s="95" t="s">
        <v>241</v>
      </c>
      <c r="D1109" s="95" t="s">
        <v>250</v>
      </c>
      <c r="E1109" s="95" t="s">
        <v>263</v>
      </c>
      <c r="F1109" s="172">
        <v>129.36000000000001</v>
      </c>
      <c r="G1109" s="182">
        <v>1040.03</v>
      </c>
      <c r="H1109" s="99">
        <f t="shared" si="18"/>
        <v>8039.811379097092</v>
      </c>
    </row>
    <row r="1110" spans="1:8">
      <c r="A1110" s="149" t="s">
        <v>351</v>
      </c>
      <c r="B1110" s="98" t="s">
        <v>188</v>
      </c>
      <c r="C1110" s="95" t="s">
        <v>241</v>
      </c>
      <c r="D1110" s="95" t="s">
        <v>250</v>
      </c>
      <c r="E1110" s="95" t="s">
        <v>263</v>
      </c>
      <c r="F1110" s="172">
        <v>2568.19</v>
      </c>
      <c r="G1110" s="182">
        <v>17836.28</v>
      </c>
      <c r="H1110" s="99">
        <f t="shared" si="18"/>
        <v>6945.0780510787745</v>
      </c>
    </row>
    <row r="1111" spans="1:8">
      <c r="A1111" s="149" t="s">
        <v>351</v>
      </c>
      <c r="B1111" s="98" t="s">
        <v>188</v>
      </c>
      <c r="C1111" s="95" t="s">
        <v>241</v>
      </c>
      <c r="D1111" s="95" t="s">
        <v>250</v>
      </c>
      <c r="E1111" s="95" t="s">
        <v>263</v>
      </c>
      <c r="F1111" s="172">
        <v>258.72000000000003</v>
      </c>
      <c r="G1111" s="182">
        <v>2096.52</v>
      </c>
      <c r="H1111" s="99">
        <f t="shared" si="18"/>
        <v>8103.4322820037087</v>
      </c>
    </row>
    <row r="1112" spans="1:8">
      <c r="A1112" s="149" t="s">
        <v>351</v>
      </c>
      <c r="B1112" s="98" t="s">
        <v>188</v>
      </c>
      <c r="C1112" s="95" t="s">
        <v>241</v>
      </c>
      <c r="D1112" s="95" t="s">
        <v>250</v>
      </c>
      <c r="E1112" s="95" t="s">
        <v>263</v>
      </c>
      <c r="F1112" s="172">
        <v>3784.7</v>
      </c>
      <c r="G1112" s="182">
        <v>26493.200000000001</v>
      </c>
      <c r="H1112" s="99">
        <f t="shared" si="18"/>
        <v>7000.0792665204644</v>
      </c>
    </row>
    <row r="1113" spans="1:8">
      <c r="A1113" s="149" t="s">
        <v>351</v>
      </c>
      <c r="B1113" s="98" t="s">
        <v>188</v>
      </c>
      <c r="C1113" s="95" t="s">
        <v>238</v>
      </c>
      <c r="D1113" s="95" t="s">
        <v>254</v>
      </c>
      <c r="E1113" s="95" t="s">
        <v>185</v>
      </c>
      <c r="F1113" s="172">
        <v>195</v>
      </c>
      <c r="G1113" s="182">
        <v>2589.16</v>
      </c>
      <c r="H1113" s="99">
        <f t="shared" si="18"/>
        <v>13277.743589743588</v>
      </c>
    </row>
    <row r="1114" spans="1:8">
      <c r="A1114" s="149" t="s">
        <v>351</v>
      </c>
      <c r="B1114" s="98" t="s">
        <v>188</v>
      </c>
      <c r="C1114" s="95" t="s">
        <v>239</v>
      </c>
      <c r="D1114" s="95" t="s">
        <v>250</v>
      </c>
      <c r="E1114" s="95" t="s">
        <v>262</v>
      </c>
      <c r="F1114" s="172">
        <v>151.19999999999999</v>
      </c>
      <c r="G1114" s="182">
        <v>1953.67</v>
      </c>
      <c r="H1114" s="99">
        <f t="shared" si="18"/>
        <v>12921.097883597884</v>
      </c>
    </row>
    <row r="1115" spans="1:8">
      <c r="A1115" s="149" t="s">
        <v>351</v>
      </c>
      <c r="B1115" s="98" t="s">
        <v>188</v>
      </c>
      <c r="C1115" s="95" t="s">
        <v>202</v>
      </c>
      <c r="D1115" s="95" t="s">
        <v>25</v>
      </c>
      <c r="E1115" s="95" t="s">
        <v>221</v>
      </c>
      <c r="F1115" s="172">
        <v>864</v>
      </c>
      <c r="G1115" s="182">
        <v>4549.5200000000004</v>
      </c>
      <c r="H1115" s="99">
        <f t="shared" si="18"/>
        <v>5265.6481481481487</v>
      </c>
    </row>
    <row r="1116" spans="1:8">
      <c r="A1116" s="149" t="s">
        <v>352</v>
      </c>
      <c r="B1116" s="98" t="s">
        <v>188</v>
      </c>
      <c r="C1116" s="95" t="s">
        <v>213</v>
      </c>
      <c r="D1116" s="95" t="s">
        <v>37</v>
      </c>
      <c r="E1116" s="95" t="s">
        <v>230</v>
      </c>
      <c r="F1116" s="172">
        <v>13608</v>
      </c>
      <c r="G1116" s="182">
        <v>2727.51</v>
      </c>
      <c r="H1116" s="99">
        <f t="shared" si="18"/>
        <v>200.43430335097003</v>
      </c>
    </row>
    <row r="1117" spans="1:8">
      <c r="A1117" s="149" t="s">
        <v>352</v>
      </c>
      <c r="B1117" s="98" t="s">
        <v>188</v>
      </c>
      <c r="C1117" s="95" t="s">
        <v>213</v>
      </c>
      <c r="D1117" s="95" t="s">
        <v>37</v>
      </c>
      <c r="E1117" s="95" t="s">
        <v>230</v>
      </c>
      <c r="F1117" s="172">
        <v>9408</v>
      </c>
      <c r="G1117" s="182">
        <v>1226.74</v>
      </c>
      <c r="H1117" s="99">
        <f t="shared" si="18"/>
        <v>130.39328231292515</v>
      </c>
    </row>
    <row r="1118" spans="1:8">
      <c r="A1118" s="149" t="s">
        <v>352</v>
      </c>
      <c r="B1118" s="98" t="s">
        <v>188</v>
      </c>
      <c r="C1118" s="95" t="s">
        <v>247</v>
      </c>
      <c r="D1118" s="95" t="s">
        <v>218</v>
      </c>
      <c r="E1118" s="95" t="s">
        <v>176</v>
      </c>
      <c r="F1118" s="172">
        <v>167.65</v>
      </c>
      <c r="G1118" s="182">
        <v>460.33</v>
      </c>
      <c r="H1118" s="99">
        <f t="shared" si="18"/>
        <v>2745.7798985982704</v>
      </c>
    </row>
    <row r="1119" spans="1:8">
      <c r="A1119" s="149" t="s">
        <v>352</v>
      </c>
      <c r="B1119" s="98" t="s">
        <v>188</v>
      </c>
      <c r="C1119" s="95" t="s">
        <v>245</v>
      </c>
      <c r="D1119" s="95" t="s">
        <v>218</v>
      </c>
      <c r="E1119" s="95" t="s">
        <v>167</v>
      </c>
      <c r="F1119" s="172">
        <v>3142.86</v>
      </c>
      <c r="G1119" s="182">
        <v>6978.02</v>
      </c>
      <c r="H1119" s="99">
        <f t="shared" si="18"/>
        <v>2220.2770724753886</v>
      </c>
    </row>
    <row r="1120" spans="1:8">
      <c r="A1120" s="149" t="s">
        <v>352</v>
      </c>
      <c r="B1120" s="98" t="s">
        <v>188</v>
      </c>
      <c r="C1120" s="95" t="s">
        <v>245</v>
      </c>
      <c r="D1120" s="95" t="s">
        <v>258</v>
      </c>
      <c r="E1120" s="95" t="s">
        <v>167</v>
      </c>
      <c r="F1120" s="172">
        <v>8</v>
      </c>
      <c r="G1120" s="182">
        <v>553.65</v>
      </c>
      <c r="H1120" s="99">
        <f t="shared" si="18"/>
        <v>69206.25</v>
      </c>
    </row>
    <row r="1121" spans="1:8">
      <c r="A1121" s="149" t="s">
        <v>352</v>
      </c>
      <c r="B1121" s="98" t="s">
        <v>188</v>
      </c>
      <c r="C1121" s="95" t="s">
        <v>234</v>
      </c>
      <c r="D1121" s="95" t="s">
        <v>35</v>
      </c>
      <c r="E1121" s="95" t="s">
        <v>259</v>
      </c>
      <c r="F1121" s="172">
        <v>22032</v>
      </c>
      <c r="G1121" s="182">
        <v>75816</v>
      </c>
      <c r="H1121" s="99">
        <f t="shared" si="18"/>
        <v>3441.1764705882356</v>
      </c>
    </row>
    <row r="1122" spans="1:8">
      <c r="A1122" s="149" t="s">
        <v>352</v>
      </c>
      <c r="B1122" s="98" t="s">
        <v>188</v>
      </c>
      <c r="C1122" s="95" t="s">
        <v>217</v>
      </c>
      <c r="D1122" s="95" t="s">
        <v>218</v>
      </c>
      <c r="E1122" s="95" t="s">
        <v>233</v>
      </c>
      <c r="F1122" s="172">
        <v>16166</v>
      </c>
      <c r="G1122" s="182">
        <v>85605.77</v>
      </c>
      <c r="H1122" s="99">
        <f t="shared" si="18"/>
        <v>5295.420635902512</v>
      </c>
    </row>
    <row r="1123" spans="1:8">
      <c r="A1123" s="149" t="s">
        <v>352</v>
      </c>
      <c r="B1123" s="98" t="s">
        <v>188</v>
      </c>
      <c r="C1123" s="95" t="s">
        <v>217</v>
      </c>
      <c r="D1123" s="95" t="s">
        <v>218</v>
      </c>
      <c r="E1123" s="95" t="s">
        <v>233</v>
      </c>
      <c r="F1123" s="172">
        <v>16329</v>
      </c>
      <c r="G1123" s="182">
        <v>86468.78</v>
      </c>
      <c r="H1123" s="99">
        <f t="shared" si="18"/>
        <v>5295.4118439586009</v>
      </c>
    </row>
    <row r="1124" spans="1:8">
      <c r="A1124" s="149" t="s">
        <v>352</v>
      </c>
      <c r="B1124" s="98" t="s">
        <v>188</v>
      </c>
      <c r="C1124" s="95" t="s">
        <v>217</v>
      </c>
      <c r="D1124" s="95" t="s">
        <v>218</v>
      </c>
      <c r="E1124" s="95" t="s">
        <v>233</v>
      </c>
      <c r="F1124" s="172">
        <v>16329</v>
      </c>
      <c r="G1124" s="182">
        <v>86468.78</v>
      </c>
      <c r="H1124" s="99">
        <f t="shared" si="18"/>
        <v>5295.4118439586009</v>
      </c>
    </row>
    <row r="1125" spans="1:8">
      <c r="A1125" s="149" t="s">
        <v>352</v>
      </c>
      <c r="B1125" s="98" t="s">
        <v>188</v>
      </c>
      <c r="C1125" s="95" t="s">
        <v>242</v>
      </c>
      <c r="D1125" s="95" t="s">
        <v>218</v>
      </c>
      <c r="E1125" s="95" t="s">
        <v>264</v>
      </c>
      <c r="F1125" s="172">
        <v>2095.94</v>
      </c>
      <c r="G1125" s="182">
        <v>15180.99</v>
      </c>
      <c r="H1125" s="99">
        <f t="shared" si="18"/>
        <v>7243.0460795633462</v>
      </c>
    </row>
    <row r="1126" spans="1:8">
      <c r="A1126" s="149" t="s">
        <v>352</v>
      </c>
      <c r="B1126" s="98" t="s">
        <v>188</v>
      </c>
      <c r="C1126" s="95" t="s">
        <v>202</v>
      </c>
      <c r="D1126" s="95" t="s">
        <v>40</v>
      </c>
      <c r="E1126" s="95" t="s">
        <v>221</v>
      </c>
      <c r="F1126" s="172">
        <v>1040</v>
      </c>
      <c r="G1126" s="182">
        <v>478.97</v>
      </c>
      <c r="H1126" s="99">
        <f t="shared" si="18"/>
        <v>460.54807692307696</v>
      </c>
    </row>
    <row r="1127" spans="1:8">
      <c r="A1127" s="149" t="s">
        <v>352</v>
      </c>
      <c r="B1127" s="98" t="s">
        <v>188</v>
      </c>
      <c r="C1127" s="95" t="s">
        <v>202</v>
      </c>
      <c r="D1127" s="95" t="s">
        <v>40</v>
      </c>
      <c r="E1127" s="95" t="s">
        <v>221</v>
      </c>
      <c r="F1127" s="172">
        <v>23000</v>
      </c>
      <c r="G1127" s="182">
        <v>43646.39</v>
      </c>
      <c r="H1127" s="99">
        <f t="shared" si="18"/>
        <v>1897.6691304347826</v>
      </c>
    </row>
    <row r="1128" spans="1:8">
      <c r="A1128" s="149" t="s">
        <v>352</v>
      </c>
      <c r="B1128" s="98" t="s">
        <v>188</v>
      </c>
      <c r="C1128" s="95" t="s">
        <v>202</v>
      </c>
      <c r="D1128" s="95" t="s">
        <v>40</v>
      </c>
      <c r="E1128" s="95" t="s">
        <v>221</v>
      </c>
      <c r="F1128" s="172">
        <v>35</v>
      </c>
      <c r="G1128" s="182">
        <v>111.43</v>
      </c>
      <c r="H1128" s="99">
        <f t="shared" si="18"/>
        <v>3183.7142857142858</v>
      </c>
    </row>
    <row r="1129" spans="1:8">
      <c r="A1129" s="149" t="s">
        <v>331</v>
      </c>
      <c r="B1129" s="98" t="s">
        <v>188</v>
      </c>
      <c r="C1129" s="95" t="s">
        <v>285</v>
      </c>
      <c r="D1129" s="95" t="s">
        <v>218</v>
      </c>
      <c r="E1129" s="95" t="s">
        <v>286</v>
      </c>
      <c r="F1129" s="172">
        <v>476.21</v>
      </c>
      <c r="G1129" s="182">
        <v>5145.5</v>
      </c>
      <c r="H1129" s="99">
        <f t="shared" si="18"/>
        <v>10805.106990613385</v>
      </c>
    </row>
    <row r="1130" spans="1:8">
      <c r="A1130" s="149" t="s">
        <v>333</v>
      </c>
      <c r="B1130" s="98" t="s">
        <v>188</v>
      </c>
      <c r="C1130" s="95" t="s">
        <v>285</v>
      </c>
      <c r="D1130" s="95" t="s">
        <v>72</v>
      </c>
      <c r="E1130" s="95" t="s">
        <v>286</v>
      </c>
      <c r="F1130" s="172">
        <v>7400</v>
      </c>
      <c r="G1130" s="182">
        <v>8720.24</v>
      </c>
      <c r="H1130" s="99">
        <f t="shared" si="18"/>
        <v>1178.4108108108107</v>
      </c>
    </row>
    <row r="1131" spans="1:8">
      <c r="A1131" s="149" t="s">
        <v>333</v>
      </c>
      <c r="B1131" s="98" t="s">
        <v>188</v>
      </c>
      <c r="C1131" s="95" t="s">
        <v>285</v>
      </c>
      <c r="D1131" s="95" t="s">
        <v>218</v>
      </c>
      <c r="E1131" s="95" t="s">
        <v>286</v>
      </c>
      <c r="F1131" s="172">
        <v>350.96</v>
      </c>
      <c r="G1131" s="182">
        <v>2426.29</v>
      </c>
      <c r="H1131" s="99">
        <f t="shared" si="18"/>
        <v>6913.2949623888762</v>
      </c>
    </row>
    <row r="1132" spans="1:8">
      <c r="A1132" s="149" t="s">
        <v>335</v>
      </c>
      <c r="B1132" s="98" t="s">
        <v>188</v>
      </c>
      <c r="C1132" s="95" t="s">
        <v>285</v>
      </c>
      <c r="D1132" s="95" t="s">
        <v>72</v>
      </c>
      <c r="E1132" s="95" t="s">
        <v>286</v>
      </c>
      <c r="F1132" s="172">
        <v>19208.45</v>
      </c>
      <c r="G1132" s="182">
        <v>23619.8</v>
      </c>
      <c r="H1132" s="99">
        <f t="shared" si="18"/>
        <v>1229.6567396119935</v>
      </c>
    </row>
    <row r="1133" spans="1:8">
      <c r="A1133" s="149" t="s">
        <v>335</v>
      </c>
      <c r="B1133" s="98" t="s">
        <v>188</v>
      </c>
      <c r="C1133" s="95" t="s">
        <v>285</v>
      </c>
      <c r="D1133" s="95" t="s">
        <v>218</v>
      </c>
      <c r="E1133" s="95" t="s">
        <v>286</v>
      </c>
      <c r="F1133" s="172">
        <v>76.2</v>
      </c>
      <c r="G1133" s="182">
        <v>809.69</v>
      </c>
      <c r="H1133" s="99">
        <f t="shared" si="18"/>
        <v>10625.853018372703</v>
      </c>
    </row>
    <row r="1134" spans="1:8">
      <c r="A1134" s="149" t="s">
        <v>335</v>
      </c>
      <c r="B1134" s="98" t="s">
        <v>188</v>
      </c>
      <c r="C1134" s="95" t="s">
        <v>285</v>
      </c>
      <c r="D1134" s="95" t="s">
        <v>40</v>
      </c>
      <c r="E1134" s="95" t="s">
        <v>286</v>
      </c>
      <c r="F1134" s="172">
        <v>756</v>
      </c>
      <c r="G1134" s="182">
        <v>7859.32</v>
      </c>
      <c r="H1134" s="99">
        <f t="shared" si="18"/>
        <v>10395.925925925927</v>
      </c>
    </row>
    <row r="1135" spans="1:8">
      <c r="A1135" s="149" t="s">
        <v>335</v>
      </c>
      <c r="B1135" s="98" t="s">
        <v>188</v>
      </c>
      <c r="C1135" s="95" t="s">
        <v>285</v>
      </c>
      <c r="D1135" s="95" t="s">
        <v>40</v>
      </c>
      <c r="E1135" s="95" t="s">
        <v>286</v>
      </c>
      <c r="F1135" s="172">
        <v>1728</v>
      </c>
      <c r="G1135" s="182">
        <v>16756.04</v>
      </c>
      <c r="H1135" s="99">
        <f t="shared" si="18"/>
        <v>9696.7824074074088</v>
      </c>
    </row>
    <row r="1136" spans="1:8">
      <c r="A1136" s="149" t="s">
        <v>336</v>
      </c>
      <c r="B1136" s="98" t="s">
        <v>188</v>
      </c>
      <c r="C1136" s="95" t="s">
        <v>285</v>
      </c>
      <c r="D1136" s="95" t="s">
        <v>72</v>
      </c>
      <c r="E1136" s="95" t="s">
        <v>286</v>
      </c>
      <c r="F1136" s="172">
        <v>19208.45</v>
      </c>
      <c r="G1136" s="182">
        <v>24839.599999999999</v>
      </c>
      <c r="H1136" s="99">
        <f t="shared" si="18"/>
        <v>1293.1600415442163</v>
      </c>
    </row>
    <row r="1137" spans="1:8">
      <c r="A1137" s="149" t="s">
        <v>336</v>
      </c>
      <c r="B1137" s="98" t="s">
        <v>188</v>
      </c>
      <c r="C1137" s="95" t="s">
        <v>285</v>
      </c>
      <c r="D1137" s="95" t="s">
        <v>72</v>
      </c>
      <c r="E1137" s="95" t="s">
        <v>286</v>
      </c>
      <c r="F1137" s="172">
        <v>19440</v>
      </c>
      <c r="G1137" s="182">
        <v>24905.94</v>
      </c>
      <c r="H1137" s="99">
        <f t="shared" si="18"/>
        <v>1281.1697530864196</v>
      </c>
    </row>
    <row r="1138" spans="1:8">
      <c r="A1138" s="149" t="s">
        <v>336</v>
      </c>
      <c r="B1138" s="98" t="s">
        <v>188</v>
      </c>
      <c r="C1138" s="95" t="s">
        <v>285</v>
      </c>
      <c r="D1138" s="95" t="s">
        <v>257</v>
      </c>
      <c r="E1138" s="95" t="s">
        <v>286</v>
      </c>
      <c r="F1138" s="172">
        <v>21000</v>
      </c>
      <c r="G1138" s="182">
        <v>58910.89</v>
      </c>
      <c r="H1138" s="99">
        <f t="shared" si="18"/>
        <v>2805.2804761904763</v>
      </c>
    </row>
    <row r="1139" spans="1:8">
      <c r="A1139" s="149" t="s">
        <v>336</v>
      </c>
      <c r="B1139" s="98" t="s">
        <v>188</v>
      </c>
      <c r="C1139" s="95" t="s">
        <v>285</v>
      </c>
      <c r="D1139" s="95" t="s">
        <v>257</v>
      </c>
      <c r="E1139" s="95" t="s">
        <v>286</v>
      </c>
      <c r="F1139" s="172">
        <v>20994.01</v>
      </c>
      <c r="G1139" s="182">
        <v>58647.49</v>
      </c>
      <c r="H1139" s="99">
        <f t="shared" si="18"/>
        <v>2793.5344414906922</v>
      </c>
    </row>
    <row r="1140" spans="1:8">
      <c r="A1140" s="149" t="s">
        <v>339</v>
      </c>
      <c r="B1140" s="98" t="s">
        <v>188</v>
      </c>
      <c r="C1140" s="95" t="s">
        <v>285</v>
      </c>
      <c r="D1140" s="95" t="s">
        <v>72</v>
      </c>
      <c r="E1140" s="95" t="s">
        <v>286</v>
      </c>
      <c r="F1140" s="172">
        <v>17107.2</v>
      </c>
      <c r="G1140" s="182">
        <v>19119.91</v>
      </c>
      <c r="H1140" s="99">
        <f t="shared" si="18"/>
        <v>1117.6528011597454</v>
      </c>
    </row>
    <row r="1141" spans="1:8">
      <c r="A1141" s="149" t="s">
        <v>340</v>
      </c>
      <c r="B1141" s="98" t="s">
        <v>188</v>
      </c>
      <c r="C1141" s="95" t="s">
        <v>285</v>
      </c>
      <c r="D1141" s="95" t="s">
        <v>249</v>
      </c>
      <c r="E1141" s="95" t="s">
        <v>286</v>
      </c>
      <c r="F1141" s="172">
        <v>8640</v>
      </c>
      <c r="G1141" s="182">
        <v>34217.82</v>
      </c>
      <c r="H1141" s="99">
        <f t="shared" si="18"/>
        <v>3960.395833333333</v>
      </c>
    </row>
    <row r="1142" spans="1:8">
      <c r="A1142" s="149" t="s">
        <v>340</v>
      </c>
      <c r="B1142" s="98" t="s">
        <v>188</v>
      </c>
      <c r="C1142" s="95" t="s">
        <v>285</v>
      </c>
      <c r="D1142" s="95" t="s">
        <v>257</v>
      </c>
      <c r="E1142" s="95" t="s">
        <v>286</v>
      </c>
      <c r="F1142" s="172">
        <v>20997.22</v>
      </c>
      <c r="G1142" s="182">
        <v>58677.98</v>
      </c>
      <c r="H1142" s="99">
        <f t="shared" si="18"/>
        <v>2794.5594702536814</v>
      </c>
    </row>
    <row r="1143" spans="1:8">
      <c r="A1143" s="149" t="s">
        <v>342</v>
      </c>
      <c r="B1143" s="98" t="s">
        <v>188</v>
      </c>
      <c r="C1143" s="95" t="s">
        <v>285</v>
      </c>
      <c r="D1143" s="95" t="s">
        <v>253</v>
      </c>
      <c r="E1143" s="95" t="s">
        <v>286</v>
      </c>
      <c r="F1143" s="172">
        <v>15000</v>
      </c>
      <c r="G1143" s="182">
        <v>23313.94</v>
      </c>
      <c r="H1143" s="99">
        <f t="shared" si="18"/>
        <v>1554.2626666666665</v>
      </c>
    </row>
    <row r="1144" spans="1:8">
      <c r="A1144" s="149" t="s">
        <v>346</v>
      </c>
      <c r="B1144" s="98" t="s">
        <v>188</v>
      </c>
      <c r="C1144" s="95" t="s">
        <v>285</v>
      </c>
      <c r="D1144" s="95" t="s">
        <v>218</v>
      </c>
      <c r="E1144" s="95" t="s">
        <v>286</v>
      </c>
      <c r="F1144" s="172">
        <v>76.2</v>
      </c>
      <c r="G1144" s="182">
        <v>819.21</v>
      </c>
      <c r="H1144" s="99">
        <f t="shared" si="18"/>
        <v>10750.787401574802</v>
      </c>
    </row>
    <row r="1145" spans="1:8">
      <c r="A1145" s="149" t="s">
        <v>346</v>
      </c>
      <c r="B1145" s="98" t="s">
        <v>188</v>
      </c>
      <c r="C1145" s="95" t="s">
        <v>285</v>
      </c>
      <c r="D1145" s="95" t="s">
        <v>218</v>
      </c>
      <c r="E1145" s="95" t="s">
        <v>286</v>
      </c>
      <c r="F1145" s="172">
        <v>50.79</v>
      </c>
      <c r="G1145" s="182">
        <v>535.48</v>
      </c>
      <c r="H1145" s="99">
        <f t="shared" si="18"/>
        <v>10543.020279582595</v>
      </c>
    </row>
    <row r="1146" spans="1:8">
      <c r="A1146" s="149" t="s">
        <v>348</v>
      </c>
      <c r="B1146" s="98" t="s">
        <v>188</v>
      </c>
      <c r="C1146" s="95" t="s">
        <v>285</v>
      </c>
      <c r="D1146" s="95" t="s">
        <v>257</v>
      </c>
      <c r="E1146" s="95" t="s">
        <v>286</v>
      </c>
      <c r="F1146" s="172">
        <v>19943.13</v>
      </c>
      <c r="G1146" s="182">
        <v>55946.06</v>
      </c>
      <c r="H1146" s="99">
        <f t="shared" si="18"/>
        <v>2805.2798131486879</v>
      </c>
    </row>
    <row r="1147" spans="1:8">
      <c r="A1147" s="149" t="s">
        <v>349</v>
      </c>
      <c r="B1147" s="98" t="s">
        <v>188</v>
      </c>
      <c r="C1147" s="95" t="s">
        <v>285</v>
      </c>
      <c r="D1147" s="95" t="s">
        <v>254</v>
      </c>
      <c r="E1147" s="95" t="s">
        <v>286</v>
      </c>
      <c r="F1147" s="172">
        <v>88121.04</v>
      </c>
      <c r="G1147" s="182">
        <v>256364.18</v>
      </c>
      <c r="H1147" s="99">
        <f t="shared" si="18"/>
        <v>2909.2278075701329</v>
      </c>
    </row>
    <row r="1148" spans="1:8">
      <c r="A1148" s="149" t="s">
        <v>349</v>
      </c>
      <c r="B1148" s="98" t="s">
        <v>188</v>
      </c>
      <c r="C1148" s="95" t="s">
        <v>285</v>
      </c>
      <c r="D1148" s="95" t="s">
        <v>273</v>
      </c>
      <c r="E1148" s="95" t="s">
        <v>286</v>
      </c>
      <c r="F1148" s="172">
        <v>47996.05</v>
      </c>
      <c r="G1148" s="182">
        <v>119286.15</v>
      </c>
      <c r="H1148" s="99">
        <f t="shared" si="18"/>
        <v>2485.332647165756</v>
      </c>
    </row>
    <row r="1149" spans="1:8">
      <c r="A1149" s="149" t="s">
        <v>349</v>
      </c>
      <c r="B1149" s="98" t="s">
        <v>188</v>
      </c>
      <c r="C1149" s="95" t="s">
        <v>285</v>
      </c>
      <c r="D1149" s="95" t="s">
        <v>273</v>
      </c>
      <c r="E1149" s="95" t="s">
        <v>286</v>
      </c>
      <c r="F1149" s="172">
        <v>23991.93</v>
      </c>
      <c r="G1149" s="182">
        <v>59364.06</v>
      </c>
      <c r="H1149" s="99">
        <f t="shared" si="18"/>
        <v>2474.3344949739349</v>
      </c>
    </row>
    <row r="1150" spans="1:8">
      <c r="A1150" s="149" t="s">
        <v>352</v>
      </c>
      <c r="B1150" s="98" t="s">
        <v>188</v>
      </c>
      <c r="C1150" s="95" t="s">
        <v>285</v>
      </c>
      <c r="D1150" s="95" t="s">
        <v>218</v>
      </c>
      <c r="E1150" s="95" t="s">
        <v>286</v>
      </c>
      <c r="F1150" s="172">
        <v>114.29</v>
      </c>
      <c r="G1150" s="182">
        <v>1204.1600000000001</v>
      </c>
      <c r="H1150" s="99">
        <f t="shared" si="18"/>
        <v>10536.004899816257</v>
      </c>
    </row>
    <row r="1151" spans="1:8">
      <c r="A1151" s="149" t="s">
        <v>352</v>
      </c>
      <c r="B1151" s="98" t="s">
        <v>188</v>
      </c>
      <c r="C1151" s="95" t="s">
        <v>285</v>
      </c>
      <c r="D1151" s="95" t="s">
        <v>254</v>
      </c>
      <c r="E1151" s="95" t="s">
        <v>286</v>
      </c>
      <c r="F1151" s="172">
        <v>9699</v>
      </c>
      <c r="G1151" s="182">
        <v>45352.54</v>
      </c>
      <c r="H1151" s="99">
        <f t="shared" si="18"/>
        <v>4676.0016496546032</v>
      </c>
    </row>
    <row r="1152" spans="1:8">
      <c r="A1152" s="149" t="s">
        <v>352</v>
      </c>
      <c r="B1152" s="98" t="s">
        <v>188</v>
      </c>
      <c r="C1152" s="95" t="s">
        <v>285</v>
      </c>
      <c r="D1152" s="95" t="s">
        <v>273</v>
      </c>
      <c r="E1152" s="95" t="s">
        <v>286</v>
      </c>
      <c r="F1152" s="172">
        <v>23999.88</v>
      </c>
      <c r="G1152" s="182">
        <v>59647.78</v>
      </c>
      <c r="H1152" s="99">
        <f t="shared" si="18"/>
        <v>2485.3365933496334</v>
      </c>
    </row>
    <row r="1153" spans="1:8" ht="14.4">
      <c r="A1153" s="150" t="s">
        <v>362</v>
      </c>
      <c r="B1153" s="98" t="s">
        <v>189</v>
      </c>
      <c r="C1153" s="151" t="s">
        <v>206</v>
      </c>
      <c r="D1153" s="151" t="s">
        <v>51</v>
      </c>
      <c r="E1153" s="151" t="s">
        <v>224</v>
      </c>
      <c r="F1153" s="174">
        <v>20000</v>
      </c>
      <c r="G1153" s="183">
        <v>69369.3</v>
      </c>
      <c r="H1153" s="99">
        <f t="shared" si="18"/>
        <v>3468.4650000000001</v>
      </c>
    </row>
    <row r="1154" spans="1:8" ht="14.4">
      <c r="A1154" s="150" t="s">
        <v>362</v>
      </c>
      <c r="B1154" s="98" t="s">
        <v>189</v>
      </c>
      <c r="C1154" s="151" t="s">
        <v>206</v>
      </c>
      <c r="D1154" s="151" t="s">
        <v>251</v>
      </c>
      <c r="E1154" s="151" t="s">
        <v>224</v>
      </c>
      <c r="F1154" s="174">
        <v>179200</v>
      </c>
      <c r="G1154" s="183">
        <v>602285.93999999994</v>
      </c>
      <c r="H1154" s="99">
        <f t="shared" si="18"/>
        <v>3360.9706473214283</v>
      </c>
    </row>
    <row r="1155" spans="1:8" ht="14.4">
      <c r="A1155" s="150" t="s">
        <v>362</v>
      </c>
      <c r="B1155" s="98" t="s">
        <v>189</v>
      </c>
      <c r="C1155" s="151" t="s">
        <v>236</v>
      </c>
      <c r="D1155" s="151" t="s">
        <v>218</v>
      </c>
      <c r="E1155" s="151" t="s">
        <v>126</v>
      </c>
      <c r="F1155" s="174">
        <v>589.67999999999995</v>
      </c>
      <c r="G1155" s="183">
        <v>7493.27</v>
      </c>
      <c r="H1155" s="99">
        <f t="shared" si="18"/>
        <v>12707.349749016417</v>
      </c>
    </row>
    <row r="1156" spans="1:8" ht="14.4">
      <c r="A1156" s="150" t="s">
        <v>362</v>
      </c>
      <c r="B1156" s="98" t="s">
        <v>189</v>
      </c>
      <c r="C1156" s="151" t="s">
        <v>207</v>
      </c>
      <c r="D1156" s="151" t="s">
        <v>40</v>
      </c>
      <c r="E1156" s="151" t="s">
        <v>225</v>
      </c>
      <c r="F1156" s="174">
        <v>20800</v>
      </c>
      <c r="G1156" s="183">
        <v>181692.51</v>
      </c>
      <c r="H1156" s="99">
        <f t="shared" si="18"/>
        <v>8735.216826923077</v>
      </c>
    </row>
    <row r="1157" spans="1:8" ht="14.4">
      <c r="A1157" s="150" t="s">
        <v>362</v>
      </c>
      <c r="B1157" s="98" t="s">
        <v>189</v>
      </c>
      <c r="C1157" s="151" t="s">
        <v>245</v>
      </c>
      <c r="D1157" s="151" t="s">
        <v>251</v>
      </c>
      <c r="E1157" s="151" t="s">
        <v>167</v>
      </c>
      <c r="F1157" s="174">
        <v>50400</v>
      </c>
      <c r="G1157" s="183">
        <v>214259.41</v>
      </c>
      <c r="H1157" s="99">
        <f t="shared" si="18"/>
        <v>4251.17876984127</v>
      </c>
    </row>
    <row r="1158" spans="1:8" ht="14.4">
      <c r="A1158" s="150" t="s">
        <v>362</v>
      </c>
      <c r="B1158" s="98" t="s">
        <v>189</v>
      </c>
      <c r="C1158" s="151" t="s">
        <v>234</v>
      </c>
      <c r="D1158" s="151" t="s">
        <v>218</v>
      </c>
      <c r="E1158" s="151" t="s">
        <v>259</v>
      </c>
      <c r="F1158" s="174">
        <v>3265.92</v>
      </c>
      <c r="G1158" s="183">
        <v>14996</v>
      </c>
      <c r="H1158" s="99">
        <f t="shared" si="18"/>
        <v>4591.6617675876932</v>
      </c>
    </row>
    <row r="1159" spans="1:8" ht="14.4">
      <c r="A1159" s="150" t="s">
        <v>362</v>
      </c>
      <c r="B1159" s="98" t="s">
        <v>189</v>
      </c>
      <c r="C1159" s="151" t="s">
        <v>234</v>
      </c>
      <c r="D1159" s="151" t="s">
        <v>218</v>
      </c>
      <c r="E1159" s="151" t="s">
        <v>259</v>
      </c>
      <c r="F1159" s="174">
        <v>8164.8</v>
      </c>
      <c r="G1159" s="183">
        <v>37490</v>
      </c>
      <c r="H1159" s="99">
        <f t="shared" si="18"/>
        <v>4591.6617675876932</v>
      </c>
    </row>
    <row r="1160" spans="1:8" ht="14.4">
      <c r="A1160" s="150" t="s">
        <v>362</v>
      </c>
      <c r="B1160" s="98" t="s">
        <v>189</v>
      </c>
      <c r="C1160" s="151" t="s">
        <v>234</v>
      </c>
      <c r="D1160" s="151" t="s">
        <v>218</v>
      </c>
      <c r="E1160" s="151" t="s">
        <v>259</v>
      </c>
      <c r="F1160" s="174">
        <v>8164.8</v>
      </c>
      <c r="G1160" s="183">
        <v>37680</v>
      </c>
      <c r="H1160" s="99">
        <f t="shared" si="18"/>
        <v>4614.9323927101705</v>
      </c>
    </row>
    <row r="1161" spans="1:8" ht="14.4">
      <c r="A1161" s="150" t="s">
        <v>362</v>
      </c>
      <c r="B1161" s="98" t="s">
        <v>189</v>
      </c>
      <c r="C1161" s="151" t="s">
        <v>234</v>
      </c>
      <c r="D1161" s="151" t="s">
        <v>218</v>
      </c>
      <c r="E1161" s="151" t="s">
        <v>259</v>
      </c>
      <c r="F1161" s="174">
        <v>13716.86</v>
      </c>
      <c r="G1161" s="183">
        <v>59351.040000000001</v>
      </c>
      <c r="H1161" s="99">
        <f t="shared" si="18"/>
        <v>4326.8678108546701</v>
      </c>
    </row>
    <row r="1162" spans="1:8" ht="14.4">
      <c r="A1162" s="150" t="s">
        <v>362</v>
      </c>
      <c r="B1162" s="98" t="s">
        <v>189</v>
      </c>
      <c r="C1162" s="151" t="s">
        <v>234</v>
      </c>
      <c r="D1162" s="151" t="s">
        <v>218</v>
      </c>
      <c r="E1162" s="151" t="s">
        <v>259</v>
      </c>
      <c r="F1162" s="174">
        <v>17146.080000000002</v>
      </c>
      <c r="G1162" s="183">
        <v>54117</v>
      </c>
      <c r="H1162" s="99">
        <f t="shared" si="18"/>
        <v>3156.2316284538501</v>
      </c>
    </row>
    <row r="1163" spans="1:8" ht="14.4">
      <c r="A1163" s="150" t="s">
        <v>362</v>
      </c>
      <c r="B1163" s="98" t="s">
        <v>189</v>
      </c>
      <c r="C1163" s="151" t="s">
        <v>234</v>
      </c>
      <c r="D1163" s="151" t="s">
        <v>51</v>
      </c>
      <c r="E1163" s="151" t="s">
        <v>259</v>
      </c>
      <c r="F1163" s="174">
        <v>924</v>
      </c>
      <c r="G1163" s="183">
        <v>2435.42</v>
      </c>
      <c r="H1163" s="99">
        <f t="shared" si="18"/>
        <v>2635.7359307359311</v>
      </c>
    </row>
    <row r="1164" spans="1:8" ht="14.4">
      <c r="A1164" s="150" t="s">
        <v>362</v>
      </c>
      <c r="B1164" s="98" t="s">
        <v>189</v>
      </c>
      <c r="C1164" s="151" t="s">
        <v>234</v>
      </c>
      <c r="D1164" s="151" t="s">
        <v>51</v>
      </c>
      <c r="E1164" s="151" t="s">
        <v>259</v>
      </c>
      <c r="F1164" s="174">
        <v>7560</v>
      </c>
      <c r="G1164" s="183">
        <v>20254.169999999998</v>
      </c>
      <c r="H1164" s="99">
        <f t="shared" si="18"/>
        <v>2679.1230158730154</v>
      </c>
    </row>
    <row r="1165" spans="1:8" ht="14.4">
      <c r="A1165" s="150" t="s">
        <v>362</v>
      </c>
      <c r="B1165" s="98" t="s">
        <v>189</v>
      </c>
      <c r="C1165" s="151" t="s">
        <v>234</v>
      </c>
      <c r="D1165" s="151" t="s">
        <v>218</v>
      </c>
      <c r="E1165" s="151" t="s">
        <v>259</v>
      </c>
      <c r="F1165" s="174">
        <v>8915.81</v>
      </c>
      <c r="G1165" s="183">
        <v>46301.9</v>
      </c>
      <c r="H1165" s="99">
        <f t="shared" si="18"/>
        <v>5193.2353874746104</v>
      </c>
    </row>
    <row r="1166" spans="1:8" ht="14.4">
      <c r="A1166" s="150" t="s">
        <v>362</v>
      </c>
      <c r="B1166" s="98" t="s">
        <v>189</v>
      </c>
      <c r="C1166" s="151" t="s">
        <v>234</v>
      </c>
      <c r="D1166" s="151" t="s">
        <v>218</v>
      </c>
      <c r="E1166" s="151" t="s">
        <v>259</v>
      </c>
      <c r="F1166" s="174">
        <v>9658.7999999999993</v>
      </c>
      <c r="G1166" s="183">
        <v>49671.21</v>
      </c>
      <c r="H1166" s="99">
        <f t="shared" si="18"/>
        <v>5142.5860355323639</v>
      </c>
    </row>
    <row r="1167" spans="1:8" ht="14.4">
      <c r="A1167" s="150" t="s">
        <v>362</v>
      </c>
      <c r="B1167" s="98" t="s">
        <v>189</v>
      </c>
      <c r="C1167" s="151" t="s">
        <v>248</v>
      </c>
      <c r="D1167" s="151" t="s">
        <v>250</v>
      </c>
      <c r="E1167" s="151" t="s">
        <v>267</v>
      </c>
      <c r="F1167" s="174">
        <v>280.92</v>
      </c>
      <c r="G1167" s="183">
        <v>3553.67</v>
      </c>
      <c r="H1167" s="99">
        <f t="shared" si="18"/>
        <v>12650.113911433858</v>
      </c>
    </row>
    <row r="1168" spans="1:8" ht="14.4">
      <c r="A1168" s="150" t="s">
        <v>362</v>
      </c>
      <c r="B1168" s="98" t="s">
        <v>189</v>
      </c>
      <c r="C1168" s="151" t="s">
        <v>240</v>
      </c>
      <c r="D1168" s="151" t="s">
        <v>250</v>
      </c>
      <c r="E1168" s="151" t="s">
        <v>174</v>
      </c>
      <c r="F1168" s="174">
        <v>50.4</v>
      </c>
      <c r="G1168" s="183">
        <v>502.54</v>
      </c>
      <c r="H1168" s="99">
        <f t="shared" ref="H1168:H1231" si="19">+G1168/F1168*1000</f>
        <v>9971.0317460317474</v>
      </c>
    </row>
    <row r="1169" spans="1:8" ht="14.4">
      <c r="A1169" s="150" t="s">
        <v>362</v>
      </c>
      <c r="B1169" s="98" t="s">
        <v>189</v>
      </c>
      <c r="C1169" s="151" t="s">
        <v>241</v>
      </c>
      <c r="D1169" s="151" t="s">
        <v>250</v>
      </c>
      <c r="E1169" s="151" t="s">
        <v>263</v>
      </c>
      <c r="F1169" s="174">
        <v>506</v>
      </c>
      <c r="G1169" s="183">
        <v>5750.85</v>
      </c>
      <c r="H1169" s="99">
        <f t="shared" si="19"/>
        <v>11365.316205533598</v>
      </c>
    </row>
    <row r="1170" spans="1:8" ht="14.4">
      <c r="A1170" s="150" t="s">
        <v>362</v>
      </c>
      <c r="B1170" s="98" t="s">
        <v>189</v>
      </c>
      <c r="C1170" s="151" t="s">
        <v>241</v>
      </c>
      <c r="D1170" s="151" t="s">
        <v>250</v>
      </c>
      <c r="E1170" s="151" t="s">
        <v>263</v>
      </c>
      <c r="F1170" s="174">
        <v>39.6</v>
      </c>
      <c r="G1170" s="183">
        <v>408.3</v>
      </c>
      <c r="H1170" s="99">
        <f t="shared" si="19"/>
        <v>10310.60606060606</v>
      </c>
    </row>
    <row r="1171" spans="1:8" ht="14.4">
      <c r="A1171" s="150" t="s">
        <v>362</v>
      </c>
      <c r="B1171" s="98" t="s">
        <v>189</v>
      </c>
      <c r="C1171" s="151" t="s">
        <v>241</v>
      </c>
      <c r="D1171" s="151" t="s">
        <v>51</v>
      </c>
      <c r="E1171" s="151" t="s">
        <v>263</v>
      </c>
      <c r="F1171" s="174">
        <v>11377.6</v>
      </c>
      <c r="G1171" s="183">
        <v>32456.54</v>
      </c>
      <c r="H1171" s="99">
        <f t="shared" si="19"/>
        <v>2852.6701589087329</v>
      </c>
    </row>
    <row r="1172" spans="1:8" ht="14.4">
      <c r="A1172" s="150" t="s">
        <v>362</v>
      </c>
      <c r="B1172" s="98" t="s">
        <v>189</v>
      </c>
      <c r="C1172" s="151" t="s">
        <v>238</v>
      </c>
      <c r="D1172" s="151" t="s">
        <v>250</v>
      </c>
      <c r="E1172" s="151" t="s">
        <v>185</v>
      </c>
      <c r="F1172" s="174">
        <v>293.18</v>
      </c>
      <c r="G1172" s="183">
        <v>4534.1000000000004</v>
      </c>
      <c r="H1172" s="99">
        <f t="shared" si="19"/>
        <v>15465.243195306637</v>
      </c>
    </row>
    <row r="1173" spans="1:8" ht="14.4">
      <c r="A1173" s="150" t="s">
        <v>362</v>
      </c>
      <c r="B1173" s="98" t="s">
        <v>189</v>
      </c>
      <c r="C1173" s="151" t="s">
        <v>239</v>
      </c>
      <c r="D1173" s="151" t="s">
        <v>250</v>
      </c>
      <c r="E1173" s="151" t="s">
        <v>262</v>
      </c>
      <c r="F1173" s="174">
        <v>1923.75</v>
      </c>
      <c r="G1173" s="183">
        <v>11752.62</v>
      </c>
      <c r="H1173" s="99">
        <f t="shared" si="19"/>
        <v>6109.2241715399614</v>
      </c>
    </row>
    <row r="1174" spans="1:8" ht="14.4">
      <c r="A1174" s="150" t="s">
        <v>362</v>
      </c>
      <c r="B1174" s="98" t="s">
        <v>189</v>
      </c>
      <c r="C1174" s="151" t="s">
        <v>239</v>
      </c>
      <c r="D1174" s="151" t="s">
        <v>250</v>
      </c>
      <c r="E1174" s="151" t="s">
        <v>262</v>
      </c>
      <c r="F1174" s="174">
        <v>408.5</v>
      </c>
      <c r="G1174" s="183">
        <v>4077.07</v>
      </c>
      <c r="H1174" s="99">
        <f t="shared" si="19"/>
        <v>9980.5875152998779</v>
      </c>
    </row>
    <row r="1175" spans="1:8" ht="14.4">
      <c r="A1175" s="150" t="s">
        <v>362</v>
      </c>
      <c r="B1175" s="98" t="s">
        <v>189</v>
      </c>
      <c r="C1175" s="151" t="s">
        <v>239</v>
      </c>
      <c r="D1175" s="151" t="s">
        <v>253</v>
      </c>
      <c r="E1175" s="151" t="s">
        <v>262</v>
      </c>
      <c r="F1175" s="174">
        <v>448.32</v>
      </c>
      <c r="G1175" s="183">
        <v>5398.76</v>
      </c>
      <c r="H1175" s="99">
        <f t="shared" si="19"/>
        <v>12042.201998572447</v>
      </c>
    </row>
    <row r="1176" spans="1:8" ht="14.4">
      <c r="A1176" s="150" t="s">
        <v>362</v>
      </c>
      <c r="B1176" s="98" t="s">
        <v>189</v>
      </c>
      <c r="C1176" s="151" t="s">
        <v>239</v>
      </c>
      <c r="D1176" s="151" t="s">
        <v>253</v>
      </c>
      <c r="E1176" s="151" t="s">
        <v>262</v>
      </c>
      <c r="F1176" s="174">
        <v>814.39</v>
      </c>
      <c r="G1176" s="183">
        <v>10768.35</v>
      </c>
      <c r="H1176" s="99">
        <f t="shared" si="19"/>
        <v>13222.596053487887</v>
      </c>
    </row>
    <row r="1177" spans="1:8" ht="14.4">
      <c r="A1177" s="150" t="s">
        <v>362</v>
      </c>
      <c r="B1177" s="98" t="s">
        <v>189</v>
      </c>
      <c r="C1177" s="151" t="s">
        <v>239</v>
      </c>
      <c r="D1177" s="151" t="s">
        <v>250</v>
      </c>
      <c r="E1177" s="151" t="s">
        <v>262</v>
      </c>
      <c r="F1177" s="174">
        <v>809.15</v>
      </c>
      <c r="G1177" s="183">
        <v>7389.23</v>
      </c>
      <c r="H1177" s="99">
        <f t="shared" si="19"/>
        <v>9132.0892294382993</v>
      </c>
    </row>
    <row r="1178" spans="1:8" ht="14.4">
      <c r="A1178" s="150" t="s">
        <v>362</v>
      </c>
      <c r="B1178" s="98" t="s">
        <v>189</v>
      </c>
      <c r="C1178" s="151" t="s">
        <v>239</v>
      </c>
      <c r="D1178" s="151" t="s">
        <v>72</v>
      </c>
      <c r="E1178" s="151" t="s">
        <v>262</v>
      </c>
      <c r="F1178" s="174">
        <v>486.74</v>
      </c>
      <c r="G1178" s="183">
        <v>4688.79</v>
      </c>
      <c r="H1178" s="99">
        <f t="shared" si="19"/>
        <v>9633.0484447549006</v>
      </c>
    </row>
    <row r="1179" spans="1:8" ht="14.4">
      <c r="A1179" s="150" t="s">
        <v>362</v>
      </c>
      <c r="B1179" s="98" t="s">
        <v>189</v>
      </c>
      <c r="C1179" s="151" t="s">
        <v>239</v>
      </c>
      <c r="D1179" s="151" t="s">
        <v>72</v>
      </c>
      <c r="E1179" s="151" t="s">
        <v>262</v>
      </c>
      <c r="F1179" s="174">
        <v>672.91</v>
      </c>
      <c r="G1179" s="183">
        <v>4831.1000000000004</v>
      </c>
      <c r="H1179" s="99">
        <f t="shared" si="19"/>
        <v>7179.4147805798702</v>
      </c>
    </row>
    <row r="1180" spans="1:8" ht="14.4">
      <c r="A1180" s="150" t="s">
        <v>362</v>
      </c>
      <c r="B1180" s="98" t="s">
        <v>189</v>
      </c>
      <c r="C1180" s="151" t="s">
        <v>202</v>
      </c>
      <c r="D1180" s="151" t="s">
        <v>218</v>
      </c>
      <c r="E1180" s="151" t="s">
        <v>221</v>
      </c>
      <c r="F1180" s="174">
        <v>1434.98</v>
      </c>
      <c r="G1180" s="183">
        <v>2753.42</v>
      </c>
      <c r="H1180" s="99">
        <f t="shared" si="19"/>
        <v>1918.7863245480773</v>
      </c>
    </row>
    <row r="1181" spans="1:8" ht="14.4">
      <c r="A1181" s="150" t="s">
        <v>363</v>
      </c>
      <c r="B1181" s="98" t="s">
        <v>189</v>
      </c>
      <c r="C1181" s="151" t="s">
        <v>268</v>
      </c>
      <c r="D1181" s="151" t="s">
        <v>38</v>
      </c>
      <c r="E1181" s="151" t="s">
        <v>168</v>
      </c>
      <c r="F1181" s="174">
        <v>6147.9</v>
      </c>
      <c r="G1181" s="183">
        <v>3617.05</v>
      </c>
      <c r="H1181" s="99">
        <f t="shared" si="19"/>
        <v>588.33910766277916</v>
      </c>
    </row>
    <row r="1182" spans="1:8" ht="14.4">
      <c r="A1182" s="150" t="s">
        <v>363</v>
      </c>
      <c r="B1182" s="98" t="s">
        <v>189</v>
      </c>
      <c r="C1182" s="151" t="s">
        <v>210</v>
      </c>
      <c r="D1182" s="151" t="s">
        <v>38</v>
      </c>
      <c r="E1182" s="151" t="s">
        <v>228</v>
      </c>
      <c r="F1182" s="174">
        <v>5005.8</v>
      </c>
      <c r="G1182" s="183">
        <v>3155.47</v>
      </c>
      <c r="H1182" s="99">
        <f t="shared" si="19"/>
        <v>630.36277917615553</v>
      </c>
    </row>
    <row r="1183" spans="1:8" ht="14.4">
      <c r="A1183" s="150" t="s">
        <v>363</v>
      </c>
      <c r="B1183" s="98" t="s">
        <v>189</v>
      </c>
      <c r="C1183" s="151" t="s">
        <v>210</v>
      </c>
      <c r="D1183" s="151" t="s">
        <v>38</v>
      </c>
      <c r="E1183" s="151" t="s">
        <v>228</v>
      </c>
      <c r="F1183" s="174">
        <v>8899.2000000000007</v>
      </c>
      <c r="G1183" s="183">
        <v>6607.01</v>
      </c>
      <c r="H1183" s="99">
        <f t="shared" si="19"/>
        <v>742.42740920532185</v>
      </c>
    </row>
    <row r="1184" spans="1:8" ht="14.4">
      <c r="A1184" s="150" t="s">
        <v>363</v>
      </c>
      <c r="B1184" s="98" t="s">
        <v>189</v>
      </c>
      <c r="C1184" s="151" t="s">
        <v>213</v>
      </c>
      <c r="D1184" s="151" t="s">
        <v>37</v>
      </c>
      <c r="E1184" s="151" t="s">
        <v>230</v>
      </c>
      <c r="F1184" s="174">
        <v>4428</v>
      </c>
      <c r="G1184" s="183">
        <v>8051.49</v>
      </c>
      <c r="H1184" s="99">
        <f t="shared" si="19"/>
        <v>1818.3130081300812</v>
      </c>
    </row>
    <row r="1185" spans="1:8" ht="14.4">
      <c r="A1185" s="150" t="s">
        <v>363</v>
      </c>
      <c r="B1185" s="98" t="s">
        <v>189</v>
      </c>
      <c r="C1185" s="151" t="s">
        <v>204</v>
      </c>
      <c r="D1185" s="151" t="s">
        <v>38</v>
      </c>
      <c r="E1185" s="151" t="s">
        <v>171</v>
      </c>
      <c r="F1185" s="174">
        <v>2256.2399999999998</v>
      </c>
      <c r="G1185" s="183">
        <v>4235.1400000000003</v>
      </c>
      <c r="H1185" s="99">
        <f t="shared" si="19"/>
        <v>1877.0786795730953</v>
      </c>
    </row>
    <row r="1186" spans="1:8" ht="14.4">
      <c r="A1186" s="150" t="s">
        <v>363</v>
      </c>
      <c r="B1186" s="98" t="s">
        <v>189</v>
      </c>
      <c r="C1186" s="151" t="s">
        <v>214</v>
      </c>
      <c r="D1186" s="151" t="s">
        <v>275</v>
      </c>
      <c r="E1186" s="151" t="s">
        <v>166</v>
      </c>
      <c r="F1186" s="174">
        <v>1739.4</v>
      </c>
      <c r="G1186" s="183">
        <v>321.88</v>
      </c>
      <c r="H1186" s="99">
        <f t="shared" si="19"/>
        <v>185.05231689088188</v>
      </c>
    </row>
    <row r="1187" spans="1:8" ht="14.4">
      <c r="A1187" s="150" t="s">
        <v>363</v>
      </c>
      <c r="B1187" s="98" t="s">
        <v>189</v>
      </c>
      <c r="C1187" s="151" t="s">
        <v>214</v>
      </c>
      <c r="D1187" s="151" t="s">
        <v>275</v>
      </c>
      <c r="E1187" s="151" t="s">
        <v>166</v>
      </c>
      <c r="F1187" s="174">
        <v>15600</v>
      </c>
      <c r="G1187" s="183">
        <v>9752.44</v>
      </c>
      <c r="H1187" s="99">
        <f t="shared" si="19"/>
        <v>625.15641025641037</v>
      </c>
    </row>
    <row r="1188" spans="1:8" ht="14.4">
      <c r="A1188" s="150" t="s">
        <v>363</v>
      </c>
      <c r="B1188" s="98" t="s">
        <v>189</v>
      </c>
      <c r="C1188" s="151" t="s">
        <v>214</v>
      </c>
      <c r="D1188" s="151" t="s">
        <v>275</v>
      </c>
      <c r="E1188" s="151" t="s">
        <v>166</v>
      </c>
      <c r="F1188" s="174">
        <v>12480</v>
      </c>
      <c r="G1188" s="183">
        <v>8002.57</v>
      </c>
      <c r="H1188" s="99">
        <f t="shared" si="19"/>
        <v>641.23157051282055</v>
      </c>
    </row>
    <row r="1189" spans="1:8" ht="14.4">
      <c r="A1189" s="150" t="s">
        <v>363</v>
      </c>
      <c r="B1189" s="98" t="s">
        <v>189</v>
      </c>
      <c r="C1189" s="151" t="s">
        <v>236</v>
      </c>
      <c r="D1189" s="151" t="s">
        <v>26</v>
      </c>
      <c r="E1189" s="151" t="s">
        <v>126</v>
      </c>
      <c r="F1189" s="174">
        <v>60</v>
      </c>
      <c r="G1189" s="183">
        <v>1225.3699999999999</v>
      </c>
      <c r="H1189" s="99">
        <f t="shared" si="19"/>
        <v>20422.833333333332</v>
      </c>
    </row>
    <row r="1190" spans="1:8" ht="14.4">
      <c r="A1190" s="150" t="s">
        <v>363</v>
      </c>
      <c r="B1190" s="98" t="s">
        <v>189</v>
      </c>
      <c r="C1190" s="151" t="s">
        <v>236</v>
      </c>
      <c r="D1190" s="151" t="s">
        <v>26</v>
      </c>
      <c r="E1190" s="151" t="s">
        <v>126</v>
      </c>
      <c r="F1190" s="174">
        <v>90</v>
      </c>
      <c r="G1190" s="183">
        <v>381.53</v>
      </c>
      <c r="H1190" s="99">
        <f t="shared" si="19"/>
        <v>4239.2222222222217</v>
      </c>
    </row>
    <row r="1191" spans="1:8" ht="14.4">
      <c r="A1191" s="150" t="s">
        <v>363</v>
      </c>
      <c r="B1191" s="98" t="s">
        <v>189</v>
      </c>
      <c r="C1191" s="151" t="s">
        <v>207</v>
      </c>
      <c r="D1191" s="151" t="s">
        <v>258</v>
      </c>
      <c r="E1191" s="151" t="s">
        <v>225</v>
      </c>
      <c r="F1191" s="174">
        <v>7920</v>
      </c>
      <c r="G1191" s="183">
        <v>98208</v>
      </c>
      <c r="H1191" s="99">
        <f t="shared" si="19"/>
        <v>12400</v>
      </c>
    </row>
    <row r="1192" spans="1:8" ht="14.4">
      <c r="A1192" s="150" t="s">
        <v>363</v>
      </c>
      <c r="B1192" s="98" t="s">
        <v>189</v>
      </c>
      <c r="C1192" s="151" t="s">
        <v>217</v>
      </c>
      <c r="D1192" s="151" t="s">
        <v>26</v>
      </c>
      <c r="E1192" s="151" t="s">
        <v>233</v>
      </c>
      <c r="F1192" s="174">
        <v>152</v>
      </c>
      <c r="G1192" s="183">
        <v>2644.16</v>
      </c>
      <c r="H1192" s="99">
        <f t="shared" si="19"/>
        <v>17395.78947368421</v>
      </c>
    </row>
    <row r="1193" spans="1:8" ht="14.4">
      <c r="A1193" s="150" t="s">
        <v>363</v>
      </c>
      <c r="B1193" s="98" t="s">
        <v>189</v>
      </c>
      <c r="C1193" s="151" t="s">
        <v>217</v>
      </c>
      <c r="D1193" s="151" t="s">
        <v>253</v>
      </c>
      <c r="E1193" s="151" t="s">
        <v>233</v>
      </c>
      <c r="F1193" s="174">
        <v>21</v>
      </c>
      <c r="G1193" s="183">
        <v>350.18</v>
      </c>
      <c r="H1193" s="99">
        <f t="shared" si="19"/>
        <v>16675.238095238095</v>
      </c>
    </row>
    <row r="1194" spans="1:8" ht="14.4">
      <c r="A1194" s="150" t="s">
        <v>363</v>
      </c>
      <c r="B1194" s="98" t="s">
        <v>189</v>
      </c>
      <c r="C1194" s="151" t="s">
        <v>217</v>
      </c>
      <c r="D1194" s="151" t="s">
        <v>253</v>
      </c>
      <c r="E1194" s="151" t="s">
        <v>233</v>
      </c>
      <c r="F1194" s="174">
        <v>24</v>
      </c>
      <c r="G1194" s="183">
        <v>400.23</v>
      </c>
      <c r="H1194" s="99">
        <f t="shared" si="19"/>
        <v>16676.25</v>
      </c>
    </row>
    <row r="1195" spans="1:8" ht="14.4">
      <c r="A1195" s="150" t="s">
        <v>363</v>
      </c>
      <c r="B1195" s="98" t="s">
        <v>189</v>
      </c>
      <c r="C1195" s="151" t="s">
        <v>217</v>
      </c>
      <c r="D1195" s="151" t="s">
        <v>253</v>
      </c>
      <c r="E1195" s="151" t="s">
        <v>233</v>
      </c>
      <c r="F1195" s="174">
        <v>30</v>
      </c>
      <c r="G1195" s="183">
        <v>500.28</v>
      </c>
      <c r="H1195" s="99">
        <f t="shared" si="19"/>
        <v>16676</v>
      </c>
    </row>
    <row r="1196" spans="1:8" ht="14.4">
      <c r="A1196" s="150" t="s">
        <v>363</v>
      </c>
      <c r="B1196" s="98" t="s">
        <v>189</v>
      </c>
      <c r="C1196" s="151" t="s">
        <v>217</v>
      </c>
      <c r="D1196" s="151" t="s">
        <v>253</v>
      </c>
      <c r="E1196" s="151" t="s">
        <v>233</v>
      </c>
      <c r="F1196" s="174">
        <v>250</v>
      </c>
      <c r="G1196" s="183">
        <v>4168.96</v>
      </c>
      <c r="H1196" s="99">
        <f t="shared" si="19"/>
        <v>16675.84</v>
      </c>
    </row>
    <row r="1197" spans="1:8" ht="14.4">
      <c r="A1197" s="150" t="s">
        <v>363</v>
      </c>
      <c r="B1197" s="98" t="s">
        <v>189</v>
      </c>
      <c r="C1197" s="151" t="s">
        <v>217</v>
      </c>
      <c r="D1197" s="151" t="s">
        <v>40</v>
      </c>
      <c r="E1197" s="151" t="s">
        <v>233</v>
      </c>
      <c r="F1197" s="174">
        <v>24012.18</v>
      </c>
      <c r="G1197" s="183">
        <v>83104.56</v>
      </c>
      <c r="H1197" s="99">
        <f t="shared" si="19"/>
        <v>3460.9335762100732</v>
      </c>
    </row>
    <row r="1198" spans="1:8" ht="14.4">
      <c r="A1198" s="150" t="s">
        <v>363</v>
      </c>
      <c r="B1198" s="98" t="s">
        <v>189</v>
      </c>
      <c r="C1198" s="151" t="s">
        <v>217</v>
      </c>
      <c r="D1198" s="151" t="s">
        <v>26</v>
      </c>
      <c r="E1198" s="151" t="s">
        <v>233</v>
      </c>
      <c r="F1198" s="174">
        <v>26.1</v>
      </c>
      <c r="G1198" s="183">
        <v>1792.02</v>
      </c>
      <c r="H1198" s="99">
        <f t="shared" si="19"/>
        <v>68659.770114942512</v>
      </c>
    </row>
    <row r="1199" spans="1:8" ht="14.4">
      <c r="A1199" s="150" t="s">
        <v>363</v>
      </c>
      <c r="B1199" s="98" t="s">
        <v>189</v>
      </c>
      <c r="C1199" s="151" t="s">
        <v>217</v>
      </c>
      <c r="D1199" s="151" t="s">
        <v>26</v>
      </c>
      <c r="E1199" s="151" t="s">
        <v>233</v>
      </c>
      <c r="F1199" s="174">
        <v>115</v>
      </c>
      <c r="G1199" s="183">
        <v>1883.55</v>
      </c>
      <c r="H1199" s="99">
        <f t="shared" si="19"/>
        <v>16378.695652173914</v>
      </c>
    </row>
    <row r="1200" spans="1:8" ht="14.4">
      <c r="A1200" s="150" t="s">
        <v>363</v>
      </c>
      <c r="B1200" s="98" t="s">
        <v>189</v>
      </c>
      <c r="C1200" s="151" t="s">
        <v>217</v>
      </c>
      <c r="D1200" s="151" t="s">
        <v>26</v>
      </c>
      <c r="E1200" s="151" t="s">
        <v>233</v>
      </c>
      <c r="F1200" s="174">
        <v>138</v>
      </c>
      <c r="G1200" s="183">
        <v>3578.42</v>
      </c>
      <c r="H1200" s="99">
        <f t="shared" si="19"/>
        <v>25930.579710144928</v>
      </c>
    </row>
    <row r="1201" spans="1:8" ht="14.4">
      <c r="A1201" s="150" t="s">
        <v>363</v>
      </c>
      <c r="B1201" s="98" t="s">
        <v>189</v>
      </c>
      <c r="C1201" s="151" t="s">
        <v>217</v>
      </c>
      <c r="D1201" s="151" t="s">
        <v>26</v>
      </c>
      <c r="E1201" s="151" t="s">
        <v>233</v>
      </c>
      <c r="F1201" s="174">
        <v>506</v>
      </c>
      <c r="G1201" s="183">
        <v>12765.26</v>
      </c>
      <c r="H1201" s="99">
        <f t="shared" si="19"/>
        <v>25227.78656126482</v>
      </c>
    </row>
    <row r="1202" spans="1:8" ht="14.4">
      <c r="A1202" s="150" t="s">
        <v>363</v>
      </c>
      <c r="B1202" s="98" t="s">
        <v>189</v>
      </c>
      <c r="C1202" s="151" t="s">
        <v>240</v>
      </c>
      <c r="D1202" s="151" t="s">
        <v>218</v>
      </c>
      <c r="E1202" s="151" t="s">
        <v>174</v>
      </c>
      <c r="F1202" s="174">
        <v>17460.419999999998</v>
      </c>
      <c r="G1202" s="183">
        <v>81022.320000000007</v>
      </c>
      <c r="H1202" s="99">
        <f t="shared" si="19"/>
        <v>4640.3419849007078</v>
      </c>
    </row>
    <row r="1203" spans="1:8" ht="14.4">
      <c r="A1203" s="150" t="s">
        <v>363</v>
      </c>
      <c r="B1203" s="98" t="s">
        <v>189</v>
      </c>
      <c r="C1203" s="151" t="s">
        <v>240</v>
      </c>
      <c r="D1203" s="151" t="s">
        <v>218</v>
      </c>
      <c r="E1203" s="151" t="s">
        <v>174</v>
      </c>
      <c r="F1203" s="174">
        <v>17460.419999999998</v>
      </c>
      <c r="G1203" s="183">
        <v>81022.320000000007</v>
      </c>
      <c r="H1203" s="99">
        <f t="shared" si="19"/>
        <v>4640.3419849007078</v>
      </c>
    </row>
    <row r="1204" spans="1:8" ht="14.4">
      <c r="A1204" s="150" t="s">
        <v>363</v>
      </c>
      <c r="B1204" s="98" t="s">
        <v>189</v>
      </c>
      <c r="C1204" s="151" t="s">
        <v>240</v>
      </c>
      <c r="D1204" s="151" t="s">
        <v>218</v>
      </c>
      <c r="E1204" s="151" t="s">
        <v>174</v>
      </c>
      <c r="F1204" s="174">
        <v>17460.580000000002</v>
      </c>
      <c r="G1204" s="183">
        <v>81022.320000000007</v>
      </c>
      <c r="H1204" s="99">
        <f t="shared" si="19"/>
        <v>4640.2994631335268</v>
      </c>
    </row>
    <row r="1205" spans="1:8" ht="14.4">
      <c r="A1205" s="150" t="s">
        <v>363</v>
      </c>
      <c r="B1205" s="98" t="s">
        <v>189</v>
      </c>
      <c r="C1205" s="151" t="s">
        <v>240</v>
      </c>
      <c r="D1205" s="151" t="s">
        <v>218</v>
      </c>
      <c r="E1205" s="151" t="s">
        <v>174</v>
      </c>
      <c r="F1205" s="174">
        <v>17460.419999999998</v>
      </c>
      <c r="G1205" s="183">
        <v>83332.320000000007</v>
      </c>
      <c r="H1205" s="99">
        <f t="shared" si="19"/>
        <v>4772.6412079434531</v>
      </c>
    </row>
    <row r="1206" spans="1:8" ht="14.4">
      <c r="A1206" s="150" t="s">
        <v>363</v>
      </c>
      <c r="B1206" s="98" t="s">
        <v>189</v>
      </c>
      <c r="C1206" s="151" t="s">
        <v>208</v>
      </c>
      <c r="D1206" s="151" t="s">
        <v>72</v>
      </c>
      <c r="E1206" s="151" t="s">
        <v>226</v>
      </c>
      <c r="F1206" s="174">
        <v>23884.71</v>
      </c>
      <c r="G1206" s="183">
        <v>81366.06</v>
      </c>
      <c r="H1206" s="99">
        <f t="shared" si="19"/>
        <v>3406.6170365895168</v>
      </c>
    </row>
    <row r="1207" spans="1:8" ht="14.4">
      <c r="A1207" s="150" t="s">
        <v>363</v>
      </c>
      <c r="B1207" s="98" t="s">
        <v>189</v>
      </c>
      <c r="C1207" s="151" t="s">
        <v>208</v>
      </c>
      <c r="D1207" s="151" t="s">
        <v>72</v>
      </c>
      <c r="E1207" s="151" t="s">
        <v>226</v>
      </c>
      <c r="F1207" s="174">
        <v>24144</v>
      </c>
      <c r="G1207" s="183">
        <v>82249.37</v>
      </c>
      <c r="H1207" s="99">
        <f t="shared" si="19"/>
        <v>3406.6173790589792</v>
      </c>
    </row>
    <row r="1208" spans="1:8" ht="14.4">
      <c r="A1208" s="150" t="s">
        <v>363</v>
      </c>
      <c r="B1208" s="98" t="s">
        <v>189</v>
      </c>
      <c r="C1208" s="151" t="s">
        <v>208</v>
      </c>
      <c r="D1208" s="151" t="s">
        <v>254</v>
      </c>
      <c r="E1208" s="151" t="s">
        <v>226</v>
      </c>
      <c r="F1208" s="174">
        <v>23566.94</v>
      </c>
      <c r="G1208" s="183">
        <v>74623.570000000007</v>
      </c>
      <c r="H1208" s="99">
        <f t="shared" si="19"/>
        <v>3166.4513933501767</v>
      </c>
    </row>
    <row r="1209" spans="1:8" ht="14.4">
      <c r="A1209" s="150" t="s">
        <v>363</v>
      </c>
      <c r="B1209" s="98" t="s">
        <v>189</v>
      </c>
      <c r="C1209" s="151" t="s">
        <v>208</v>
      </c>
      <c r="D1209" s="151" t="s">
        <v>254</v>
      </c>
      <c r="E1209" s="151" t="s">
        <v>226</v>
      </c>
      <c r="F1209" s="174">
        <v>23397.42</v>
      </c>
      <c r="G1209" s="183">
        <v>74088.479999999996</v>
      </c>
      <c r="H1209" s="99">
        <f t="shared" si="19"/>
        <v>3166.523488487192</v>
      </c>
    </row>
    <row r="1210" spans="1:8" ht="14.4">
      <c r="A1210" s="150" t="s">
        <v>363</v>
      </c>
      <c r="B1210" s="98" t="s">
        <v>189</v>
      </c>
      <c r="C1210" s="151" t="s">
        <v>208</v>
      </c>
      <c r="D1210" s="151" t="s">
        <v>254</v>
      </c>
      <c r="E1210" s="151" t="s">
        <v>226</v>
      </c>
      <c r="F1210" s="174">
        <v>23553.3</v>
      </c>
      <c r="G1210" s="183">
        <v>79980.740000000005</v>
      </c>
      <c r="H1210" s="99">
        <f t="shared" si="19"/>
        <v>3395.7339311264245</v>
      </c>
    </row>
    <row r="1211" spans="1:8" ht="14.4">
      <c r="A1211" s="150" t="s">
        <v>363</v>
      </c>
      <c r="B1211" s="98" t="s">
        <v>189</v>
      </c>
      <c r="C1211" s="151" t="s">
        <v>208</v>
      </c>
      <c r="D1211" s="151" t="s">
        <v>254</v>
      </c>
      <c r="E1211" s="151" t="s">
        <v>226</v>
      </c>
      <c r="F1211" s="174">
        <v>20018.77</v>
      </c>
      <c r="G1211" s="183">
        <v>70157.210000000006</v>
      </c>
      <c r="H1211" s="99">
        <f t="shared" si="19"/>
        <v>3504.5714596850858</v>
      </c>
    </row>
    <row r="1212" spans="1:8" ht="14.4">
      <c r="A1212" s="150" t="s">
        <v>363</v>
      </c>
      <c r="B1212" s="98" t="s">
        <v>189</v>
      </c>
      <c r="C1212" s="151" t="s">
        <v>208</v>
      </c>
      <c r="D1212" s="151" t="s">
        <v>254</v>
      </c>
      <c r="E1212" s="151" t="s">
        <v>226</v>
      </c>
      <c r="F1212" s="174">
        <v>19650.29</v>
      </c>
      <c r="G1212" s="183">
        <v>70055.360000000001</v>
      </c>
      <c r="H1212" s="99">
        <f t="shared" si="19"/>
        <v>3565.1056549292653</v>
      </c>
    </row>
    <row r="1213" spans="1:8" ht="14.4">
      <c r="A1213" s="150" t="s">
        <v>363</v>
      </c>
      <c r="B1213" s="98" t="s">
        <v>189</v>
      </c>
      <c r="C1213" s="151" t="s">
        <v>208</v>
      </c>
      <c r="D1213" s="151" t="s">
        <v>40</v>
      </c>
      <c r="E1213" s="151" t="s">
        <v>226</v>
      </c>
      <c r="F1213" s="174">
        <v>24000</v>
      </c>
      <c r="G1213" s="183">
        <v>84068.38</v>
      </c>
      <c r="H1213" s="99">
        <f t="shared" si="19"/>
        <v>3502.8491666666669</v>
      </c>
    </row>
    <row r="1214" spans="1:8" ht="14.4">
      <c r="A1214" s="150" t="s">
        <v>363</v>
      </c>
      <c r="B1214" s="98" t="s">
        <v>189</v>
      </c>
      <c r="C1214" s="151" t="s">
        <v>208</v>
      </c>
      <c r="D1214" s="151" t="s">
        <v>254</v>
      </c>
      <c r="E1214" s="151" t="s">
        <v>226</v>
      </c>
      <c r="F1214" s="174">
        <v>23242.93</v>
      </c>
      <c r="G1214" s="183">
        <v>76130.59</v>
      </c>
      <c r="H1214" s="99">
        <f t="shared" si="19"/>
        <v>3275.4299909692968</v>
      </c>
    </row>
    <row r="1215" spans="1:8" ht="14.4">
      <c r="A1215" s="150" t="s">
        <v>363</v>
      </c>
      <c r="B1215" s="98" t="s">
        <v>189</v>
      </c>
      <c r="C1215" s="151" t="s">
        <v>208</v>
      </c>
      <c r="D1215" s="151" t="s">
        <v>254</v>
      </c>
      <c r="E1215" s="151" t="s">
        <v>226</v>
      </c>
      <c r="F1215" s="174">
        <v>23277.26</v>
      </c>
      <c r="G1215" s="183">
        <v>76003.27</v>
      </c>
      <c r="H1215" s="99">
        <f t="shared" si="19"/>
        <v>3265.1295728105461</v>
      </c>
    </row>
    <row r="1216" spans="1:8" ht="14.4">
      <c r="A1216" s="150" t="s">
        <v>363</v>
      </c>
      <c r="B1216" s="98" t="s">
        <v>189</v>
      </c>
      <c r="C1216" s="151" t="s">
        <v>208</v>
      </c>
      <c r="D1216" s="151" t="s">
        <v>254</v>
      </c>
      <c r="E1216" s="151" t="s">
        <v>226</v>
      </c>
      <c r="F1216" s="174">
        <v>23145.17</v>
      </c>
      <c r="G1216" s="183">
        <v>75811.38</v>
      </c>
      <c r="H1216" s="99">
        <f t="shared" si="19"/>
        <v>3275.4730252575382</v>
      </c>
    </row>
    <row r="1217" spans="1:8" ht="14.4">
      <c r="A1217" s="150" t="s">
        <v>363</v>
      </c>
      <c r="B1217" s="98" t="s">
        <v>189</v>
      </c>
      <c r="C1217" s="151" t="s">
        <v>242</v>
      </c>
      <c r="D1217" s="151" t="s">
        <v>218</v>
      </c>
      <c r="E1217" s="151" t="s">
        <v>264</v>
      </c>
      <c r="F1217" s="174">
        <v>7755.1</v>
      </c>
      <c r="G1217" s="183">
        <v>60314.52</v>
      </c>
      <c r="H1217" s="99">
        <f t="shared" si="19"/>
        <v>7777.4006782633351</v>
      </c>
    </row>
    <row r="1218" spans="1:8" ht="14.4">
      <c r="A1218" s="150" t="s">
        <v>363</v>
      </c>
      <c r="B1218" s="98" t="s">
        <v>189</v>
      </c>
      <c r="C1218" s="151" t="s">
        <v>215</v>
      </c>
      <c r="D1218" s="151" t="s">
        <v>254</v>
      </c>
      <c r="E1218" s="151" t="s">
        <v>231</v>
      </c>
      <c r="F1218" s="174">
        <v>19717.27</v>
      </c>
      <c r="G1218" s="183">
        <v>69864.210000000006</v>
      </c>
      <c r="H1218" s="99">
        <f t="shared" si="19"/>
        <v>3543.3003656185674</v>
      </c>
    </row>
    <row r="1219" spans="1:8" ht="14.4">
      <c r="A1219" s="150" t="s">
        <v>363</v>
      </c>
      <c r="B1219" s="98" t="s">
        <v>189</v>
      </c>
      <c r="C1219" s="151" t="s">
        <v>239</v>
      </c>
      <c r="D1219" s="151" t="s">
        <v>250</v>
      </c>
      <c r="E1219" s="151" t="s">
        <v>262</v>
      </c>
      <c r="F1219" s="174">
        <v>46.78</v>
      </c>
      <c r="G1219" s="183">
        <v>1838.09</v>
      </c>
      <c r="H1219" s="99">
        <f t="shared" si="19"/>
        <v>39292.218896964514</v>
      </c>
    </row>
    <row r="1220" spans="1:8" ht="14.4">
      <c r="A1220" s="150" t="s">
        <v>363</v>
      </c>
      <c r="B1220" s="98" t="s">
        <v>189</v>
      </c>
      <c r="C1220" s="151" t="s">
        <v>239</v>
      </c>
      <c r="D1220" s="151" t="s">
        <v>250</v>
      </c>
      <c r="E1220" s="151" t="s">
        <v>262</v>
      </c>
      <c r="F1220" s="174">
        <v>100</v>
      </c>
      <c r="G1220" s="183">
        <v>3484.01</v>
      </c>
      <c r="H1220" s="99">
        <f t="shared" si="19"/>
        <v>34840.1</v>
      </c>
    </row>
    <row r="1221" spans="1:8" ht="14.4">
      <c r="A1221" s="150" t="s">
        <v>363</v>
      </c>
      <c r="B1221" s="98" t="s">
        <v>189</v>
      </c>
      <c r="C1221" s="151" t="s">
        <v>205</v>
      </c>
      <c r="D1221" s="151" t="s">
        <v>35</v>
      </c>
      <c r="E1221" s="151" t="s">
        <v>223</v>
      </c>
      <c r="F1221" s="174">
        <v>1215</v>
      </c>
      <c r="G1221" s="183">
        <v>14946.81</v>
      </c>
      <c r="H1221" s="99">
        <f t="shared" si="19"/>
        <v>12301.9012345679</v>
      </c>
    </row>
    <row r="1222" spans="1:8" ht="14.4">
      <c r="A1222" s="150" t="s">
        <v>363</v>
      </c>
      <c r="B1222" s="98" t="s">
        <v>189</v>
      </c>
      <c r="C1222" s="151" t="s">
        <v>205</v>
      </c>
      <c r="D1222" s="151" t="s">
        <v>35</v>
      </c>
      <c r="E1222" s="151" t="s">
        <v>223</v>
      </c>
      <c r="F1222" s="174">
        <v>9331</v>
      </c>
      <c r="G1222" s="183">
        <v>71854.16</v>
      </c>
      <c r="H1222" s="99">
        <f t="shared" si="19"/>
        <v>7700.5851462865721</v>
      </c>
    </row>
    <row r="1223" spans="1:8" ht="14.4">
      <c r="A1223" s="150" t="s">
        <v>363</v>
      </c>
      <c r="B1223" s="98" t="s">
        <v>189</v>
      </c>
      <c r="C1223" s="151" t="s">
        <v>205</v>
      </c>
      <c r="D1223" s="151" t="s">
        <v>35</v>
      </c>
      <c r="E1223" s="151" t="s">
        <v>223</v>
      </c>
      <c r="F1223" s="174">
        <v>11097</v>
      </c>
      <c r="G1223" s="183">
        <v>110799.03</v>
      </c>
      <c r="H1223" s="99">
        <f t="shared" si="19"/>
        <v>9984.5931332792661</v>
      </c>
    </row>
    <row r="1224" spans="1:8" ht="14.4">
      <c r="A1224" s="150" t="s">
        <v>363</v>
      </c>
      <c r="B1224" s="98" t="s">
        <v>189</v>
      </c>
      <c r="C1224" s="151" t="s">
        <v>205</v>
      </c>
      <c r="D1224" s="151" t="s">
        <v>218</v>
      </c>
      <c r="E1224" s="151" t="s">
        <v>223</v>
      </c>
      <c r="F1224" s="174">
        <v>142.55000000000001</v>
      </c>
      <c r="G1224" s="183">
        <v>12387.63</v>
      </c>
      <c r="H1224" s="99">
        <f t="shared" si="19"/>
        <v>86900.245527884937</v>
      </c>
    </row>
    <row r="1225" spans="1:8" ht="14.4">
      <c r="A1225" s="150" t="s">
        <v>364</v>
      </c>
      <c r="B1225" s="98" t="s">
        <v>189</v>
      </c>
      <c r="C1225" s="151" t="s">
        <v>268</v>
      </c>
      <c r="D1225" s="151" t="s">
        <v>257</v>
      </c>
      <c r="E1225" s="151" t="s">
        <v>168</v>
      </c>
      <c r="F1225" s="174">
        <v>64800</v>
      </c>
      <c r="G1225" s="183">
        <v>36438.83</v>
      </c>
      <c r="H1225" s="99">
        <f t="shared" si="19"/>
        <v>562.32762345679009</v>
      </c>
    </row>
    <row r="1226" spans="1:8" ht="14.4">
      <c r="A1226" s="150" t="s">
        <v>364</v>
      </c>
      <c r="B1226" s="98" t="s">
        <v>189</v>
      </c>
      <c r="C1226" s="151" t="s">
        <v>210</v>
      </c>
      <c r="D1226" s="151" t="s">
        <v>257</v>
      </c>
      <c r="E1226" s="151" t="s">
        <v>228</v>
      </c>
      <c r="F1226" s="174">
        <v>21600</v>
      </c>
      <c r="G1226" s="183">
        <v>12381.37</v>
      </c>
      <c r="H1226" s="99">
        <f t="shared" si="19"/>
        <v>573.21157407407406</v>
      </c>
    </row>
    <row r="1227" spans="1:8" ht="14.4">
      <c r="A1227" s="150" t="s">
        <v>364</v>
      </c>
      <c r="B1227" s="98" t="s">
        <v>189</v>
      </c>
      <c r="C1227" s="151" t="s">
        <v>207</v>
      </c>
      <c r="D1227" s="151" t="s">
        <v>40</v>
      </c>
      <c r="E1227" s="151" t="s">
        <v>225</v>
      </c>
      <c r="F1227" s="174">
        <v>24000</v>
      </c>
      <c r="G1227" s="183">
        <v>42392.36</v>
      </c>
      <c r="H1227" s="99">
        <f t="shared" si="19"/>
        <v>1766.3483333333334</v>
      </c>
    </row>
    <row r="1228" spans="1:8" ht="14.4">
      <c r="A1228" s="150" t="s">
        <v>364</v>
      </c>
      <c r="B1228" s="98" t="s">
        <v>189</v>
      </c>
      <c r="C1228" s="151" t="s">
        <v>207</v>
      </c>
      <c r="D1228" s="151" t="s">
        <v>40</v>
      </c>
      <c r="E1228" s="151" t="s">
        <v>225</v>
      </c>
      <c r="F1228" s="174">
        <v>24000</v>
      </c>
      <c r="G1228" s="183">
        <v>42392.36</v>
      </c>
      <c r="H1228" s="99">
        <f t="shared" si="19"/>
        <v>1766.3483333333334</v>
      </c>
    </row>
    <row r="1229" spans="1:8" ht="14.4">
      <c r="A1229" s="150" t="s">
        <v>364</v>
      </c>
      <c r="B1229" s="98" t="s">
        <v>189</v>
      </c>
      <c r="C1229" s="151" t="s">
        <v>240</v>
      </c>
      <c r="D1229" s="151" t="s">
        <v>218</v>
      </c>
      <c r="E1229" s="151" t="s">
        <v>174</v>
      </c>
      <c r="F1229" s="174">
        <v>17460.419999999998</v>
      </c>
      <c r="G1229" s="183">
        <v>91010.48</v>
      </c>
      <c r="H1229" s="99">
        <f t="shared" si="19"/>
        <v>5212.3877890680751</v>
      </c>
    </row>
    <row r="1230" spans="1:8" ht="14.4">
      <c r="A1230" s="150" t="s">
        <v>364</v>
      </c>
      <c r="B1230" s="98" t="s">
        <v>189</v>
      </c>
      <c r="C1230" s="151" t="s">
        <v>240</v>
      </c>
      <c r="D1230" s="151" t="s">
        <v>218</v>
      </c>
      <c r="E1230" s="151" t="s">
        <v>174</v>
      </c>
      <c r="F1230" s="174">
        <v>17460.419999999998</v>
      </c>
      <c r="G1230" s="183">
        <v>81022.320000000007</v>
      </c>
      <c r="H1230" s="99">
        <f t="shared" si="19"/>
        <v>4640.3419849007078</v>
      </c>
    </row>
    <row r="1231" spans="1:8" ht="14.4">
      <c r="A1231" s="150" t="s">
        <v>364</v>
      </c>
      <c r="B1231" s="98" t="s">
        <v>189</v>
      </c>
      <c r="C1231" s="151" t="s">
        <v>240</v>
      </c>
      <c r="D1231" s="151" t="s">
        <v>218</v>
      </c>
      <c r="E1231" s="151" t="s">
        <v>174</v>
      </c>
      <c r="F1231" s="174">
        <v>2400.4</v>
      </c>
      <c r="G1231" s="183">
        <v>13004.32</v>
      </c>
      <c r="H1231" s="99">
        <f t="shared" si="19"/>
        <v>5417.5637393767702</v>
      </c>
    </row>
    <row r="1232" spans="1:8" ht="14.4">
      <c r="A1232" s="150" t="s">
        <v>364</v>
      </c>
      <c r="B1232" s="98" t="s">
        <v>189</v>
      </c>
      <c r="C1232" s="151" t="s">
        <v>240</v>
      </c>
      <c r="D1232" s="151" t="s">
        <v>218</v>
      </c>
      <c r="E1232" s="151" t="s">
        <v>174</v>
      </c>
      <c r="F1232" s="174">
        <v>7142.9</v>
      </c>
      <c r="G1232" s="183">
        <v>37734.54</v>
      </c>
      <c r="H1232" s="99">
        <f t="shared" ref="H1232:H1295" si="20">+G1232/F1232*1000</f>
        <v>5282.8039031765811</v>
      </c>
    </row>
    <row r="1233" spans="1:8" ht="14.4">
      <c r="A1233" s="150" t="s">
        <v>364</v>
      </c>
      <c r="B1233" s="98" t="s">
        <v>189</v>
      </c>
      <c r="C1233" s="151" t="s">
        <v>240</v>
      </c>
      <c r="D1233" s="151" t="s">
        <v>218</v>
      </c>
      <c r="E1233" s="151" t="s">
        <v>174</v>
      </c>
      <c r="F1233" s="174">
        <v>9523.8700000000008</v>
      </c>
      <c r="G1233" s="183">
        <v>50267.28</v>
      </c>
      <c r="H1233" s="99">
        <f t="shared" si="20"/>
        <v>5278.0308845038826</v>
      </c>
    </row>
    <row r="1234" spans="1:8" ht="14.4">
      <c r="A1234" s="150" t="s">
        <v>364</v>
      </c>
      <c r="B1234" s="98" t="s">
        <v>189</v>
      </c>
      <c r="C1234" s="151" t="s">
        <v>208</v>
      </c>
      <c r="D1234" s="151" t="s">
        <v>72</v>
      </c>
      <c r="E1234" s="151" t="s">
        <v>226</v>
      </c>
      <c r="F1234" s="174">
        <v>24233.71</v>
      </c>
      <c r="G1234" s="183">
        <v>79653.679999999993</v>
      </c>
      <c r="H1234" s="99">
        <f t="shared" si="20"/>
        <v>3286.8958157871821</v>
      </c>
    </row>
    <row r="1235" spans="1:8" ht="14.4">
      <c r="A1235" s="150" t="s">
        <v>364</v>
      </c>
      <c r="B1235" s="98" t="s">
        <v>189</v>
      </c>
      <c r="C1235" s="151" t="s">
        <v>208</v>
      </c>
      <c r="D1235" s="151" t="s">
        <v>72</v>
      </c>
      <c r="E1235" s="151" t="s">
        <v>226</v>
      </c>
      <c r="F1235" s="174">
        <v>24120.799999999999</v>
      </c>
      <c r="G1235" s="183">
        <v>79282.559999999998</v>
      </c>
      <c r="H1235" s="99">
        <f t="shared" si="20"/>
        <v>3286.8959570163511</v>
      </c>
    </row>
    <row r="1236" spans="1:8" ht="14.4">
      <c r="A1236" s="150" t="s">
        <v>364</v>
      </c>
      <c r="B1236" s="98" t="s">
        <v>189</v>
      </c>
      <c r="C1236" s="151" t="s">
        <v>208</v>
      </c>
      <c r="D1236" s="151" t="s">
        <v>72</v>
      </c>
      <c r="E1236" s="151" t="s">
        <v>226</v>
      </c>
      <c r="F1236" s="174">
        <v>24977.119999999999</v>
      </c>
      <c r="G1236" s="183">
        <v>79566.28</v>
      </c>
      <c r="H1236" s="99">
        <f t="shared" si="20"/>
        <v>3185.566630580307</v>
      </c>
    </row>
    <row r="1237" spans="1:8" ht="14.4">
      <c r="A1237" s="150" t="s">
        <v>364</v>
      </c>
      <c r="B1237" s="98" t="s">
        <v>189</v>
      </c>
      <c r="C1237" s="151" t="s">
        <v>208</v>
      </c>
      <c r="D1237" s="151" t="s">
        <v>40</v>
      </c>
      <c r="E1237" s="151" t="s">
        <v>226</v>
      </c>
      <c r="F1237" s="174">
        <v>24000</v>
      </c>
      <c r="G1237" s="183">
        <v>84278.12</v>
      </c>
      <c r="H1237" s="99">
        <f t="shared" si="20"/>
        <v>3511.5883333333331</v>
      </c>
    </row>
    <row r="1238" spans="1:8" ht="14.4">
      <c r="A1238" s="150" t="s">
        <v>364</v>
      </c>
      <c r="B1238" s="98" t="s">
        <v>189</v>
      </c>
      <c r="C1238" s="151" t="s">
        <v>242</v>
      </c>
      <c r="D1238" s="151" t="s">
        <v>51</v>
      </c>
      <c r="E1238" s="151" t="s">
        <v>264</v>
      </c>
      <c r="F1238" s="174">
        <v>21247.200000000001</v>
      </c>
      <c r="G1238" s="183">
        <v>96693.32</v>
      </c>
      <c r="H1238" s="99">
        <f t="shared" si="20"/>
        <v>4550.873526864716</v>
      </c>
    </row>
    <row r="1239" spans="1:8" ht="14.4">
      <c r="A1239" s="150" t="s">
        <v>364</v>
      </c>
      <c r="B1239" s="98" t="s">
        <v>189</v>
      </c>
      <c r="C1239" s="151" t="s">
        <v>212</v>
      </c>
      <c r="D1239" s="151" t="s">
        <v>218</v>
      </c>
      <c r="E1239" s="151" t="s">
        <v>186</v>
      </c>
      <c r="F1239" s="174">
        <v>393.97</v>
      </c>
      <c r="G1239" s="183">
        <v>2760.29</v>
      </c>
      <c r="H1239" s="99">
        <f t="shared" si="20"/>
        <v>7006.3456608371189</v>
      </c>
    </row>
    <row r="1240" spans="1:8" ht="14.4">
      <c r="A1240" s="150" t="s">
        <v>364</v>
      </c>
      <c r="B1240" s="98" t="s">
        <v>189</v>
      </c>
      <c r="C1240" s="151" t="s">
        <v>212</v>
      </c>
      <c r="D1240" s="151" t="s">
        <v>218</v>
      </c>
      <c r="E1240" s="151" t="s">
        <v>186</v>
      </c>
      <c r="F1240" s="174">
        <v>393.97</v>
      </c>
      <c r="G1240" s="183">
        <v>2757.8</v>
      </c>
      <c r="H1240" s="99">
        <f t="shared" si="20"/>
        <v>7000.0253826433482</v>
      </c>
    </row>
    <row r="1241" spans="1:8" ht="14.4">
      <c r="A1241" s="150" t="s">
        <v>365</v>
      </c>
      <c r="B1241" s="98" t="s">
        <v>189</v>
      </c>
      <c r="C1241" s="151" t="s">
        <v>268</v>
      </c>
      <c r="D1241" s="151" t="s">
        <v>249</v>
      </c>
      <c r="E1241" s="151" t="s">
        <v>168</v>
      </c>
      <c r="F1241" s="174">
        <v>2763.07</v>
      </c>
      <c r="G1241" s="183">
        <v>1749.06</v>
      </c>
      <c r="H1241" s="99">
        <f t="shared" si="20"/>
        <v>633.0132787081036</v>
      </c>
    </row>
    <row r="1242" spans="1:8" ht="14.4">
      <c r="A1242" s="150" t="s">
        <v>365</v>
      </c>
      <c r="B1242" s="98" t="s">
        <v>189</v>
      </c>
      <c r="C1242" s="151" t="s">
        <v>210</v>
      </c>
      <c r="D1242" s="151" t="s">
        <v>249</v>
      </c>
      <c r="E1242" s="151" t="s">
        <v>228</v>
      </c>
      <c r="F1242" s="174">
        <v>5526.14</v>
      </c>
      <c r="G1242" s="183">
        <v>3498.13</v>
      </c>
      <c r="H1242" s="99">
        <f t="shared" si="20"/>
        <v>633.0150882894751</v>
      </c>
    </row>
    <row r="1243" spans="1:8" ht="14.4">
      <c r="A1243" s="150" t="s">
        <v>365</v>
      </c>
      <c r="B1243" s="98" t="s">
        <v>189</v>
      </c>
      <c r="C1243" s="151" t="s">
        <v>210</v>
      </c>
      <c r="D1243" s="151" t="s">
        <v>249</v>
      </c>
      <c r="E1243" s="151" t="s">
        <v>228</v>
      </c>
      <c r="F1243" s="174">
        <v>13815.36</v>
      </c>
      <c r="G1243" s="183">
        <v>8745.32</v>
      </c>
      <c r="H1243" s="99">
        <f t="shared" si="20"/>
        <v>633.01426817686979</v>
      </c>
    </row>
    <row r="1244" spans="1:8" ht="14.4">
      <c r="A1244" s="150" t="s">
        <v>365</v>
      </c>
      <c r="B1244" s="98" t="s">
        <v>189</v>
      </c>
      <c r="C1244" s="151" t="s">
        <v>235</v>
      </c>
      <c r="D1244" s="151" t="s">
        <v>218</v>
      </c>
      <c r="E1244" s="151" t="s">
        <v>260</v>
      </c>
      <c r="F1244" s="174">
        <v>19075</v>
      </c>
      <c r="G1244" s="183">
        <v>46256.88</v>
      </c>
      <c r="H1244" s="99">
        <f t="shared" si="20"/>
        <v>2425.0002621231974</v>
      </c>
    </row>
    <row r="1245" spans="1:8" ht="14.4">
      <c r="A1245" s="150" t="s">
        <v>365</v>
      </c>
      <c r="B1245" s="98" t="s">
        <v>189</v>
      </c>
      <c r="C1245" s="151" t="s">
        <v>204</v>
      </c>
      <c r="D1245" s="151" t="s">
        <v>387</v>
      </c>
      <c r="E1245" s="151" t="s">
        <v>171</v>
      </c>
      <c r="F1245" s="174">
        <v>24000</v>
      </c>
      <c r="G1245" s="183">
        <v>25283.33</v>
      </c>
      <c r="H1245" s="99">
        <f t="shared" si="20"/>
        <v>1053.4720833333333</v>
      </c>
    </row>
    <row r="1246" spans="1:8" ht="14.4">
      <c r="A1246" s="150" t="s">
        <v>365</v>
      </c>
      <c r="B1246" s="98" t="s">
        <v>189</v>
      </c>
      <c r="C1246" s="151" t="s">
        <v>204</v>
      </c>
      <c r="D1246" s="151" t="s">
        <v>387</v>
      </c>
      <c r="E1246" s="151" t="s">
        <v>171</v>
      </c>
      <c r="F1246" s="174">
        <v>49608</v>
      </c>
      <c r="G1246" s="183">
        <v>57429.27</v>
      </c>
      <c r="H1246" s="99">
        <f t="shared" si="20"/>
        <v>1157.6614658925978</v>
      </c>
    </row>
    <row r="1247" spans="1:8" ht="14.4">
      <c r="A1247" s="150" t="s">
        <v>365</v>
      </c>
      <c r="B1247" s="98" t="s">
        <v>189</v>
      </c>
      <c r="C1247" s="151" t="s">
        <v>204</v>
      </c>
      <c r="D1247" s="151" t="s">
        <v>38</v>
      </c>
      <c r="E1247" s="151" t="s">
        <v>171</v>
      </c>
      <c r="F1247" s="174">
        <v>70246.8</v>
      </c>
      <c r="G1247" s="183">
        <v>127985.09</v>
      </c>
      <c r="H1247" s="99">
        <f t="shared" si="20"/>
        <v>1821.9348069947669</v>
      </c>
    </row>
    <row r="1248" spans="1:8" ht="14.4">
      <c r="A1248" s="150" t="s">
        <v>365</v>
      </c>
      <c r="B1248" s="98" t="s">
        <v>189</v>
      </c>
      <c r="C1248" s="151" t="s">
        <v>217</v>
      </c>
      <c r="D1248" s="151" t="s">
        <v>26</v>
      </c>
      <c r="E1248" s="151" t="s">
        <v>233</v>
      </c>
      <c r="F1248" s="174">
        <v>139.19999999999999</v>
      </c>
      <c r="G1248" s="183">
        <v>2518.0300000000002</v>
      </c>
      <c r="H1248" s="99">
        <f t="shared" si="20"/>
        <v>18089.295977011494</v>
      </c>
    </row>
    <row r="1249" spans="1:8" ht="14.4">
      <c r="A1249" s="150" t="s">
        <v>365</v>
      </c>
      <c r="B1249" s="98" t="s">
        <v>189</v>
      </c>
      <c r="C1249" s="151" t="s">
        <v>217</v>
      </c>
      <c r="D1249" s="151" t="s">
        <v>218</v>
      </c>
      <c r="E1249" s="151" t="s">
        <v>233</v>
      </c>
      <c r="F1249" s="174">
        <v>37231.49</v>
      </c>
      <c r="G1249" s="183">
        <v>154049.82</v>
      </c>
      <c r="H1249" s="99">
        <f t="shared" si="20"/>
        <v>4137.6216745555985</v>
      </c>
    </row>
    <row r="1250" spans="1:8" ht="14.4">
      <c r="A1250" s="150" t="s">
        <v>365</v>
      </c>
      <c r="B1250" s="98" t="s">
        <v>189</v>
      </c>
      <c r="C1250" s="151" t="s">
        <v>202</v>
      </c>
      <c r="D1250" s="151" t="s">
        <v>249</v>
      </c>
      <c r="E1250" s="151" t="s">
        <v>221</v>
      </c>
      <c r="F1250" s="174">
        <v>490</v>
      </c>
      <c r="G1250" s="183">
        <v>1571.16</v>
      </c>
      <c r="H1250" s="99">
        <f t="shared" si="20"/>
        <v>3206.4489795918371</v>
      </c>
    </row>
    <row r="1251" spans="1:8" ht="14.4">
      <c r="A1251" s="150" t="s">
        <v>366</v>
      </c>
      <c r="B1251" s="98" t="s">
        <v>189</v>
      </c>
      <c r="C1251" s="151" t="s">
        <v>206</v>
      </c>
      <c r="D1251" s="151" t="s">
        <v>40</v>
      </c>
      <c r="E1251" s="151" t="s">
        <v>224</v>
      </c>
      <c r="F1251" s="174">
        <v>25000</v>
      </c>
      <c r="G1251" s="183">
        <v>90623.53</v>
      </c>
      <c r="H1251" s="99">
        <f t="shared" si="20"/>
        <v>3624.9411999999998</v>
      </c>
    </row>
    <row r="1252" spans="1:8" ht="14.4">
      <c r="A1252" s="150" t="s">
        <v>366</v>
      </c>
      <c r="B1252" s="98" t="s">
        <v>189</v>
      </c>
      <c r="C1252" s="151" t="s">
        <v>206</v>
      </c>
      <c r="D1252" s="151" t="s">
        <v>38</v>
      </c>
      <c r="E1252" s="151" t="s">
        <v>224</v>
      </c>
      <c r="F1252" s="174">
        <v>5</v>
      </c>
      <c r="G1252" s="183">
        <v>73.56</v>
      </c>
      <c r="H1252" s="99">
        <f t="shared" si="20"/>
        <v>14712</v>
      </c>
    </row>
    <row r="1253" spans="1:8" ht="14.4">
      <c r="A1253" s="150" t="s">
        <v>366</v>
      </c>
      <c r="B1253" s="98" t="s">
        <v>189</v>
      </c>
      <c r="C1253" s="151" t="s">
        <v>236</v>
      </c>
      <c r="D1253" s="151" t="s">
        <v>388</v>
      </c>
      <c r="E1253" s="151" t="s">
        <v>126</v>
      </c>
      <c r="F1253" s="174">
        <v>0.1</v>
      </c>
      <c r="G1253" s="183">
        <v>13.84</v>
      </c>
      <c r="H1253" s="99">
        <f t="shared" si="20"/>
        <v>138399.99999999997</v>
      </c>
    </row>
    <row r="1254" spans="1:8" ht="14.4">
      <c r="A1254" s="150" t="s">
        <v>366</v>
      </c>
      <c r="B1254" s="98" t="s">
        <v>189</v>
      </c>
      <c r="C1254" s="151" t="s">
        <v>207</v>
      </c>
      <c r="D1254" s="151" t="s">
        <v>250</v>
      </c>
      <c r="E1254" s="151" t="s">
        <v>225</v>
      </c>
      <c r="F1254" s="174">
        <v>2400</v>
      </c>
      <c r="G1254" s="183">
        <v>23794.16</v>
      </c>
      <c r="H1254" s="99">
        <f t="shared" si="20"/>
        <v>9914.2333333333336</v>
      </c>
    </row>
    <row r="1255" spans="1:8" ht="14.4">
      <c r="A1255" s="150" t="s">
        <v>366</v>
      </c>
      <c r="B1255" s="98" t="s">
        <v>189</v>
      </c>
      <c r="C1255" s="151" t="s">
        <v>207</v>
      </c>
      <c r="D1255" s="151" t="s">
        <v>218</v>
      </c>
      <c r="E1255" s="151" t="s">
        <v>225</v>
      </c>
      <c r="F1255" s="174">
        <v>39950</v>
      </c>
      <c r="G1255" s="183">
        <v>27811.11</v>
      </c>
      <c r="H1255" s="99">
        <f t="shared" si="20"/>
        <v>696.14793491864839</v>
      </c>
    </row>
    <row r="1256" spans="1:8" ht="14.4">
      <c r="A1256" s="150" t="s">
        <v>366</v>
      </c>
      <c r="B1256" s="98" t="s">
        <v>189</v>
      </c>
      <c r="C1256" s="151" t="s">
        <v>234</v>
      </c>
      <c r="D1256" s="151" t="s">
        <v>35</v>
      </c>
      <c r="E1256" s="151" t="s">
        <v>259</v>
      </c>
      <c r="F1256" s="174">
        <v>22032</v>
      </c>
      <c r="G1256" s="183">
        <v>83060.639999999999</v>
      </c>
      <c r="H1256" s="99">
        <f t="shared" si="20"/>
        <v>3770</v>
      </c>
    </row>
    <row r="1257" spans="1:8" ht="14.4">
      <c r="A1257" s="150" t="s">
        <v>366</v>
      </c>
      <c r="B1257" s="98" t="s">
        <v>189</v>
      </c>
      <c r="C1257" s="151" t="s">
        <v>234</v>
      </c>
      <c r="D1257" s="151" t="s">
        <v>35</v>
      </c>
      <c r="E1257" s="151" t="s">
        <v>259</v>
      </c>
      <c r="F1257" s="174">
        <v>12700.8</v>
      </c>
      <c r="G1257" s="183">
        <v>40120.21</v>
      </c>
      <c r="H1257" s="99">
        <f t="shared" si="20"/>
        <v>3158.8726694381457</v>
      </c>
    </row>
    <row r="1258" spans="1:8" ht="14.4">
      <c r="A1258" s="150" t="s">
        <v>366</v>
      </c>
      <c r="B1258" s="98" t="s">
        <v>189</v>
      </c>
      <c r="C1258" s="151" t="s">
        <v>234</v>
      </c>
      <c r="D1258" s="151" t="s">
        <v>35</v>
      </c>
      <c r="E1258" s="151" t="s">
        <v>259</v>
      </c>
      <c r="F1258" s="174">
        <v>11985.12</v>
      </c>
      <c r="G1258" s="183">
        <v>38082.68</v>
      </c>
      <c r="H1258" s="99">
        <f t="shared" si="20"/>
        <v>3177.4967626523558</v>
      </c>
    </row>
    <row r="1259" spans="1:8" ht="14.4">
      <c r="A1259" s="150" t="s">
        <v>366</v>
      </c>
      <c r="B1259" s="98" t="s">
        <v>189</v>
      </c>
      <c r="C1259" s="151" t="s">
        <v>217</v>
      </c>
      <c r="D1259" s="151" t="s">
        <v>40</v>
      </c>
      <c r="E1259" s="151" t="s">
        <v>233</v>
      </c>
      <c r="F1259" s="174">
        <v>24010.48</v>
      </c>
      <c r="G1259" s="183">
        <v>86225.44</v>
      </c>
      <c r="H1259" s="99">
        <f t="shared" si="20"/>
        <v>3591.1585274430167</v>
      </c>
    </row>
    <row r="1260" spans="1:8" ht="14.4">
      <c r="A1260" s="150" t="s">
        <v>366</v>
      </c>
      <c r="B1260" s="98" t="s">
        <v>189</v>
      </c>
      <c r="C1260" s="151" t="s">
        <v>217</v>
      </c>
      <c r="D1260" s="151" t="s">
        <v>40</v>
      </c>
      <c r="E1260" s="151" t="s">
        <v>233</v>
      </c>
      <c r="F1260" s="174">
        <v>23992.78</v>
      </c>
      <c r="G1260" s="183">
        <v>84762.78</v>
      </c>
      <c r="H1260" s="99">
        <f t="shared" si="20"/>
        <v>3532.8452976270364</v>
      </c>
    </row>
    <row r="1261" spans="1:8" ht="14.4">
      <c r="A1261" s="150" t="s">
        <v>366</v>
      </c>
      <c r="B1261" s="98" t="s">
        <v>189</v>
      </c>
      <c r="C1261" s="151" t="s">
        <v>217</v>
      </c>
      <c r="D1261" s="151" t="s">
        <v>40</v>
      </c>
      <c r="E1261" s="151" t="s">
        <v>233</v>
      </c>
      <c r="F1261" s="174">
        <v>24019.88</v>
      </c>
      <c r="G1261" s="183">
        <v>85600.69</v>
      </c>
      <c r="H1261" s="99">
        <f t="shared" si="20"/>
        <v>3563.7434491762656</v>
      </c>
    </row>
    <row r="1262" spans="1:8" ht="14.4">
      <c r="A1262" s="150" t="s">
        <v>366</v>
      </c>
      <c r="B1262" s="98" t="s">
        <v>189</v>
      </c>
      <c r="C1262" s="151" t="s">
        <v>217</v>
      </c>
      <c r="D1262" s="151" t="s">
        <v>40</v>
      </c>
      <c r="E1262" s="151" t="s">
        <v>233</v>
      </c>
      <c r="F1262" s="174">
        <v>24000</v>
      </c>
      <c r="G1262" s="183">
        <v>83520</v>
      </c>
      <c r="H1262" s="99">
        <f t="shared" si="20"/>
        <v>3480</v>
      </c>
    </row>
    <row r="1263" spans="1:8" ht="14.4">
      <c r="A1263" s="150" t="s">
        <v>366</v>
      </c>
      <c r="B1263" s="98" t="s">
        <v>189</v>
      </c>
      <c r="C1263" s="151" t="s">
        <v>217</v>
      </c>
      <c r="D1263" s="151" t="s">
        <v>218</v>
      </c>
      <c r="E1263" s="151" t="s">
        <v>233</v>
      </c>
      <c r="F1263" s="174">
        <v>17635.97</v>
      </c>
      <c r="G1263" s="183">
        <v>85920.91</v>
      </c>
      <c r="H1263" s="99">
        <f t="shared" si="20"/>
        <v>4871.9129143449436</v>
      </c>
    </row>
    <row r="1264" spans="1:8" ht="14.4">
      <c r="A1264" s="150" t="s">
        <v>366</v>
      </c>
      <c r="B1264" s="98" t="s">
        <v>189</v>
      </c>
      <c r="C1264" s="151" t="s">
        <v>208</v>
      </c>
      <c r="D1264" s="151" t="s">
        <v>72</v>
      </c>
      <c r="E1264" s="151" t="s">
        <v>226</v>
      </c>
      <c r="F1264" s="174">
        <v>30.74</v>
      </c>
      <c r="G1264" s="183">
        <v>455.74</v>
      </c>
      <c r="H1264" s="99">
        <f t="shared" si="20"/>
        <v>14825.634352635005</v>
      </c>
    </row>
    <row r="1265" spans="1:8" ht="14.4">
      <c r="A1265" s="150" t="s">
        <v>366</v>
      </c>
      <c r="B1265" s="98" t="s">
        <v>189</v>
      </c>
      <c r="C1265" s="151" t="s">
        <v>202</v>
      </c>
      <c r="D1265" s="151" t="s">
        <v>40</v>
      </c>
      <c r="E1265" s="151" t="s">
        <v>221</v>
      </c>
      <c r="F1265" s="174">
        <v>10000</v>
      </c>
      <c r="G1265" s="183">
        <v>13080</v>
      </c>
      <c r="H1265" s="99">
        <f t="shared" si="20"/>
        <v>1308</v>
      </c>
    </row>
    <row r="1266" spans="1:8" ht="14.4">
      <c r="A1266" s="150" t="s">
        <v>367</v>
      </c>
      <c r="B1266" s="98" t="s">
        <v>189</v>
      </c>
      <c r="C1266" s="151" t="s">
        <v>353</v>
      </c>
      <c r="D1266" s="151" t="s">
        <v>43</v>
      </c>
      <c r="E1266" s="151" t="s">
        <v>356</v>
      </c>
      <c r="F1266" s="174">
        <v>128</v>
      </c>
      <c r="G1266" s="183">
        <v>82.33</v>
      </c>
      <c r="H1266" s="99">
        <f t="shared" si="20"/>
        <v>643.203125</v>
      </c>
    </row>
    <row r="1267" spans="1:8" ht="14.4">
      <c r="A1267" s="150" t="s">
        <v>368</v>
      </c>
      <c r="B1267" s="98" t="s">
        <v>189</v>
      </c>
      <c r="C1267" s="151" t="s">
        <v>235</v>
      </c>
      <c r="D1267" s="151" t="s">
        <v>218</v>
      </c>
      <c r="E1267" s="151" t="s">
        <v>260</v>
      </c>
      <c r="F1267" s="174">
        <v>19836.400000000001</v>
      </c>
      <c r="G1267" s="183">
        <v>49858.48</v>
      </c>
      <c r="H1267" s="99">
        <f t="shared" si="20"/>
        <v>2513.4843015869815</v>
      </c>
    </row>
    <row r="1268" spans="1:8" ht="14.4">
      <c r="A1268" s="150" t="s">
        <v>368</v>
      </c>
      <c r="B1268" s="98" t="s">
        <v>189</v>
      </c>
      <c r="C1268" s="151" t="s">
        <v>235</v>
      </c>
      <c r="D1268" s="151" t="s">
        <v>249</v>
      </c>
      <c r="E1268" s="151" t="s">
        <v>260</v>
      </c>
      <c r="F1268" s="174">
        <v>5120</v>
      </c>
      <c r="G1268" s="183">
        <v>22677.599999999999</v>
      </c>
      <c r="H1268" s="99">
        <f t="shared" si="20"/>
        <v>4429.2187499999991</v>
      </c>
    </row>
    <row r="1269" spans="1:8" ht="14.4">
      <c r="A1269" s="150" t="s">
        <v>368</v>
      </c>
      <c r="B1269" s="98" t="s">
        <v>189</v>
      </c>
      <c r="C1269" s="151" t="s">
        <v>206</v>
      </c>
      <c r="D1269" s="151" t="s">
        <v>51</v>
      </c>
      <c r="E1269" s="151" t="s">
        <v>224</v>
      </c>
      <c r="F1269" s="174">
        <v>20000</v>
      </c>
      <c r="G1269" s="183">
        <v>69369.5</v>
      </c>
      <c r="H1269" s="99">
        <f t="shared" si="20"/>
        <v>3468.4750000000004</v>
      </c>
    </row>
    <row r="1270" spans="1:8" ht="14.4">
      <c r="A1270" s="150" t="s">
        <v>368</v>
      </c>
      <c r="B1270" s="98" t="s">
        <v>189</v>
      </c>
      <c r="C1270" s="151" t="s">
        <v>207</v>
      </c>
      <c r="D1270" s="151" t="s">
        <v>250</v>
      </c>
      <c r="E1270" s="151" t="s">
        <v>225</v>
      </c>
      <c r="F1270" s="174">
        <v>59</v>
      </c>
      <c r="G1270" s="183">
        <v>1518.49</v>
      </c>
      <c r="H1270" s="99">
        <f t="shared" si="20"/>
        <v>25737.118644067796</v>
      </c>
    </row>
    <row r="1271" spans="1:8" ht="14.4">
      <c r="A1271" s="150" t="s">
        <v>368</v>
      </c>
      <c r="B1271" s="98" t="s">
        <v>189</v>
      </c>
      <c r="C1271" s="151" t="s">
        <v>207</v>
      </c>
      <c r="D1271" s="151" t="s">
        <v>40</v>
      </c>
      <c r="E1271" s="151" t="s">
        <v>225</v>
      </c>
      <c r="F1271" s="174">
        <v>26000</v>
      </c>
      <c r="G1271" s="183">
        <v>17680</v>
      </c>
      <c r="H1271" s="99">
        <f t="shared" si="20"/>
        <v>680</v>
      </c>
    </row>
    <row r="1272" spans="1:8" ht="14.4">
      <c r="A1272" s="150" t="s">
        <v>368</v>
      </c>
      <c r="B1272" s="98" t="s">
        <v>189</v>
      </c>
      <c r="C1272" s="151" t="s">
        <v>237</v>
      </c>
      <c r="D1272" s="151" t="s">
        <v>40</v>
      </c>
      <c r="E1272" s="151" t="s">
        <v>261</v>
      </c>
      <c r="F1272" s="174">
        <v>18200</v>
      </c>
      <c r="G1272" s="183">
        <v>36400</v>
      </c>
      <c r="H1272" s="99">
        <f t="shared" si="20"/>
        <v>2000</v>
      </c>
    </row>
    <row r="1273" spans="1:8" ht="14.4">
      <c r="A1273" s="150" t="s">
        <v>368</v>
      </c>
      <c r="B1273" s="98" t="s">
        <v>189</v>
      </c>
      <c r="C1273" s="151" t="s">
        <v>243</v>
      </c>
      <c r="D1273" s="151" t="s">
        <v>38</v>
      </c>
      <c r="E1273" s="151" t="s">
        <v>265</v>
      </c>
      <c r="F1273" s="174">
        <v>119.34</v>
      </c>
      <c r="G1273" s="183">
        <v>457.47</v>
      </c>
      <c r="H1273" s="99">
        <f t="shared" si="20"/>
        <v>3833.3333333333335</v>
      </c>
    </row>
    <row r="1274" spans="1:8" ht="14.4">
      <c r="A1274" s="150" t="s">
        <v>368</v>
      </c>
      <c r="B1274" s="98" t="s">
        <v>189</v>
      </c>
      <c r="C1274" s="151" t="s">
        <v>243</v>
      </c>
      <c r="D1274" s="151" t="s">
        <v>38</v>
      </c>
      <c r="E1274" s="151" t="s">
        <v>265</v>
      </c>
      <c r="F1274" s="174">
        <v>501</v>
      </c>
      <c r="G1274" s="183">
        <v>1416.93</v>
      </c>
      <c r="H1274" s="99">
        <f t="shared" si="20"/>
        <v>2828.2035928143709</v>
      </c>
    </row>
    <row r="1275" spans="1:8" ht="14.4">
      <c r="A1275" s="150" t="s">
        <v>368</v>
      </c>
      <c r="B1275" s="98" t="s">
        <v>189</v>
      </c>
      <c r="C1275" s="151" t="s">
        <v>243</v>
      </c>
      <c r="D1275" s="151" t="s">
        <v>38</v>
      </c>
      <c r="E1275" s="151" t="s">
        <v>265</v>
      </c>
      <c r="F1275" s="174">
        <v>624.78</v>
      </c>
      <c r="G1275" s="183">
        <v>2314.63</v>
      </c>
      <c r="H1275" s="99">
        <f t="shared" si="20"/>
        <v>3704.7120586446431</v>
      </c>
    </row>
    <row r="1276" spans="1:8" ht="14.4">
      <c r="A1276" s="150" t="s">
        <v>368</v>
      </c>
      <c r="B1276" s="98" t="s">
        <v>189</v>
      </c>
      <c r="C1276" s="151" t="s">
        <v>243</v>
      </c>
      <c r="D1276" s="151" t="s">
        <v>38</v>
      </c>
      <c r="E1276" s="151" t="s">
        <v>265</v>
      </c>
      <c r="F1276" s="174">
        <v>930</v>
      </c>
      <c r="G1276" s="183">
        <v>2749.78</v>
      </c>
      <c r="H1276" s="99">
        <f t="shared" si="20"/>
        <v>2956.7526881720432</v>
      </c>
    </row>
    <row r="1277" spans="1:8" ht="14.4">
      <c r="A1277" s="150" t="s">
        <v>368</v>
      </c>
      <c r="B1277" s="98" t="s">
        <v>189</v>
      </c>
      <c r="C1277" s="151" t="s">
        <v>243</v>
      </c>
      <c r="D1277" s="151" t="s">
        <v>38</v>
      </c>
      <c r="E1277" s="151" t="s">
        <v>265</v>
      </c>
      <c r="F1277" s="174">
        <v>4197</v>
      </c>
      <c r="G1277" s="183">
        <v>11869.98</v>
      </c>
      <c r="H1277" s="99">
        <f t="shared" si="20"/>
        <v>2828.2058613295212</v>
      </c>
    </row>
    <row r="1278" spans="1:8" ht="14.4">
      <c r="A1278" s="150" t="s">
        <v>368</v>
      </c>
      <c r="B1278" s="98" t="s">
        <v>189</v>
      </c>
      <c r="C1278" s="151" t="s">
        <v>234</v>
      </c>
      <c r="D1278" s="151" t="s">
        <v>218</v>
      </c>
      <c r="E1278" s="151" t="s">
        <v>259</v>
      </c>
      <c r="F1278" s="174">
        <v>3265.88</v>
      </c>
      <c r="G1278" s="183">
        <v>11212.84</v>
      </c>
      <c r="H1278" s="99">
        <f t="shared" si="20"/>
        <v>3433.3288424559382</v>
      </c>
    </row>
    <row r="1279" spans="1:8" ht="14.4">
      <c r="A1279" s="150" t="s">
        <v>368</v>
      </c>
      <c r="B1279" s="98" t="s">
        <v>189</v>
      </c>
      <c r="C1279" s="151" t="s">
        <v>234</v>
      </c>
      <c r="D1279" s="151" t="s">
        <v>218</v>
      </c>
      <c r="E1279" s="151" t="s">
        <v>259</v>
      </c>
      <c r="F1279" s="174">
        <v>13063.52</v>
      </c>
      <c r="G1279" s="183">
        <v>47593.54</v>
      </c>
      <c r="H1279" s="99">
        <f t="shared" si="20"/>
        <v>3643.2401068012296</v>
      </c>
    </row>
    <row r="1280" spans="1:8" ht="14.4">
      <c r="A1280" s="150" t="s">
        <v>368</v>
      </c>
      <c r="B1280" s="98" t="s">
        <v>189</v>
      </c>
      <c r="C1280" s="151" t="s">
        <v>234</v>
      </c>
      <c r="D1280" s="151" t="s">
        <v>218</v>
      </c>
      <c r="E1280" s="151" t="s">
        <v>259</v>
      </c>
      <c r="F1280" s="174">
        <v>16329.4</v>
      </c>
      <c r="G1280" s="183">
        <v>59869.35</v>
      </c>
      <c r="H1280" s="99">
        <f t="shared" si="20"/>
        <v>3666.3533259029728</v>
      </c>
    </row>
    <row r="1281" spans="1:8" ht="14.4">
      <c r="A1281" s="150" t="s">
        <v>368</v>
      </c>
      <c r="B1281" s="98" t="s">
        <v>189</v>
      </c>
      <c r="C1281" s="151" t="s">
        <v>234</v>
      </c>
      <c r="D1281" s="151" t="s">
        <v>218</v>
      </c>
      <c r="E1281" s="151" t="s">
        <v>259</v>
      </c>
      <c r="F1281" s="174">
        <v>36287.760000000002</v>
      </c>
      <c r="G1281" s="183">
        <v>125236.29</v>
      </c>
      <c r="H1281" s="99">
        <f t="shared" si="20"/>
        <v>3451.1992473495188</v>
      </c>
    </row>
    <row r="1282" spans="1:8" ht="14.4">
      <c r="A1282" s="150" t="s">
        <v>368</v>
      </c>
      <c r="B1282" s="98" t="s">
        <v>189</v>
      </c>
      <c r="C1282" s="151" t="s">
        <v>234</v>
      </c>
      <c r="D1282" s="151" t="s">
        <v>218</v>
      </c>
      <c r="E1282" s="151" t="s">
        <v>259</v>
      </c>
      <c r="F1282" s="174">
        <v>2449.44</v>
      </c>
      <c r="G1282" s="183">
        <v>11247</v>
      </c>
      <c r="H1282" s="99">
        <f t="shared" si="20"/>
        <v>4591.6617675876932</v>
      </c>
    </row>
    <row r="1283" spans="1:8" ht="14.4">
      <c r="A1283" s="150" t="s">
        <v>368</v>
      </c>
      <c r="B1283" s="98" t="s">
        <v>189</v>
      </c>
      <c r="C1283" s="151" t="s">
        <v>234</v>
      </c>
      <c r="D1283" s="151" t="s">
        <v>218</v>
      </c>
      <c r="E1283" s="151" t="s">
        <v>259</v>
      </c>
      <c r="F1283" s="174">
        <v>6531.84</v>
      </c>
      <c r="G1283" s="183">
        <v>25984</v>
      </c>
      <c r="H1283" s="99">
        <f t="shared" si="20"/>
        <v>3978.052126200274</v>
      </c>
    </row>
    <row r="1284" spans="1:8" ht="14.4">
      <c r="A1284" s="150" t="s">
        <v>368</v>
      </c>
      <c r="B1284" s="98" t="s">
        <v>189</v>
      </c>
      <c r="C1284" s="151" t="s">
        <v>234</v>
      </c>
      <c r="D1284" s="151" t="s">
        <v>218</v>
      </c>
      <c r="E1284" s="151" t="s">
        <v>259</v>
      </c>
      <c r="F1284" s="174">
        <v>10260.43</v>
      </c>
      <c r="G1284" s="183">
        <v>32384.3</v>
      </c>
      <c r="H1284" s="99">
        <f t="shared" si="20"/>
        <v>3156.2322436778963</v>
      </c>
    </row>
    <row r="1285" spans="1:8" ht="14.4">
      <c r="A1285" s="150" t="s">
        <v>368</v>
      </c>
      <c r="B1285" s="98" t="s">
        <v>189</v>
      </c>
      <c r="C1285" s="151" t="s">
        <v>234</v>
      </c>
      <c r="D1285" s="151" t="s">
        <v>218</v>
      </c>
      <c r="E1285" s="151" t="s">
        <v>259</v>
      </c>
      <c r="F1285" s="174">
        <v>14478.91</v>
      </c>
      <c r="G1285" s="183">
        <v>62648.32</v>
      </c>
      <c r="H1285" s="99">
        <f t="shared" si="20"/>
        <v>4326.867146767263</v>
      </c>
    </row>
    <row r="1286" spans="1:8" ht="14.4">
      <c r="A1286" s="150" t="s">
        <v>368</v>
      </c>
      <c r="B1286" s="98" t="s">
        <v>189</v>
      </c>
      <c r="C1286" s="151" t="s">
        <v>234</v>
      </c>
      <c r="D1286" s="151" t="s">
        <v>218</v>
      </c>
      <c r="E1286" s="151" t="s">
        <v>259</v>
      </c>
      <c r="F1286" s="174">
        <v>16329.6</v>
      </c>
      <c r="G1286" s="183">
        <v>73040</v>
      </c>
      <c r="H1286" s="99">
        <f t="shared" si="20"/>
        <v>4472.8591024887319</v>
      </c>
    </row>
    <row r="1287" spans="1:8" ht="14.4">
      <c r="A1287" s="150" t="s">
        <v>368</v>
      </c>
      <c r="B1287" s="98" t="s">
        <v>189</v>
      </c>
      <c r="C1287" s="151" t="s">
        <v>234</v>
      </c>
      <c r="D1287" s="151" t="s">
        <v>38</v>
      </c>
      <c r="E1287" s="151" t="s">
        <v>259</v>
      </c>
      <c r="F1287" s="174">
        <v>700.2</v>
      </c>
      <c r="G1287" s="183">
        <v>3042.86</v>
      </c>
      <c r="H1287" s="99">
        <f t="shared" si="20"/>
        <v>4345.7012282205087</v>
      </c>
    </row>
    <row r="1288" spans="1:8" ht="14.4">
      <c r="A1288" s="150" t="s">
        <v>368</v>
      </c>
      <c r="B1288" s="98" t="s">
        <v>189</v>
      </c>
      <c r="C1288" s="151" t="s">
        <v>234</v>
      </c>
      <c r="D1288" s="151" t="s">
        <v>38</v>
      </c>
      <c r="E1288" s="151" t="s">
        <v>259</v>
      </c>
      <c r="F1288" s="174">
        <v>1944</v>
      </c>
      <c r="G1288" s="183">
        <v>8448.0400000000009</v>
      </c>
      <c r="H1288" s="99">
        <f t="shared" si="20"/>
        <v>4345.6995884773669</v>
      </c>
    </row>
    <row r="1289" spans="1:8" ht="14.4">
      <c r="A1289" s="150" t="s">
        <v>368</v>
      </c>
      <c r="B1289" s="98" t="s">
        <v>189</v>
      </c>
      <c r="C1289" s="151" t="s">
        <v>240</v>
      </c>
      <c r="D1289" s="151" t="s">
        <v>218</v>
      </c>
      <c r="E1289" s="151" t="s">
        <v>174</v>
      </c>
      <c r="F1289" s="174">
        <v>35271.94</v>
      </c>
      <c r="G1289" s="183">
        <v>162268.12</v>
      </c>
      <c r="H1289" s="99">
        <f t="shared" si="20"/>
        <v>4600.4875263453041</v>
      </c>
    </row>
    <row r="1290" spans="1:8" ht="14.4">
      <c r="A1290" s="150" t="s">
        <v>368</v>
      </c>
      <c r="B1290" s="98" t="s">
        <v>189</v>
      </c>
      <c r="C1290" s="151" t="s">
        <v>241</v>
      </c>
      <c r="D1290" s="151" t="s">
        <v>38</v>
      </c>
      <c r="E1290" s="151" t="s">
        <v>263</v>
      </c>
      <c r="F1290" s="174">
        <v>199.92</v>
      </c>
      <c r="G1290" s="183">
        <v>839.91</v>
      </c>
      <c r="H1290" s="99">
        <f t="shared" si="20"/>
        <v>4201.2304921968789</v>
      </c>
    </row>
    <row r="1291" spans="1:8" ht="14.4">
      <c r="A1291" s="150" t="s">
        <v>368</v>
      </c>
      <c r="B1291" s="98" t="s">
        <v>189</v>
      </c>
      <c r="C1291" s="151" t="s">
        <v>241</v>
      </c>
      <c r="D1291" s="151" t="s">
        <v>38</v>
      </c>
      <c r="E1291" s="151" t="s">
        <v>263</v>
      </c>
      <c r="F1291" s="174">
        <v>415.8</v>
      </c>
      <c r="G1291" s="183">
        <v>1306.4000000000001</v>
      </c>
      <c r="H1291" s="99">
        <f t="shared" si="20"/>
        <v>3141.8951418951424</v>
      </c>
    </row>
    <row r="1292" spans="1:8" ht="14.4">
      <c r="A1292" s="150" t="s">
        <v>368</v>
      </c>
      <c r="B1292" s="98" t="s">
        <v>189</v>
      </c>
      <c r="C1292" s="151" t="s">
        <v>241</v>
      </c>
      <c r="D1292" s="151" t="s">
        <v>38</v>
      </c>
      <c r="E1292" s="151" t="s">
        <v>263</v>
      </c>
      <c r="F1292" s="174">
        <v>2571.84</v>
      </c>
      <c r="G1292" s="183">
        <v>12352.9</v>
      </c>
      <c r="H1292" s="99">
        <f t="shared" si="20"/>
        <v>4803.1370536269742</v>
      </c>
    </row>
    <row r="1293" spans="1:8" ht="14.4">
      <c r="A1293" s="150" t="s">
        <v>368</v>
      </c>
      <c r="B1293" s="98" t="s">
        <v>189</v>
      </c>
      <c r="C1293" s="151" t="s">
        <v>208</v>
      </c>
      <c r="D1293" s="151" t="s">
        <v>251</v>
      </c>
      <c r="E1293" s="151" t="s">
        <v>226</v>
      </c>
      <c r="F1293" s="174">
        <v>400684.07</v>
      </c>
      <c r="G1293" s="183">
        <v>1571374.6</v>
      </c>
      <c r="H1293" s="99">
        <f t="shared" si="20"/>
        <v>3921.7296559855754</v>
      </c>
    </row>
    <row r="1294" spans="1:8" ht="14.4">
      <c r="A1294" s="150" t="s">
        <v>368</v>
      </c>
      <c r="B1294" s="98" t="s">
        <v>189</v>
      </c>
      <c r="C1294" s="151" t="s">
        <v>239</v>
      </c>
      <c r="D1294" s="151" t="s">
        <v>72</v>
      </c>
      <c r="E1294" s="151" t="s">
        <v>262</v>
      </c>
      <c r="F1294" s="174">
        <v>19549.68</v>
      </c>
      <c r="G1294" s="183">
        <v>151069.57999999999</v>
      </c>
      <c r="H1294" s="99">
        <f t="shared" si="20"/>
        <v>7727.4707309787163</v>
      </c>
    </row>
    <row r="1295" spans="1:8" ht="14.4">
      <c r="A1295" s="150" t="s">
        <v>368</v>
      </c>
      <c r="B1295" s="98" t="s">
        <v>189</v>
      </c>
      <c r="C1295" s="151" t="s">
        <v>239</v>
      </c>
      <c r="D1295" s="151" t="s">
        <v>38</v>
      </c>
      <c r="E1295" s="151" t="s">
        <v>262</v>
      </c>
      <c r="F1295" s="174">
        <v>55.08</v>
      </c>
      <c r="G1295" s="183">
        <v>291.58999999999997</v>
      </c>
      <c r="H1295" s="99">
        <f t="shared" si="20"/>
        <v>5293.9360929557006</v>
      </c>
    </row>
    <row r="1296" spans="1:8" ht="14.4">
      <c r="A1296" s="150" t="s">
        <v>368</v>
      </c>
      <c r="B1296" s="98" t="s">
        <v>189</v>
      </c>
      <c r="C1296" s="151" t="s">
        <v>239</v>
      </c>
      <c r="D1296" s="151" t="s">
        <v>38</v>
      </c>
      <c r="E1296" s="151" t="s">
        <v>262</v>
      </c>
      <c r="F1296" s="174">
        <v>100.8</v>
      </c>
      <c r="G1296" s="183">
        <v>738.62</v>
      </c>
      <c r="H1296" s="99">
        <f t="shared" ref="H1296:H1359" si="21">+G1296/F1296*1000</f>
        <v>7327.5793650793648</v>
      </c>
    </row>
    <row r="1297" spans="1:8" ht="14.4">
      <c r="A1297" s="150" t="s">
        <v>368</v>
      </c>
      <c r="B1297" s="98" t="s">
        <v>189</v>
      </c>
      <c r="C1297" s="151" t="s">
        <v>239</v>
      </c>
      <c r="D1297" s="151" t="s">
        <v>38</v>
      </c>
      <c r="E1297" s="151" t="s">
        <v>262</v>
      </c>
      <c r="F1297" s="174">
        <v>465.19</v>
      </c>
      <c r="G1297" s="183">
        <v>2473.64</v>
      </c>
      <c r="H1297" s="99">
        <f t="shared" si="21"/>
        <v>5317.4831789161417</v>
      </c>
    </row>
    <row r="1298" spans="1:8" ht="14.4">
      <c r="A1298" s="150" t="s">
        <v>368</v>
      </c>
      <c r="B1298" s="98" t="s">
        <v>189</v>
      </c>
      <c r="C1298" s="151" t="s">
        <v>239</v>
      </c>
      <c r="D1298" s="151" t="s">
        <v>38</v>
      </c>
      <c r="E1298" s="151" t="s">
        <v>262</v>
      </c>
      <c r="F1298" s="174">
        <v>469.6</v>
      </c>
      <c r="G1298" s="183">
        <v>4379.51</v>
      </c>
      <c r="H1298" s="99">
        <f t="shared" si="21"/>
        <v>9326.0434412265749</v>
      </c>
    </row>
    <row r="1299" spans="1:8" ht="14.4">
      <c r="A1299" s="150" t="s">
        <v>368</v>
      </c>
      <c r="B1299" s="98" t="s">
        <v>189</v>
      </c>
      <c r="C1299" s="151" t="s">
        <v>239</v>
      </c>
      <c r="D1299" s="151" t="s">
        <v>38</v>
      </c>
      <c r="E1299" s="151" t="s">
        <v>262</v>
      </c>
      <c r="F1299" s="174">
        <v>773.46</v>
      </c>
      <c r="G1299" s="183">
        <v>4375</v>
      </c>
      <c r="H1299" s="99">
        <f t="shared" si="21"/>
        <v>5656.4011067152787</v>
      </c>
    </row>
    <row r="1300" spans="1:8" ht="14.4">
      <c r="A1300" s="150" t="s">
        <v>368</v>
      </c>
      <c r="B1300" s="98" t="s">
        <v>189</v>
      </c>
      <c r="C1300" s="151" t="s">
        <v>239</v>
      </c>
      <c r="D1300" s="151" t="s">
        <v>38</v>
      </c>
      <c r="E1300" s="151" t="s">
        <v>262</v>
      </c>
      <c r="F1300" s="174">
        <v>800</v>
      </c>
      <c r="G1300" s="183">
        <v>5441.37</v>
      </c>
      <c r="H1300" s="99">
        <f t="shared" si="21"/>
        <v>6801.7124999999996</v>
      </c>
    </row>
    <row r="1301" spans="1:8" ht="14.4">
      <c r="A1301" s="150" t="s">
        <v>368</v>
      </c>
      <c r="B1301" s="98" t="s">
        <v>189</v>
      </c>
      <c r="C1301" s="151" t="s">
        <v>239</v>
      </c>
      <c r="D1301" s="151" t="s">
        <v>40</v>
      </c>
      <c r="E1301" s="151" t="s">
        <v>262</v>
      </c>
      <c r="F1301" s="174">
        <v>25499.81</v>
      </c>
      <c r="G1301" s="183">
        <v>96388.17</v>
      </c>
      <c r="H1301" s="99">
        <f t="shared" si="21"/>
        <v>3779.9563996751344</v>
      </c>
    </row>
    <row r="1302" spans="1:8" ht="14.4">
      <c r="A1302" s="150" t="s">
        <v>368</v>
      </c>
      <c r="B1302" s="98" t="s">
        <v>189</v>
      </c>
      <c r="C1302" s="151" t="s">
        <v>239</v>
      </c>
      <c r="D1302" s="151" t="s">
        <v>250</v>
      </c>
      <c r="E1302" s="151" t="s">
        <v>262</v>
      </c>
      <c r="F1302" s="174">
        <v>1.2</v>
      </c>
      <c r="G1302" s="183">
        <v>24.74</v>
      </c>
      <c r="H1302" s="99">
        <f t="shared" si="21"/>
        <v>20616.666666666668</v>
      </c>
    </row>
    <row r="1303" spans="1:8" ht="14.4">
      <c r="A1303" s="150" t="s">
        <v>368</v>
      </c>
      <c r="B1303" s="98" t="s">
        <v>189</v>
      </c>
      <c r="C1303" s="151" t="s">
        <v>239</v>
      </c>
      <c r="D1303" s="151" t="s">
        <v>250</v>
      </c>
      <c r="E1303" s="151" t="s">
        <v>262</v>
      </c>
      <c r="F1303" s="174">
        <v>1.44</v>
      </c>
      <c r="G1303" s="183">
        <v>61.19</v>
      </c>
      <c r="H1303" s="99">
        <f t="shared" si="21"/>
        <v>42493.055555555555</v>
      </c>
    </row>
    <row r="1304" spans="1:8" ht="14.4">
      <c r="A1304" s="150" t="s">
        <v>368</v>
      </c>
      <c r="B1304" s="98" t="s">
        <v>189</v>
      </c>
      <c r="C1304" s="151" t="s">
        <v>239</v>
      </c>
      <c r="D1304" s="151" t="s">
        <v>250</v>
      </c>
      <c r="E1304" s="151" t="s">
        <v>262</v>
      </c>
      <c r="F1304" s="174">
        <v>2</v>
      </c>
      <c r="G1304" s="183">
        <v>63.97</v>
      </c>
      <c r="H1304" s="99">
        <f t="shared" si="21"/>
        <v>31985</v>
      </c>
    </row>
    <row r="1305" spans="1:8" ht="14.4">
      <c r="A1305" s="150" t="s">
        <v>368</v>
      </c>
      <c r="B1305" s="98" t="s">
        <v>189</v>
      </c>
      <c r="C1305" s="151" t="s">
        <v>239</v>
      </c>
      <c r="D1305" s="151" t="s">
        <v>250</v>
      </c>
      <c r="E1305" s="151" t="s">
        <v>262</v>
      </c>
      <c r="F1305" s="174">
        <v>2.4</v>
      </c>
      <c r="G1305" s="183">
        <v>61.19</v>
      </c>
      <c r="H1305" s="99">
        <f t="shared" si="21"/>
        <v>25495.833333333332</v>
      </c>
    </row>
    <row r="1306" spans="1:8" ht="14.4">
      <c r="A1306" s="150" t="s">
        <v>368</v>
      </c>
      <c r="B1306" s="98" t="s">
        <v>189</v>
      </c>
      <c r="C1306" s="151" t="s">
        <v>239</v>
      </c>
      <c r="D1306" s="151" t="s">
        <v>250</v>
      </c>
      <c r="E1306" s="151" t="s">
        <v>262</v>
      </c>
      <c r="F1306" s="174">
        <v>3.6</v>
      </c>
      <c r="G1306" s="183">
        <v>106.19</v>
      </c>
      <c r="H1306" s="99">
        <f t="shared" si="21"/>
        <v>29497.222222222219</v>
      </c>
    </row>
    <row r="1307" spans="1:8" ht="14.4">
      <c r="A1307" s="150" t="s">
        <v>368</v>
      </c>
      <c r="B1307" s="98" t="s">
        <v>189</v>
      </c>
      <c r="C1307" s="151" t="s">
        <v>239</v>
      </c>
      <c r="D1307" s="151" t="s">
        <v>250</v>
      </c>
      <c r="E1307" s="151" t="s">
        <v>262</v>
      </c>
      <c r="F1307" s="174">
        <v>4.26</v>
      </c>
      <c r="G1307" s="183">
        <v>130.46</v>
      </c>
      <c r="H1307" s="99">
        <f t="shared" si="21"/>
        <v>30624.413145539907</v>
      </c>
    </row>
    <row r="1308" spans="1:8" ht="14.4">
      <c r="A1308" s="150" t="s">
        <v>368</v>
      </c>
      <c r="B1308" s="98" t="s">
        <v>189</v>
      </c>
      <c r="C1308" s="151" t="s">
        <v>239</v>
      </c>
      <c r="D1308" s="151" t="s">
        <v>250</v>
      </c>
      <c r="E1308" s="151" t="s">
        <v>262</v>
      </c>
      <c r="F1308" s="174">
        <v>4.8</v>
      </c>
      <c r="G1308" s="183">
        <v>165.24</v>
      </c>
      <c r="H1308" s="99">
        <f t="shared" si="21"/>
        <v>34425.000000000007</v>
      </c>
    </row>
    <row r="1309" spans="1:8" ht="14.4">
      <c r="A1309" s="150" t="s">
        <v>368</v>
      </c>
      <c r="B1309" s="98" t="s">
        <v>189</v>
      </c>
      <c r="C1309" s="151" t="s">
        <v>239</v>
      </c>
      <c r="D1309" s="151" t="s">
        <v>250</v>
      </c>
      <c r="E1309" s="151" t="s">
        <v>262</v>
      </c>
      <c r="F1309" s="174">
        <v>5.14</v>
      </c>
      <c r="G1309" s="183">
        <v>94.39</v>
      </c>
      <c r="H1309" s="99">
        <f t="shared" si="21"/>
        <v>18363.813229571984</v>
      </c>
    </row>
    <row r="1310" spans="1:8" ht="14.4">
      <c r="A1310" s="150" t="s">
        <v>368</v>
      </c>
      <c r="B1310" s="98" t="s">
        <v>189</v>
      </c>
      <c r="C1310" s="151" t="s">
        <v>239</v>
      </c>
      <c r="D1310" s="151" t="s">
        <v>250</v>
      </c>
      <c r="E1310" s="151" t="s">
        <v>262</v>
      </c>
      <c r="F1310" s="174">
        <v>5.28</v>
      </c>
      <c r="G1310" s="183">
        <v>124.29</v>
      </c>
      <c r="H1310" s="99">
        <f t="shared" si="21"/>
        <v>23539.772727272728</v>
      </c>
    </row>
    <row r="1311" spans="1:8" ht="14.4">
      <c r="A1311" s="150" t="s">
        <v>368</v>
      </c>
      <c r="B1311" s="98" t="s">
        <v>189</v>
      </c>
      <c r="C1311" s="151" t="s">
        <v>239</v>
      </c>
      <c r="D1311" s="151" t="s">
        <v>250</v>
      </c>
      <c r="E1311" s="151" t="s">
        <v>262</v>
      </c>
      <c r="F1311" s="174">
        <v>5.4</v>
      </c>
      <c r="G1311" s="183">
        <v>97.86</v>
      </c>
      <c r="H1311" s="99">
        <f t="shared" si="21"/>
        <v>18122.222222222219</v>
      </c>
    </row>
    <row r="1312" spans="1:8" ht="14.4">
      <c r="A1312" s="150" t="s">
        <v>368</v>
      </c>
      <c r="B1312" s="98" t="s">
        <v>189</v>
      </c>
      <c r="C1312" s="151" t="s">
        <v>239</v>
      </c>
      <c r="D1312" s="151" t="s">
        <v>250</v>
      </c>
      <c r="E1312" s="151" t="s">
        <v>262</v>
      </c>
      <c r="F1312" s="174">
        <v>6</v>
      </c>
      <c r="G1312" s="183">
        <v>152.16999999999999</v>
      </c>
      <c r="H1312" s="99">
        <f t="shared" si="21"/>
        <v>25361.666666666664</v>
      </c>
    </row>
    <row r="1313" spans="1:8" ht="14.4">
      <c r="A1313" s="150" t="s">
        <v>368</v>
      </c>
      <c r="B1313" s="98" t="s">
        <v>189</v>
      </c>
      <c r="C1313" s="151" t="s">
        <v>239</v>
      </c>
      <c r="D1313" s="151" t="s">
        <v>250</v>
      </c>
      <c r="E1313" s="151" t="s">
        <v>262</v>
      </c>
      <c r="F1313" s="174">
        <v>7.92</v>
      </c>
      <c r="G1313" s="183">
        <v>156.79</v>
      </c>
      <c r="H1313" s="99">
        <f t="shared" si="21"/>
        <v>19796.71717171717</v>
      </c>
    </row>
    <row r="1314" spans="1:8" ht="14.4">
      <c r="A1314" s="150" t="s">
        <v>368</v>
      </c>
      <c r="B1314" s="98" t="s">
        <v>189</v>
      </c>
      <c r="C1314" s="151" t="s">
        <v>239</v>
      </c>
      <c r="D1314" s="151" t="s">
        <v>250</v>
      </c>
      <c r="E1314" s="151" t="s">
        <v>262</v>
      </c>
      <c r="F1314" s="174">
        <v>10.8</v>
      </c>
      <c r="G1314" s="183">
        <v>174.41</v>
      </c>
      <c r="H1314" s="99">
        <f t="shared" si="21"/>
        <v>16149.074074074071</v>
      </c>
    </row>
    <row r="1315" spans="1:8" ht="14.4">
      <c r="A1315" s="150" t="s">
        <v>368</v>
      </c>
      <c r="B1315" s="98" t="s">
        <v>189</v>
      </c>
      <c r="C1315" s="151" t="s">
        <v>239</v>
      </c>
      <c r="D1315" s="151" t="s">
        <v>250</v>
      </c>
      <c r="E1315" s="151" t="s">
        <v>262</v>
      </c>
      <c r="F1315" s="174">
        <v>11.97</v>
      </c>
      <c r="G1315" s="183">
        <v>361.49</v>
      </c>
      <c r="H1315" s="99">
        <f t="shared" si="21"/>
        <v>30199.66583124478</v>
      </c>
    </row>
    <row r="1316" spans="1:8" ht="14.4">
      <c r="A1316" s="150" t="s">
        <v>368</v>
      </c>
      <c r="B1316" s="98" t="s">
        <v>189</v>
      </c>
      <c r="C1316" s="151" t="s">
        <v>239</v>
      </c>
      <c r="D1316" s="151" t="s">
        <v>250</v>
      </c>
      <c r="E1316" s="151" t="s">
        <v>262</v>
      </c>
      <c r="F1316" s="174">
        <v>12</v>
      </c>
      <c r="G1316" s="183">
        <v>265</v>
      </c>
      <c r="H1316" s="99">
        <f t="shared" si="21"/>
        <v>22083.333333333332</v>
      </c>
    </row>
    <row r="1317" spans="1:8" ht="14.4">
      <c r="A1317" s="150" t="s">
        <v>368</v>
      </c>
      <c r="B1317" s="98" t="s">
        <v>189</v>
      </c>
      <c r="C1317" s="151" t="s">
        <v>239</v>
      </c>
      <c r="D1317" s="151" t="s">
        <v>250</v>
      </c>
      <c r="E1317" s="151" t="s">
        <v>262</v>
      </c>
      <c r="F1317" s="174">
        <v>12.24</v>
      </c>
      <c r="G1317" s="183">
        <v>347.31</v>
      </c>
      <c r="H1317" s="99">
        <f t="shared" si="21"/>
        <v>28375</v>
      </c>
    </row>
    <row r="1318" spans="1:8" ht="14.4">
      <c r="A1318" s="150" t="s">
        <v>368</v>
      </c>
      <c r="B1318" s="98" t="s">
        <v>189</v>
      </c>
      <c r="C1318" s="151" t="s">
        <v>239</v>
      </c>
      <c r="D1318" s="151" t="s">
        <v>250</v>
      </c>
      <c r="E1318" s="151" t="s">
        <v>262</v>
      </c>
      <c r="F1318" s="174">
        <v>15</v>
      </c>
      <c r="G1318" s="183">
        <v>194.06</v>
      </c>
      <c r="H1318" s="99">
        <f t="shared" si="21"/>
        <v>12937.333333333334</v>
      </c>
    </row>
    <row r="1319" spans="1:8" ht="14.4">
      <c r="A1319" s="150" t="s">
        <v>368</v>
      </c>
      <c r="B1319" s="98" t="s">
        <v>189</v>
      </c>
      <c r="C1319" s="151" t="s">
        <v>239</v>
      </c>
      <c r="D1319" s="151" t="s">
        <v>250</v>
      </c>
      <c r="E1319" s="151" t="s">
        <v>262</v>
      </c>
      <c r="F1319" s="174">
        <v>15.98</v>
      </c>
      <c r="G1319" s="183">
        <v>340.86</v>
      </c>
      <c r="H1319" s="99">
        <f t="shared" si="21"/>
        <v>21330.413016270337</v>
      </c>
    </row>
    <row r="1320" spans="1:8" ht="14.4">
      <c r="A1320" s="150" t="s">
        <v>368</v>
      </c>
      <c r="B1320" s="98" t="s">
        <v>189</v>
      </c>
      <c r="C1320" s="151" t="s">
        <v>239</v>
      </c>
      <c r="D1320" s="151" t="s">
        <v>250</v>
      </c>
      <c r="E1320" s="151" t="s">
        <v>262</v>
      </c>
      <c r="F1320" s="174">
        <v>21.42</v>
      </c>
      <c r="G1320" s="183">
        <v>249.96</v>
      </c>
      <c r="H1320" s="99">
        <f t="shared" si="21"/>
        <v>11669.467787114845</v>
      </c>
    </row>
    <row r="1321" spans="1:8" ht="14.4">
      <c r="A1321" s="150" t="s">
        <v>368</v>
      </c>
      <c r="B1321" s="98" t="s">
        <v>189</v>
      </c>
      <c r="C1321" s="151" t="s">
        <v>239</v>
      </c>
      <c r="D1321" s="151" t="s">
        <v>250</v>
      </c>
      <c r="E1321" s="151" t="s">
        <v>262</v>
      </c>
      <c r="F1321" s="174">
        <v>40</v>
      </c>
      <c r="G1321" s="183">
        <v>377.93</v>
      </c>
      <c r="H1321" s="99">
        <f t="shared" si="21"/>
        <v>9448.25</v>
      </c>
    </row>
    <row r="1322" spans="1:8" ht="14.4">
      <c r="A1322" s="150" t="s">
        <v>368</v>
      </c>
      <c r="B1322" s="98" t="s">
        <v>189</v>
      </c>
      <c r="C1322" s="151" t="s">
        <v>202</v>
      </c>
      <c r="D1322" s="151" t="s">
        <v>40</v>
      </c>
      <c r="E1322" s="151" t="s">
        <v>221</v>
      </c>
      <c r="F1322" s="174">
        <v>4000</v>
      </c>
      <c r="G1322" s="183">
        <v>7172.18</v>
      </c>
      <c r="H1322" s="99">
        <f t="shared" si="21"/>
        <v>1793.0450000000001</v>
      </c>
    </row>
    <row r="1323" spans="1:8" ht="14.4">
      <c r="A1323" s="150" t="s">
        <v>369</v>
      </c>
      <c r="B1323" s="98" t="s">
        <v>189</v>
      </c>
      <c r="C1323" s="151" t="s">
        <v>213</v>
      </c>
      <c r="D1323" s="151" t="s">
        <v>37</v>
      </c>
      <c r="E1323" s="151" t="s">
        <v>230</v>
      </c>
      <c r="F1323" s="174">
        <v>17280</v>
      </c>
      <c r="G1323" s="183">
        <v>3348.55</v>
      </c>
      <c r="H1323" s="99">
        <f t="shared" si="21"/>
        <v>193.78182870370372</v>
      </c>
    </row>
    <row r="1324" spans="1:8" ht="14.4">
      <c r="A1324" s="150" t="s">
        <v>369</v>
      </c>
      <c r="B1324" s="98" t="s">
        <v>189</v>
      </c>
      <c r="C1324" s="151" t="s">
        <v>214</v>
      </c>
      <c r="D1324" s="151" t="s">
        <v>219</v>
      </c>
      <c r="E1324" s="151" t="s">
        <v>166</v>
      </c>
      <c r="F1324" s="174">
        <v>9720</v>
      </c>
      <c r="G1324" s="183">
        <v>3227.71</v>
      </c>
      <c r="H1324" s="99">
        <f t="shared" si="21"/>
        <v>332.06893004115227</v>
      </c>
    </row>
    <row r="1325" spans="1:8" ht="14.4">
      <c r="A1325" s="150" t="s">
        <v>369</v>
      </c>
      <c r="B1325" s="98" t="s">
        <v>189</v>
      </c>
      <c r="C1325" s="151" t="s">
        <v>214</v>
      </c>
      <c r="D1325" s="151" t="s">
        <v>37</v>
      </c>
      <c r="E1325" s="151" t="s">
        <v>166</v>
      </c>
      <c r="F1325" s="174">
        <v>960</v>
      </c>
      <c r="G1325" s="183">
        <v>435.79</v>
      </c>
      <c r="H1325" s="99">
        <f t="shared" si="21"/>
        <v>453.94791666666669</v>
      </c>
    </row>
    <row r="1326" spans="1:8" ht="14.4">
      <c r="A1326" s="150" t="s">
        <v>369</v>
      </c>
      <c r="B1326" s="98" t="s">
        <v>189</v>
      </c>
      <c r="C1326" s="151" t="s">
        <v>214</v>
      </c>
      <c r="D1326" s="151" t="s">
        <v>37</v>
      </c>
      <c r="E1326" s="151" t="s">
        <v>166</v>
      </c>
      <c r="F1326" s="174">
        <v>7490</v>
      </c>
      <c r="G1326" s="183">
        <v>2897.98</v>
      </c>
      <c r="H1326" s="99">
        <f t="shared" si="21"/>
        <v>386.91321762349799</v>
      </c>
    </row>
    <row r="1327" spans="1:8" ht="14.4">
      <c r="A1327" s="150" t="s">
        <v>369</v>
      </c>
      <c r="B1327" s="98" t="s">
        <v>189</v>
      </c>
      <c r="C1327" s="151" t="s">
        <v>214</v>
      </c>
      <c r="D1327" s="151" t="s">
        <v>37</v>
      </c>
      <c r="E1327" s="151" t="s">
        <v>166</v>
      </c>
      <c r="F1327" s="174">
        <v>23144.1</v>
      </c>
      <c r="G1327" s="183">
        <v>9299.0499999999993</v>
      </c>
      <c r="H1327" s="99">
        <f t="shared" si="21"/>
        <v>401.78922489965049</v>
      </c>
    </row>
    <row r="1328" spans="1:8" ht="14.4">
      <c r="A1328" s="150" t="s">
        <v>369</v>
      </c>
      <c r="B1328" s="98" t="s">
        <v>189</v>
      </c>
      <c r="C1328" s="151" t="s">
        <v>236</v>
      </c>
      <c r="D1328" s="151" t="s">
        <v>37</v>
      </c>
      <c r="E1328" s="151" t="s">
        <v>126</v>
      </c>
      <c r="F1328" s="174">
        <v>2166</v>
      </c>
      <c r="G1328" s="183">
        <v>754.83</v>
      </c>
      <c r="H1328" s="99">
        <f t="shared" si="21"/>
        <v>348.4903047091413</v>
      </c>
    </row>
    <row r="1329" spans="1:8" ht="14.4">
      <c r="A1329" s="150" t="s">
        <v>369</v>
      </c>
      <c r="B1329" s="98" t="s">
        <v>189</v>
      </c>
      <c r="C1329" s="151" t="s">
        <v>236</v>
      </c>
      <c r="D1329" s="151" t="s">
        <v>26</v>
      </c>
      <c r="E1329" s="151" t="s">
        <v>126</v>
      </c>
      <c r="F1329" s="174">
        <v>26.1</v>
      </c>
      <c r="G1329" s="183">
        <v>145.21</v>
      </c>
      <c r="H1329" s="99">
        <f t="shared" si="21"/>
        <v>5563.6015325670496</v>
      </c>
    </row>
    <row r="1330" spans="1:8" ht="14.4">
      <c r="A1330" s="150" t="s">
        <v>369</v>
      </c>
      <c r="B1330" s="98" t="s">
        <v>189</v>
      </c>
      <c r="C1330" s="151" t="s">
        <v>236</v>
      </c>
      <c r="D1330" s="151" t="s">
        <v>26</v>
      </c>
      <c r="E1330" s="151" t="s">
        <v>126</v>
      </c>
      <c r="F1330" s="174">
        <v>60</v>
      </c>
      <c r="G1330" s="183">
        <v>251.17</v>
      </c>
      <c r="H1330" s="99">
        <f t="shared" si="21"/>
        <v>4186.166666666667</v>
      </c>
    </row>
    <row r="1331" spans="1:8" ht="14.4">
      <c r="A1331" s="150" t="s">
        <v>369</v>
      </c>
      <c r="B1331" s="98" t="s">
        <v>189</v>
      </c>
      <c r="C1331" s="151" t="s">
        <v>234</v>
      </c>
      <c r="D1331" s="151" t="s">
        <v>218</v>
      </c>
      <c r="E1331" s="151" t="s">
        <v>259</v>
      </c>
      <c r="F1331" s="174">
        <v>5225.47</v>
      </c>
      <c r="G1331" s="183">
        <v>21070.76</v>
      </c>
      <c r="H1331" s="99">
        <f t="shared" si="21"/>
        <v>4032.3186239706665</v>
      </c>
    </row>
    <row r="1332" spans="1:8" ht="14.4">
      <c r="A1332" s="150" t="s">
        <v>369</v>
      </c>
      <c r="B1332" s="98" t="s">
        <v>189</v>
      </c>
      <c r="C1332" s="151" t="s">
        <v>234</v>
      </c>
      <c r="D1332" s="151" t="s">
        <v>218</v>
      </c>
      <c r="E1332" s="151" t="s">
        <v>259</v>
      </c>
      <c r="F1332" s="174">
        <v>8491.39</v>
      </c>
      <c r="G1332" s="183">
        <v>34273.57</v>
      </c>
      <c r="H1332" s="99">
        <f t="shared" si="21"/>
        <v>4036.2732132195083</v>
      </c>
    </row>
    <row r="1333" spans="1:8" ht="14.4">
      <c r="A1333" s="150" t="s">
        <v>369</v>
      </c>
      <c r="B1333" s="98" t="s">
        <v>189</v>
      </c>
      <c r="C1333" s="151" t="s">
        <v>234</v>
      </c>
      <c r="D1333" s="151" t="s">
        <v>218</v>
      </c>
      <c r="E1333" s="151" t="s">
        <v>259</v>
      </c>
      <c r="F1333" s="174">
        <v>15431.21</v>
      </c>
      <c r="G1333" s="183">
        <v>66436.800000000003</v>
      </c>
      <c r="H1333" s="99">
        <f t="shared" si="21"/>
        <v>4305.3525938665862</v>
      </c>
    </row>
    <row r="1334" spans="1:8" ht="14.4">
      <c r="A1334" s="150" t="s">
        <v>369</v>
      </c>
      <c r="B1334" s="98" t="s">
        <v>189</v>
      </c>
      <c r="C1334" s="151" t="s">
        <v>217</v>
      </c>
      <c r="D1334" s="151" t="s">
        <v>26</v>
      </c>
      <c r="E1334" s="151" t="s">
        <v>233</v>
      </c>
      <c r="F1334" s="174">
        <v>171.2</v>
      </c>
      <c r="G1334" s="183">
        <v>2976.89</v>
      </c>
      <c r="H1334" s="99">
        <f t="shared" si="21"/>
        <v>17388.376168224302</v>
      </c>
    </row>
    <row r="1335" spans="1:8" ht="14.4">
      <c r="A1335" s="150" t="s">
        <v>369</v>
      </c>
      <c r="B1335" s="98" t="s">
        <v>189</v>
      </c>
      <c r="C1335" s="151" t="s">
        <v>217</v>
      </c>
      <c r="D1335" s="151" t="s">
        <v>218</v>
      </c>
      <c r="E1335" s="151" t="s">
        <v>233</v>
      </c>
      <c r="F1335" s="174">
        <v>84.37</v>
      </c>
      <c r="G1335" s="183">
        <v>833.53</v>
      </c>
      <c r="H1335" s="99">
        <f t="shared" si="21"/>
        <v>9879.4595235273191</v>
      </c>
    </row>
    <row r="1336" spans="1:8" ht="14.4">
      <c r="A1336" s="150" t="s">
        <v>369</v>
      </c>
      <c r="B1336" s="98" t="s">
        <v>189</v>
      </c>
      <c r="C1336" s="151" t="s">
        <v>217</v>
      </c>
      <c r="D1336" s="151" t="s">
        <v>40</v>
      </c>
      <c r="E1336" s="151" t="s">
        <v>233</v>
      </c>
      <c r="F1336" s="174">
        <v>24007.47</v>
      </c>
      <c r="G1336" s="183">
        <v>83088.92</v>
      </c>
      <c r="H1336" s="99">
        <f t="shared" si="21"/>
        <v>3460.9611091880984</v>
      </c>
    </row>
    <row r="1337" spans="1:8" ht="14.4">
      <c r="A1337" s="150" t="s">
        <v>369</v>
      </c>
      <c r="B1337" s="98" t="s">
        <v>189</v>
      </c>
      <c r="C1337" s="151" t="s">
        <v>217</v>
      </c>
      <c r="D1337" s="151" t="s">
        <v>26</v>
      </c>
      <c r="E1337" s="151" t="s">
        <v>233</v>
      </c>
      <c r="F1337" s="174">
        <v>161</v>
      </c>
      <c r="G1337" s="183">
        <v>2603.9899999999998</v>
      </c>
      <c r="H1337" s="99">
        <f t="shared" si="21"/>
        <v>16173.850931677016</v>
      </c>
    </row>
    <row r="1338" spans="1:8" ht="14.4">
      <c r="A1338" s="150" t="s">
        <v>369</v>
      </c>
      <c r="B1338" s="98" t="s">
        <v>189</v>
      </c>
      <c r="C1338" s="151" t="s">
        <v>217</v>
      </c>
      <c r="D1338" s="151" t="s">
        <v>26</v>
      </c>
      <c r="E1338" s="151" t="s">
        <v>233</v>
      </c>
      <c r="F1338" s="174">
        <v>204</v>
      </c>
      <c r="G1338" s="183">
        <v>2911.29</v>
      </c>
      <c r="H1338" s="99">
        <f t="shared" si="21"/>
        <v>14271.029411764706</v>
      </c>
    </row>
    <row r="1339" spans="1:8" ht="14.4">
      <c r="A1339" s="150" t="s">
        <v>369</v>
      </c>
      <c r="B1339" s="98" t="s">
        <v>189</v>
      </c>
      <c r="C1339" s="151" t="s">
        <v>217</v>
      </c>
      <c r="D1339" s="151" t="s">
        <v>26</v>
      </c>
      <c r="E1339" s="151" t="s">
        <v>233</v>
      </c>
      <c r="F1339" s="174">
        <v>752</v>
      </c>
      <c r="G1339" s="183">
        <v>8448.44</v>
      </c>
      <c r="H1339" s="99">
        <f t="shared" si="21"/>
        <v>11234.627659574469</v>
      </c>
    </row>
    <row r="1340" spans="1:8" ht="14.4">
      <c r="A1340" s="150" t="s">
        <v>369</v>
      </c>
      <c r="B1340" s="98" t="s">
        <v>189</v>
      </c>
      <c r="C1340" s="151" t="s">
        <v>240</v>
      </c>
      <c r="D1340" s="151" t="s">
        <v>218</v>
      </c>
      <c r="E1340" s="151" t="s">
        <v>174</v>
      </c>
      <c r="F1340" s="174">
        <v>8730.2099999999991</v>
      </c>
      <c r="G1340" s="183">
        <v>46318.64</v>
      </c>
      <c r="H1340" s="99">
        <f t="shared" si="21"/>
        <v>5305.5585146290878</v>
      </c>
    </row>
    <row r="1341" spans="1:8" ht="14.4">
      <c r="A1341" s="150" t="s">
        <v>369</v>
      </c>
      <c r="B1341" s="98" t="s">
        <v>189</v>
      </c>
      <c r="C1341" s="151" t="s">
        <v>238</v>
      </c>
      <c r="D1341" s="151" t="s">
        <v>250</v>
      </c>
      <c r="E1341" s="151" t="s">
        <v>185</v>
      </c>
      <c r="F1341" s="174">
        <v>70</v>
      </c>
      <c r="G1341" s="183">
        <v>1328.64</v>
      </c>
      <c r="H1341" s="99">
        <f t="shared" si="21"/>
        <v>18980.571428571431</v>
      </c>
    </row>
    <row r="1342" spans="1:8" ht="14.4">
      <c r="A1342" s="150" t="s">
        <v>369</v>
      </c>
      <c r="B1342" s="98" t="s">
        <v>189</v>
      </c>
      <c r="C1342" s="151" t="s">
        <v>238</v>
      </c>
      <c r="D1342" s="151" t="s">
        <v>250</v>
      </c>
      <c r="E1342" s="151" t="s">
        <v>185</v>
      </c>
      <c r="F1342" s="174">
        <v>151.06</v>
      </c>
      <c r="G1342" s="183">
        <v>2303.92</v>
      </c>
      <c r="H1342" s="99">
        <f t="shared" si="21"/>
        <v>15251.68807096518</v>
      </c>
    </row>
    <row r="1343" spans="1:8" ht="14.4">
      <c r="A1343" s="150" t="s">
        <v>369</v>
      </c>
      <c r="B1343" s="98" t="s">
        <v>189</v>
      </c>
      <c r="C1343" s="151" t="s">
        <v>238</v>
      </c>
      <c r="D1343" s="151" t="s">
        <v>253</v>
      </c>
      <c r="E1343" s="151" t="s">
        <v>185</v>
      </c>
      <c r="F1343" s="174">
        <v>100.8</v>
      </c>
      <c r="G1343" s="183">
        <v>1866.93</v>
      </c>
      <c r="H1343" s="99">
        <f t="shared" si="21"/>
        <v>18521.130952380954</v>
      </c>
    </row>
    <row r="1344" spans="1:8" ht="14.4">
      <c r="A1344" s="150" t="s">
        <v>369</v>
      </c>
      <c r="B1344" s="98" t="s">
        <v>189</v>
      </c>
      <c r="C1344" s="151" t="s">
        <v>208</v>
      </c>
      <c r="D1344" s="151" t="s">
        <v>72</v>
      </c>
      <c r="E1344" s="151" t="s">
        <v>226</v>
      </c>
      <c r="F1344" s="174">
        <v>23974.240000000002</v>
      </c>
      <c r="G1344" s="183">
        <v>81671.06</v>
      </c>
      <c r="H1344" s="99">
        <f t="shared" si="21"/>
        <v>3406.6172692022765</v>
      </c>
    </row>
    <row r="1345" spans="1:8" ht="14.4">
      <c r="A1345" s="150" t="s">
        <v>369</v>
      </c>
      <c r="B1345" s="98" t="s">
        <v>189</v>
      </c>
      <c r="C1345" s="151" t="s">
        <v>208</v>
      </c>
      <c r="D1345" s="151" t="s">
        <v>72</v>
      </c>
      <c r="E1345" s="151" t="s">
        <v>226</v>
      </c>
      <c r="F1345" s="174">
        <v>24197.96</v>
      </c>
      <c r="G1345" s="183">
        <v>82433.179999999993</v>
      </c>
      <c r="H1345" s="99">
        <f t="shared" si="21"/>
        <v>3406.6169214264337</v>
      </c>
    </row>
    <row r="1346" spans="1:8" ht="14.4">
      <c r="A1346" s="150" t="s">
        <v>369</v>
      </c>
      <c r="B1346" s="98" t="s">
        <v>189</v>
      </c>
      <c r="C1346" s="151" t="s">
        <v>208</v>
      </c>
      <c r="D1346" s="151" t="s">
        <v>254</v>
      </c>
      <c r="E1346" s="151" t="s">
        <v>226</v>
      </c>
      <c r="F1346" s="174">
        <v>23662.76</v>
      </c>
      <c r="G1346" s="183">
        <v>80591.240000000005</v>
      </c>
      <c r="H1346" s="99">
        <f t="shared" si="21"/>
        <v>3405.8258630861324</v>
      </c>
    </row>
    <row r="1347" spans="1:8" ht="14.4">
      <c r="A1347" s="150" t="s">
        <v>369</v>
      </c>
      <c r="B1347" s="98" t="s">
        <v>189</v>
      </c>
      <c r="C1347" s="151" t="s">
        <v>208</v>
      </c>
      <c r="D1347" s="151" t="s">
        <v>254</v>
      </c>
      <c r="E1347" s="151" t="s">
        <v>226</v>
      </c>
      <c r="F1347" s="174">
        <v>23181.1</v>
      </c>
      <c r="G1347" s="183">
        <v>75689.259999999995</v>
      </c>
      <c r="H1347" s="99">
        <f t="shared" si="21"/>
        <v>3265.1280569084297</v>
      </c>
    </row>
    <row r="1348" spans="1:8" ht="14.4">
      <c r="A1348" s="150" t="s">
        <v>369</v>
      </c>
      <c r="B1348" s="98" t="s">
        <v>189</v>
      </c>
      <c r="C1348" s="151" t="s">
        <v>208</v>
      </c>
      <c r="D1348" s="151" t="s">
        <v>254</v>
      </c>
      <c r="E1348" s="151" t="s">
        <v>226</v>
      </c>
      <c r="F1348" s="174">
        <v>23258.54</v>
      </c>
      <c r="G1348" s="183">
        <v>75942.14</v>
      </c>
      <c r="H1348" s="99">
        <f t="shared" si="21"/>
        <v>3265.1292815456168</v>
      </c>
    </row>
    <row r="1349" spans="1:8" ht="14.4">
      <c r="A1349" s="150" t="s">
        <v>369</v>
      </c>
      <c r="B1349" s="98" t="s">
        <v>189</v>
      </c>
      <c r="C1349" s="151" t="s">
        <v>208</v>
      </c>
      <c r="D1349" s="151" t="s">
        <v>254</v>
      </c>
      <c r="E1349" s="151" t="s">
        <v>226</v>
      </c>
      <c r="F1349" s="174">
        <v>23258.22</v>
      </c>
      <c r="G1349" s="183">
        <v>75941.100000000006</v>
      </c>
      <c r="H1349" s="99">
        <f t="shared" si="21"/>
        <v>3265.1294897029952</v>
      </c>
    </row>
    <row r="1350" spans="1:8" ht="14.4">
      <c r="A1350" s="150" t="s">
        <v>369</v>
      </c>
      <c r="B1350" s="98" t="s">
        <v>189</v>
      </c>
      <c r="C1350" s="151" t="s">
        <v>242</v>
      </c>
      <c r="D1350" s="151" t="s">
        <v>218</v>
      </c>
      <c r="E1350" s="151" t="s">
        <v>264</v>
      </c>
      <c r="F1350" s="174">
        <v>141.52000000000001</v>
      </c>
      <c r="G1350" s="183">
        <v>1701.82</v>
      </c>
      <c r="H1350" s="99">
        <f t="shared" si="21"/>
        <v>12025.296777840585</v>
      </c>
    </row>
    <row r="1351" spans="1:8" ht="14.4">
      <c r="A1351" s="150" t="s">
        <v>369</v>
      </c>
      <c r="B1351" s="98" t="s">
        <v>189</v>
      </c>
      <c r="C1351" s="151" t="s">
        <v>242</v>
      </c>
      <c r="D1351" s="151" t="s">
        <v>218</v>
      </c>
      <c r="E1351" s="151" t="s">
        <v>264</v>
      </c>
      <c r="F1351" s="174">
        <v>2497.98</v>
      </c>
      <c r="G1351" s="183">
        <v>16527.04</v>
      </c>
      <c r="H1351" s="99">
        <f t="shared" si="21"/>
        <v>6616.1618587818966</v>
      </c>
    </row>
    <row r="1352" spans="1:8" ht="14.4">
      <c r="A1352" s="150" t="s">
        <v>369</v>
      </c>
      <c r="B1352" s="98" t="s">
        <v>189</v>
      </c>
      <c r="C1352" s="151" t="s">
        <v>212</v>
      </c>
      <c r="D1352" s="151" t="s">
        <v>218</v>
      </c>
      <c r="E1352" s="151" t="s">
        <v>186</v>
      </c>
      <c r="F1352" s="174">
        <v>393.97</v>
      </c>
      <c r="G1352" s="183">
        <v>2772.18</v>
      </c>
      <c r="H1352" s="99">
        <f t="shared" si="21"/>
        <v>7036.5256237784597</v>
      </c>
    </row>
    <row r="1353" spans="1:8" ht="14.4">
      <c r="A1353" s="150" t="s">
        <v>369</v>
      </c>
      <c r="B1353" s="98" t="s">
        <v>189</v>
      </c>
      <c r="C1353" s="151" t="s">
        <v>239</v>
      </c>
      <c r="D1353" s="151" t="s">
        <v>250</v>
      </c>
      <c r="E1353" s="151" t="s">
        <v>262</v>
      </c>
      <c r="F1353" s="174">
        <v>70</v>
      </c>
      <c r="G1353" s="183">
        <v>1013.97</v>
      </c>
      <c r="H1353" s="99">
        <f t="shared" si="21"/>
        <v>14485.285714285714</v>
      </c>
    </row>
    <row r="1354" spans="1:8" ht="14.4">
      <c r="A1354" s="150" t="s">
        <v>369</v>
      </c>
      <c r="B1354" s="98" t="s">
        <v>189</v>
      </c>
      <c r="C1354" s="151" t="s">
        <v>239</v>
      </c>
      <c r="D1354" s="151" t="s">
        <v>250</v>
      </c>
      <c r="E1354" s="151" t="s">
        <v>262</v>
      </c>
      <c r="F1354" s="174">
        <v>271.99</v>
      </c>
      <c r="G1354" s="183">
        <v>3347</v>
      </c>
      <c r="H1354" s="99">
        <f t="shared" si="21"/>
        <v>12305.59947056877</v>
      </c>
    </row>
    <row r="1355" spans="1:8" ht="14.4">
      <c r="A1355" s="150" t="s">
        <v>369</v>
      </c>
      <c r="B1355" s="98" t="s">
        <v>189</v>
      </c>
      <c r="C1355" s="151" t="s">
        <v>239</v>
      </c>
      <c r="D1355" s="151" t="s">
        <v>218</v>
      </c>
      <c r="E1355" s="151" t="s">
        <v>262</v>
      </c>
      <c r="F1355" s="174">
        <v>315.70999999999998</v>
      </c>
      <c r="G1355" s="183">
        <v>3270.84</v>
      </c>
      <c r="H1355" s="99">
        <f t="shared" si="21"/>
        <v>10360.267333945711</v>
      </c>
    </row>
    <row r="1356" spans="1:8" ht="14.4">
      <c r="A1356" s="150" t="s">
        <v>369</v>
      </c>
      <c r="B1356" s="98" t="s">
        <v>189</v>
      </c>
      <c r="C1356" s="151" t="s">
        <v>205</v>
      </c>
      <c r="D1356" s="151" t="s">
        <v>256</v>
      </c>
      <c r="E1356" s="151" t="s">
        <v>223</v>
      </c>
      <c r="F1356" s="174">
        <v>1209.5999999999999</v>
      </c>
      <c r="G1356" s="183">
        <v>8789.74</v>
      </c>
      <c r="H1356" s="99">
        <f t="shared" si="21"/>
        <v>7266.6501322751328</v>
      </c>
    </row>
    <row r="1357" spans="1:8" ht="14.4">
      <c r="A1357" s="150" t="s">
        <v>369</v>
      </c>
      <c r="B1357" s="98" t="s">
        <v>189</v>
      </c>
      <c r="C1357" s="151" t="s">
        <v>205</v>
      </c>
      <c r="D1357" s="151" t="s">
        <v>256</v>
      </c>
      <c r="E1357" s="151" t="s">
        <v>223</v>
      </c>
      <c r="F1357" s="174">
        <v>1260</v>
      </c>
      <c r="G1357" s="183">
        <v>15675.05</v>
      </c>
      <c r="H1357" s="99">
        <f t="shared" si="21"/>
        <v>12440.515873015873</v>
      </c>
    </row>
    <row r="1358" spans="1:8" ht="14.4">
      <c r="A1358" s="150" t="s">
        <v>369</v>
      </c>
      <c r="B1358" s="98" t="s">
        <v>189</v>
      </c>
      <c r="C1358" s="151" t="s">
        <v>205</v>
      </c>
      <c r="D1358" s="151" t="s">
        <v>256</v>
      </c>
      <c r="E1358" s="151" t="s">
        <v>223</v>
      </c>
      <c r="F1358" s="174">
        <v>10368</v>
      </c>
      <c r="G1358" s="183">
        <v>75591.820000000007</v>
      </c>
      <c r="H1358" s="99">
        <f t="shared" si="21"/>
        <v>7290.8777006172841</v>
      </c>
    </row>
    <row r="1359" spans="1:8" ht="14.4">
      <c r="A1359" s="150" t="s">
        <v>370</v>
      </c>
      <c r="B1359" s="98" t="s">
        <v>189</v>
      </c>
      <c r="C1359" s="151" t="s">
        <v>244</v>
      </c>
      <c r="D1359" s="151" t="s">
        <v>389</v>
      </c>
      <c r="E1359" s="151" t="s">
        <v>266</v>
      </c>
      <c r="F1359" s="174">
        <v>2.8</v>
      </c>
      <c r="G1359" s="183">
        <v>164.68</v>
      </c>
      <c r="H1359" s="99">
        <f t="shared" si="21"/>
        <v>58814.285714285725</v>
      </c>
    </row>
    <row r="1360" spans="1:8" ht="14.4">
      <c r="A1360" s="150" t="s">
        <v>370</v>
      </c>
      <c r="B1360" s="98" t="s">
        <v>189</v>
      </c>
      <c r="C1360" s="151" t="s">
        <v>235</v>
      </c>
      <c r="D1360" s="151" t="s">
        <v>218</v>
      </c>
      <c r="E1360" s="151" t="s">
        <v>260</v>
      </c>
      <c r="F1360" s="174">
        <v>25000</v>
      </c>
      <c r="G1360" s="183">
        <v>74534.45</v>
      </c>
      <c r="H1360" s="99">
        <f t="shared" ref="H1360:H1423" si="22">+G1360/F1360*1000</f>
        <v>2981.3779999999997</v>
      </c>
    </row>
    <row r="1361" spans="1:8" ht="14.4">
      <c r="A1361" s="150" t="s">
        <v>370</v>
      </c>
      <c r="B1361" s="98" t="s">
        <v>189</v>
      </c>
      <c r="C1361" s="151" t="s">
        <v>235</v>
      </c>
      <c r="D1361" s="151" t="s">
        <v>218</v>
      </c>
      <c r="E1361" s="151" t="s">
        <v>260</v>
      </c>
      <c r="F1361" s="174">
        <v>24900</v>
      </c>
      <c r="G1361" s="183">
        <v>74475.7</v>
      </c>
      <c r="H1361" s="99">
        <f t="shared" si="22"/>
        <v>2990.9919678714859</v>
      </c>
    </row>
    <row r="1362" spans="1:8" ht="14.4">
      <c r="A1362" s="150" t="s">
        <v>370</v>
      </c>
      <c r="B1362" s="98" t="s">
        <v>189</v>
      </c>
      <c r="C1362" s="151" t="s">
        <v>213</v>
      </c>
      <c r="D1362" s="151" t="s">
        <v>37</v>
      </c>
      <c r="E1362" s="151" t="s">
        <v>230</v>
      </c>
      <c r="F1362" s="174">
        <v>80640</v>
      </c>
      <c r="G1362" s="183">
        <v>125324.2</v>
      </c>
      <c r="H1362" s="99">
        <f t="shared" si="22"/>
        <v>1554.1195436507935</v>
      </c>
    </row>
    <row r="1363" spans="1:8" ht="14.4">
      <c r="A1363" s="150" t="s">
        <v>370</v>
      </c>
      <c r="B1363" s="98" t="s">
        <v>189</v>
      </c>
      <c r="C1363" s="151" t="s">
        <v>214</v>
      </c>
      <c r="D1363" s="151" t="s">
        <v>37</v>
      </c>
      <c r="E1363" s="151" t="s">
        <v>166</v>
      </c>
      <c r="F1363" s="174">
        <v>6744.81</v>
      </c>
      <c r="G1363" s="183">
        <v>4349.8599999999997</v>
      </c>
      <c r="H1363" s="99">
        <f t="shared" si="22"/>
        <v>644.91957519930133</v>
      </c>
    </row>
    <row r="1364" spans="1:8" ht="14.4">
      <c r="A1364" s="150" t="s">
        <v>370</v>
      </c>
      <c r="B1364" s="98" t="s">
        <v>189</v>
      </c>
      <c r="C1364" s="151" t="s">
        <v>247</v>
      </c>
      <c r="D1364" s="151" t="s">
        <v>218</v>
      </c>
      <c r="E1364" s="151" t="s">
        <v>176</v>
      </c>
      <c r="F1364" s="174">
        <v>838.25</v>
      </c>
      <c r="G1364" s="183">
        <v>2319.11</v>
      </c>
      <c r="H1364" s="99">
        <f t="shared" si="22"/>
        <v>2766.609006859529</v>
      </c>
    </row>
    <row r="1365" spans="1:8" ht="14.4">
      <c r="A1365" s="150" t="s">
        <v>370</v>
      </c>
      <c r="B1365" s="98" t="s">
        <v>189</v>
      </c>
      <c r="C1365" s="151" t="s">
        <v>237</v>
      </c>
      <c r="D1365" s="151" t="s">
        <v>251</v>
      </c>
      <c r="E1365" s="151" t="s">
        <v>261</v>
      </c>
      <c r="F1365" s="174">
        <v>12000</v>
      </c>
      <c r="G1365" s="183">
        <v>144095.06</v>
      </c>
      <c r="H1365" s="99">
        <f t="shared" si="22"/>
        <v>12007.921666666667</v>
      </c>
    </row>
    <row r="1366" spans="1:8" ht="14.4">
      <c r="A1366" s="150" t="s">
        <v>370</v>
      </c>
      <c r="B1366" s="98" t="s">
        <v>189</v>
      </c>
      <c r="C1366" s="151" t="s">
        <v>234</v>
      </c>
      <c r="D1366" s="151" t="s">
        <v>218</v>
      </c>
      <c r="E1366" s="151" t="s">
        <v>259</v>
      </c>
      <c r="F1366" s="174">
        <v>1020.6</v>
      </c>
      <c r="G1366" s="183">
        <v>4253.83</v>
      </c>
      <c r="H1366" s="99">
        <f t="shared" si="22"/>
        <v>4167.9698216735251</v>
      </c>
    </row>
    <row r="1367" spans="1:8" ht="14.4">
      <c r="A1367" s="150" t="s">
        <v>370</v>
      </c>
      <c r="B1367" s="98" t="s">
        <v>189</v>
      </c>
      <c r="C1367" s="151" t="s">
        <v>234</v>
      </c>
      <c r="D1367" s="151" t="s">
        <v>218</v>
      </c>
      <c r="E1367" s="151" t="s">
        <v>259</v>
      </c>
      <c r="F1367" s="174">
        <v>3919.1</v>
      </c>
      <c r="G1367" s="183">
        <v>15825.72</v>
      </c>
      <c r="H1367" s="99">
        <f t="shared" si="22"/>
        <v>4038.1005843178277</v>
      </c>
    </row>
    <row r="1368" spans="1:8" ht="14.4">
      <c r="A1368" s="150" t="s">
        <v>370</v>
      </c>
      <c r="B1368" s="98" t="s">
        <v>189</v>
      </c>
      <c r="C1368" s="151" t="s">
        <v>234</v>
      </c>
      <c r="D1368" s="151" t="s">
        <v>218</v>
      </c>
      <c r="E1368" s="151" t="s">
        <v>259</v>
      </c>
      <c r="F1368" s="174">
        <v>8491.39</v>
      </c>
      <c r="G1368" s="183">
        <v>34322.699999999997</v>
      </c>
      <c r="H1368" s="99">
        <f t="shared" si="22"/>
        <v>4042.0590739560894</v>
      </c>
    </row>
    <row r="1369" spans="1:8" ht="14.4">
      <c r="A1369" s="150" t="s">
        <v>370</v>
      </c>
      <c r="B1369" s="98" t="s">
        <v>189</v>
      </c>
      <c r="C1369" s="151" t="s">
        <v>234</v>
      </c>
      <c r="D1369" s="151" t="s">
        <v>218</v>
      </c>
      <c r="E1369" s="151" t="s">
        <v>259</v>
      </c>
      <c r="F1369" s="174">
        <v>12247.05</v>
      </c>
      <c r="G1369" s="183">
        <v>43959.45</v>
      </c>
      <c r="H1369" s="99">
        <f t="shared" si="22"/>
        <v>3589.3909145467683</v>
      </c>
    </row>
    <row r="1370" spans="1:8" ht="14.4">
      <c r="A1370" s="150" t="s">
        <v>370</v>
      </c>
      <c r="B1370" s="98" t="s">
        <v>189</v>
      </c>
      <c r="C1370" s="151" t="s">
        <v>234</v>
      </c>
      <c r="D1370" s="151" t="s">
        <v>218</v>
      </c>
      <c r="E1370" s="151" t="s">
        <v>259</v>
      </c>
      <c r="F1370" s="174">
        <v>16329.4</v>
      </c>
      <c r="G1370" s="183">
        <v>61493.65</v>
      </c>
      <c r="H1370" s="99">
        <f t="shared" si="22"/>
        <v>3765.8242188935296</v>
      </c>
    </row>
    <row r="1371" spans="1:8" ht="14.4">
      <c r="A1371" s="150" t="s">
        <v>370</v>
      </c>
      <c r="B1371" s="98" t="s">
        <v>189</v>
      </c>
      <c r="C1371" s="151" t="s">
        <v>217</v>
      </c>
      <c r="D1371" s="151" t="s">
        <v>40</v>
      </c>
      <c r="E1371" s="151" t="s">
        <v>233</v>
      </c>
      <c r="F1371" s="174">
        <v>24011.51</v>
      </c>
      <c r="G1371" s="183">
        <v>84971.9</v>
      </c>
      <c r="H1371" s="99">
        <f t="shared" si="22"/>
        <v>3538.7986844642423</v>
      </c>
    </row>
    <row r="1372" spans="1:8" ht="14.4">
      <c r="A1372" s="150" t="s">
        <v>370</v>
      </c>
      <c r="B1372" s="98" t="s">
        <v>189</v>
      </c>
      <c r="C1372" s="151" t="s">
        <v>217</v>
      </c>
      <c r="D1372" s="151" t="s">
        <v>218</v>
      </c>
      <c r="E1372" s="151" t="s">
        <v>233</v>
      </c>
      <c r="F1372" s="174">
        <v>258.55</v>
      </c>
      <c r="G1372" s="183">
        <v>2794.22</v>
      </c>
      <c r="H1372" s="99">
        <f t="shared" si="22"/>
        <v>10807.271320827691</v>
      </c>
    </row>
    <row r="1373" spans="1:8" ht="14.4">
      <c r="A1373" s="150" t="s">
        <v>370</v>
      </c>
      <c r="B1373" s="98" t="s">
        <v>189</v>
      </c>
      <c r="C1373" s="151" t="s">
        <v>217</v>
      </c>
      <c r="D1373" s="151" t="s">
        <v>218</v>
      </c>
      <c r="E1373" s="151" t="s">
        <v>233</v>
      </c>
      <c r="F1373" s="174">
        <v>635.04</v>
      </c>
      <c r="G1373" s="183">
        <v>3898.63</v>
      </c>
      <c r="H1373" s="99">
        <f t="shared" si="22"/>
        <v>6139.188082640464</v>
      </c>
    </row>
    <row r="1374" spans="1:8" ht="14.4">
      <c r="A1374" s="150" t="s">
        <v>370</v>
      </c>
      <c r="B1374" s="98" t="s">
        <v>189</v>
      </c>
      <c r="C1374" s="151" t="s">
        <v>217</v>
      </c>
      <c r="D1374" s="151" t="s">
        <v>40</v>
      </c>
      <c r="E1374" s="151" t="s">
        <v>233</v>
      </c>
      <c r="F1374" s="174">
        <v>23997.22</v>
      </c>
      <c r="G1374" s="183">
        <v>85324.33</v>
      </c>
      <c r="H1374" s="99">
        <f t="shared" si="22"/>
        <v>3555.5922727715956</v>
      </c>
    </row>
    <row r="1375" spans="1:8" ht="14.4">
      <c r="A1375" s="150" t="s">
        <v>370</v>
      </c>
      <c r="B1375" s="98" t="s">
        <v>189</v>
      </c>
      <c r="C1375" s="151" t="s">
        <v>241</v>
      </c>
      <c r="D1375" s="151" t="s">
        <v>250</v>
      </c>
      <c r="E1375" s="151" t="s">
        <v>263</v>
      </c>
      <c r="F1375" s="174">
        <v>15069.6</v>
      </c>
      <c r="G1375" s="183">
        <v>70293.570000000007</v>
      </c>
      <c r="H1375" s="99">
        <f t="shared" si="22"/>
        <v>4664.5942825290649</v>
      </c>
    </row>
    <row r="1376" spans="1:8" ht="14.4">
      <c r="A1376" s="150" t="s">
        <v>370</v>
      </c>
      <c r="B1376" s="98" t="s">
        <v>189</v>
      </c>
      <c r="C1376" s="151" t="s">
        <v>241</v>
      </c>
      <c r="D1376" s="151" t="s">
        <v>250</v>
      </c>
      <c r="E1376" s="151" t="s">
        <v>263</v>
      </c>
      <c r="F1376" s="174">
        <v>15069.6</v>
      </c>
      <c r="G1376" s="183">
        <v>70293.570000000007</v>
      </c>
      <c r="H1376" s="99">
        <f t="shared" si="22"/>
        <v>4664.5942825290649</v>
      </c>
    </row>
    <row r="1377" spans="1:8" ht="14.4">
      <c r="A1377" s="150" t="s">
        <v>370</v>
      </c>
      <c r="B1377" s="98" t="s">
        <v>189</v>
      </c>
      <c r="C1377" s="151" t="s">
        <v>241</v>
      </c>
      <c r="D1377" s="151" t="s">
        <v>250</v>
      </c>
      <c r="E1377" s="151" t="s">
        <v>263</v>
      </c>
      <c r="F1377" s="174">
        <v>29908.799999999999</v>
      </c>
      <c r="G1377" s="183">
        <v>139512.42000000001</v>
      </c>
      <c r="H1377" s="99">
        <f t="shared" si="22"/>
        <v>4664.5943668753016</v>
      </c>
    </row>
    <row r="1378" spans="1:8" ht="14.4">
      <c r="A1378" s="150" t="s">
        <v>370</v>
      </c>
      <c r="B1378" s="98" t="s">
        <v>189</v>
      </c>
      <c r="C1378" s="151" t="s">
        <v>241</v>
      </c>
      <c r="D1378" s="151" t="s">
        <v>40</v>
      </c>
      <c r="E1378" s="151" t="s">
        <v>263</v>
      </c>
      <c r="F1378" s="174">
        <v>200</v>
      </c>
      <c r="G1378" s="183">
        <v>1263.97</v>
      </c>
      <c r="H1378" s="99">
        <f t="shared" si="22"/>
        <v>6319.8499999999995</v>
      </c>
    </row>
    <row r="1379" spans="1:8" ht="14.4">
      <c r="A1379" s="150" t="s">
        <v>370</v>
      </c>
      <c r="B1379" s="98" t="s">
        <v>189</v>
      </c>
      <c r="C1379" s="151" t="s">
        <v>241</v>
      </c>
      <c r="D1379" s="151" t="s">
        <v>40</v>
      </c>
      <c r="E1379" s="151" t="s">
        <v>263</v>
      </c>
      <c r="F1379" s="174">
        <v>302.39999999999998</v>
      </c>
      <c r="G1379" s="183">
        <v>2333.73</v>
      </c>
      <c r="H1379" s="99">
        <f t="shared" si="22"/>
        <v>7717.3611111111122</v>
      </c>
    </row>
    <row r="1380" spans="1:8" ht="14.4">
      <c r="A1380" s="150" t="s">
        <v>370</v>
      </c>
      <c r="B1380" s="98" t="s">
        <v>189</v>
      </c>
      <c r="C1380" s="151" t="s">
        <v>241</v>
      </c>
      <c r="D1380" s="151" t="s">
        <v>40</v>
      </c>
      <c r="E1380" s="151" t="s">
        <v>263</v>
      </c>
      <c r="F1380" s="174">
        <v>400</v>
      </c>
      <c r="G1380" s="183">
        <v>2556.71</v>
      </c>
      <c r="H1380" s="99">
        <f t="shared" si="22"/>
        <v>6391.7749999999996</v>
      </c>
    </row>
    <row r="1381" spans="1:8" ht="14.4">
      <c r="A1381" s="150" t="s">
        <v>370</v>
      </c>
      <c r="B1381" s="98" t="s">
        <v>189</v>
      </c>
      <c r="C1381" s="151" t="s">
        <v>238</v>
      </c>
      <c r="D1381" s="151" t="s">
        <v>40</v>
      </c>
      <c r="E1381" s="151" t="s">
        <v>185</v>
      </c>
      <c r="F1381" s="174">
        <v>900</v>
      </c>
      <c r="G1381" s="183">
        <v>8943.33</v>
      </c>
      <c r="H1381" s="99">
        <f t="shared" si="22"/>
        <v>9937.0333333333347</v>
      </c>
    </row>
    <row r="1382" spans="1:8" ht="14.4">
      <c r="A1382" s="150" t="s">
        <v>370</v>
      </c>
      <c r="B1382" s="98" t="s">
        <v>189</v>
      </c>
      <c r="C1382" s="151" t="s">
        <v>238</v>
      </c>
      <c r="D1382" s="151" t="s">
        <v>40</v>
      </c>
      <c r="E1382" s="151" t="s">
        <v>185</v>
      </c>
      <c r="F1382" s="174">
        <v>1000</v>
      </c>
      <c r="G1382" s="183">
        <v>6330.11</v>
      </c>
      <c r="H1382" s="99">
        <f t="shared" si="22"/>
        <v>6330.11</v>
      </c>
    </row>
    <row r="1383" spans="1:8" ht="14.4">
      <c r="A1383" s="150" t="s">
        <v>370</v>
      </c>
      <c r="B1383" s="98" t="s">
        <v>189</v>
      </c>
      <c r="C1383" s="151" t="s">
        <v>238</v>
      </c>
      <c r="D1383" s="151" t="s">
        <v>40</v>
      </c>
      <c r="E1383" s="151" t="s">
        <v>185</v>
      </c>
      <c r="F1383" s="174">
        <v>1201.2</v>
      </c>
      <c r="G1383" s="183">
        <v>10541.53</v>
      </c>
      <c r="H1383" s="99">
        <f t="shared" si="22"/>
        <v>8775.832500832501</v>
      </c>
    </row>
    <row r="1384" spans="1:8" ht="14.4">
      <c r="A1384" s="150" t="s">
        <v>370</v>
      </c>
      <c r="B1384" s="98" t="s">
        <v>189</v>
      </c>
      <c r="C1384" s="151" t="s">
        <v>238</v>
      </c>
      <c r="D1384" s="151" t="s">
        <v>40</v>
      </c>
      <c r="E1384" s="151" t="s">
        <v>185</v>
      </c>
      <c r="F1384" s="174">
        <v>1601.04</v>
      </c>
      <c r="G1384" s="183">
        <v>12536.82</v>
      </c>
      <c r="H1384" s="99">
        <f t="shared" si="22"/>
        <v>7830.4227252286009</v>
      </c>
    </row>
    <row r="1385" spans="1:8" ht="14.4">
      <c r="A1385" s="150" t="s">
        <v>370</v>
      </c>
      <c r="B1385" s="98" t="s">
        <v>189</v>
      </c>
      <c r="C1385" s="151" t="s">
        <v>238</v>
      </c>
      <c r="D1385" s="151" t="s">
        <v>40</v>
      </c>
      <c r="E1385" s="151" t="s">
        <v>185</v>
      </c>
      <c r="F1385" s="174">
        <v>2500</v>
      </c>
      <c r="G1385" s="183">
        <v>15773.89</v>
      </c>
      <c r="H1385" s="99">
        <f t="shared" si="22"/>
        <v>6309.5559999999996</v>
      </c>
    </row>
    <row r="1386" spans="1:8" ht="14.4">
      <c r="A1386" s="150" t="s">
        <v>370</v>
      </c>
      <c r="B1386" s="98" t="s">
        <v>189</v>
      </c>
      <c r="C1386" s="151" t="s">
        <v>208</v>
      </c>
      <c r="D1386" s="151" t="s">
        <v>254</v>
      </c>
      <c r="E1386" s="151" t="s">
        <v>226</v>
      </c>
      <c r="F1386" s="174">
        <v>23497.14</v>
      </c>
      <c r="G1386" s="183">
        <v>74403.23</v>
      </c>
      <c r="H1386" s="99">
        <f t="shared" si="22"/>
        <v>3166.4802610019774</v>
      </c>
    </row>
    <row r="1387" spans="1:8" ht="14.4">
      <c r="A1387" s="150" t="s">
        <v>370</v>
      </c>
      <c r="B1387" s="98" t="s">
        <v>189</v>
      </c>
      <c r="C1387" s="151" t="s">
        <v>208</v>
      </c>
      <c r="D1387" s="151" t="s">
        <v>40</v>
      </c>
      <c r="E1387" s="151" t="s">
        <v>226</v>
      </c>
      <c r="F1387" s="174">
        <v>23988.13</v>
      </c>
      <c r="G1387" s="183">
        <v>84746.96</v>
      </c>
      <c r="H1387" s="99">
        <f t="shared" si="22"/>
        <v>3532.8706322668754</v>
      </c>
    </row>
    <row r="1388" spans="1:8" ht="14.4">
      <c r="A1388" s="150" t="s">
        <v>370</v>
      </c>
      <c r="B1388" s="98" t="s">
        <v>189</v>
      </c>
      <c r="C1388" s="151" t="s">
        <v>242</v>
      </c>
      <c r="D1388" s="151" t="s">
        <v>218</v>
      </c>
      <c r="E1388" s="151" t="s">
        <v>264</v>
      </c>
      <c r="F1388" s="174">
        <v>2137.7600000000002</v>
      </c>
      <c r="G1388" s="183">
        <v>14283.56</v>
      </c>
      <c r="H1388" s="99">
        <f t="shared" si="22"/>
        <v>6681.5545243619481</v>
      </c>
    </row>
    <row r="1389" spans="1:8" ht="14.4">
      <c r="A1389" s="150" t="s">
        <v>370</v>
      </c>
      <c r="B1389" s="98" t="s">
        <v>189</v>
      </c>
      <c r="C1389" s="151" t="s">
        <v>242</v>
      </c>
      <c r="D1389" s="151" t="s">
        <v>218</v>
      </c>
      <c r="E1389" s="151" t="s">
        <v>264</v>
      </c>
      <c r="F1389" s="174">
        <v>118.44</v>
      </c>
      <c r="G1389" s="183">
        <v>1032.1400000000001</v>
      </c>
      <c r="H1389" s="99">
        <f t="shared" si="22"/>
        <v>8714.4545761567042</v>
      </c>
    </row>
    <row r="1390" spans="1:8" ht="14.4">
      <c r="A1390" s="150" t="s">
        <v>370</v>
      </c>
      <c r="B1390" s="98" t="s">
        <v>189</v>
      </c>
      <c r="C1390" s="151" t="s">
        <v>242</v>
      </c>
      <c r="D1390" s="151" t="s">
        <v>218</v>
      </c>
      <c r="E1390" s="151" t="s">
        <v>264</v>
      </c>
      <c r="F1390" s="174">
        <v>570.59</v>
      </c>
      <c r="G1390" s="183">
        <v>4972.2700000000004</v>
      </c>
      <c r="H1390" s="99">
        <f t="shared" si="22"/>
        <v>8714.2606775442964</v>
      </c>
    </row>
    <row r="1391" spans="1:8" ht="14.4">
      <c r="A1391" s="150" t="s">
        <v>370</v>
      </c>
      <c r="B1391" s="98" t="s">
        <v>189</v>
      </c>
      <c r="C1391" s="151" t="s">
        <v>242</v>
      </c>
      <c r="D1391" s="151" t="s">
        <v>218</v>
      </c>
      <c r="E1391" s="151" t="s">
        <v>264</v>
      </c>
      <c r="F1391" s="174">
        <v>1270.08</v>
      </c>
      <c r="G1391" s="183">
        <v>7499.96</v>
      </c>
      <c r="H1391" s="99">
        <f t="shared" si="22"/>
        <v>5905.1083396321492</v>
      </c>
    </row>
    <row r="1392" spans="1:8" ht="14.4">
      <c r="A1392" s="150" t="s">
        <v>370</v>
      </c>
      <c r="B1392" s="98" t="s">
        <v>189</v>
      </c>
      <c r="C1392" s="151" t="s">
        <v>242</v>
      </c>
      <c r="D1392" s="151" t="s">
        <v>218</v>
      </c>
      <c r="E1392" s="151" t="s">
        <v>264</v>
      </c>
      <c r="F1392" s="174">
        <v>391.55</v>
      </c>
      <c r="G1392" s="183">
        <v>2301.1999999999998</v>
      </c>
      <c r="H1392" s="99">
        <f t="shared" si="22"/>
        <v>5877.1548972034216</v>
      </c>
    </row>
    <row r="1393" spans="1:8" ht="14.4">
      <c r="A1393" s="150" t="s">
        <v>370</v>
      </c>
      <c r="B1393" s="98" t="s">
        <v>189</v>
      </c>
      <c r="C1393" s="151" t="s">
        <v>242</v>
      </c>
      <c r="D1393" s="151" t="s">
        <v>218</v>
      </c>
      <c r="E1393" s="151" t="s">
        <v>264</v>
      </c>
      <c r="F1393" s="174">
        <v>1404.61</v>
      </c>
      <c r="G1393" s="183">
        <v>10250.89</v>
      </c>
      <c r="H1393" s="99">
        <f t="shared" si="22"/>
        <v>7298.0329059311834</v>
      </c>
    </row>
    <row r="1394" spans="1:8" ht="14.4">
      <c r="A1394" s="150" t="s">
        <v>370</v>
      </c>
      <c r="B1394" s="98" t="s">
        <v>189</v>
      </c>
      <c r="C1394" s="151" t="s">
        <v>242</v>
      </c>
      <c r="D1394" s="151" t="s">
        <v>51</v>
      </c>
      <c r="E1394" s="151" t="s">
        <v>264</v>
      </c>
      <c r="F1394" s="174">
        <v>21229.040000000001</v>
      </c>
      <c r="G1394" s="183">
        <v>96614.36</v>
      </c>
      <c r="H1394" s="99">
        <f t="shared" si="22"/>
        <v>4551.0470562964692</v>
      </c>
    </row>
    <row r="1395" spans="1:8" ht="14.4">
      <c r="A1395" s="150" t="s">
        <v>370</v>
      </c>
      <c r="B1395" s="98" t="s">
        <v>189</v>
      </c>
      <c r="C1395" s="151" t="s">
        <v>239</v>
      </c>
      <c r="D1395" s="151" t="s">
        <v>218</v>
      </c>
      <c r="E1395" s="151" t="s">
        <v>262</v>
      </c>
      <c r="F1395" s="174">
        <v>631.41</v>
      </c>
      <c r="G1395" s="183">
        <v>3950.21</v>
      </c>
      <c r="H1395" s="99">
        <f t="shared" si="22"/>
        <v>6256.1726928620083</v>
      </c>
    </row>
    <row r="1396" spans="1:8" ht="14.4">
      <c r="A1396" s="150" t="s">
        <v>370</v>
      </c>
      <c r="B1396" s="98" t="s">
        <v>189</v>
      </c>
      <c r="C1396" s="151" t="s">
        <v>239</v>
      </c>
      <c r="D1396" s="151" t="s">
        <v>218</v>
      </c>
      <c r="E1396" s="151" t="s">
        <v>262</v>
      </c>
      <c r="F1396" s="174">
        <v>635.04</v>
      </c>
      <c r="G1396" s="183">
        <v>4047.28</v>
      </c>
      <c r="H1396" s="99">
        <f t="shared" si="22"/>
        <v>6373.2678256487789</v>
      </c>
    </row>
    <row r="1397" spans="1:8" ht="14.4">
      <c r="A1397" s="150" t="s">
        <v>370</v>
      </c>
      <c r="B1397" s="98" t="s">
        <v>189</v>
      </c>
      <c r="C1397" s="151" t="s">
        <v>239</v>
      </c>
      <c r="D1397" s="151" t="s">
        <v>40</v>
      </c>
      <c r="E1397" s="151" t="s">
        <v>262</v>
      </c>
      <c r="F1397" s="174">
        <v>994.28</v>
      </c>
      <c r="G1397" s="183">
        <v>7898.02</v>
      </c>
      <c r="H1397" s="99">
        <f t="shared" si="22"/>
        <v>7943.4565715894923</v>
      </c>
    </row>
    <row r="1398" spans="1:8" ht="14.4">
      <c r="A1398" s="150" t="s">
        <v>370</v>
      </c>
      <c r="B1398" s="98" t="s">
        <v>189</v>
      </c>
      <c r="C1398" s="151" t="s">
        <v>239</v>
      </c>
      <c r="D1398" s="151" t="s">
        <v>40</v>
      </c>
      <c r="E1398" s="151" t="s">
        <v>262</v>
      </c>
      <c r="F1398" s="174">
        <v>2502.5</v>
      </c>
      <c r="G1398" s="183">
        <v>18875.59</v>
      </c>
      <c r="H1398" s="99">
        <f t="shared" si="22"/>
        <v>7542.693306693307</v>
      </c>
    </row>
    <row r="1399" spans="1:8" ht="14.4">
      <c r="A1399" s="150" t="s">
        <v>370</v>
      </c>
      <c r="B1399" s="98" t="s">
        <v>189</v>
      </c>
      <c r="C1399" s="151" t="s">
        <v>239</v>
      </c>
      <c r="D1399" s="151" t="s">
        <v>40</v>
      </c>
      <c r="E1399" s="151" t="s">
        <v>262</v>
      </c>
      <c r="F1399" s="174">
        <v>3999.4</v>
      </c>
      <c r="G1399" s="183">
        <v>32878.76</v>
      </c>
      <c r="H1399" s="99">
        <f t="shared" si="22"/>
        <v>8220.9231384707709</v>
      </c>
    </row>
    <row r="1400" spans="1:8" ht="14.4">
      <c r="A1400" s="150" t="s">
        <v>370</v>
      </c>
      <c r="B1400" s="98" t="s">
        <v>189</v>
      </c>
      <c r="C1400" s="151" t="s">
        <v>205</v>
      </c>
      <c r="D1400" s="151" t="s">
        <v>249</v>
      </c>
      <c r="E1400" s="151" t="s">
        <v>223</v>
      </c>
      <c r="F1400" s="174">
        <v>230.88</v>
      </c>
      <c r="G1400" s="183">
        <v>2580.83</v>
      </c>
      <c r="H1400" s="99">
        <f t="shared" si="22"/>
        <v>11178.231115731116</v>
      </c>
    </row>
    <row r="1401" spans="1:8" ht="14.4">
      <c r="A1401" s="150" t="s">
        <v>371</v>
      </c>
      <c r="B1401" s="98" t="s">
        <v>189</v>
      </c>
      <c r="C1401" s="151" t="s">
        <v>235</v>
      </c>
      <c r="D1401" s="151" t="s">
        <v>218</v>
      </c>
      <c r="E1401" s="151" t="s">
        <v>260</v>
      </c>
      <c r="F1401" s="174">
        <v>24975</v>
      </c>
      <c r="G1401" s="183">
        <v>74461.17</v>
      </c>
      <c r="H1401" s="99">
        <f t="shared" si="22"/>
        <v>2981.4282282282279</v>
      </c>
    </row>
    <row r="1402" spans="1:8" ht="14.4">
      <c r="A1402" s="150" t="s">
        <v>371</v>
      </c>
      <c r="B1402" s="98" t="s">
        <v>189</v>
      </c>
      <c r="C1402" s="151" t="s">
        <v>235</v>
      </c>
      <c r="D1402" s="151" t="s">
        <v>218</v>
      </c>
      <c r="E1402" s="151" t="s">
        <v>260</v>
      </c>
      <c r="F1402" s="174">
        <v>38250</v>
      </c>
      <c r="G1402" s="183">
        <v>116586</v>
      </c>
      <c r="H1402" s="99">
        <f t="shared" si="22"/>
        <v>3048</v>
      </c>
    </row>
    <row r="1403" spans="1:8" ht="14.4">
      <c r="A1403" s="150" t="s">
        <v>371</v>
      </c>
      <c r="B1403" s="98" t="s">
        <v>189</v>
      </c>
      <c r="C1403" s="151" t="s">
        <v>207</v>
      </c>
      <c r="D1403" s="151" t="s">
        <v>40</v>
      </c>
      <c r="E1403" s="151" t="s">
        <v>225</v>
      </c>
      <c r="F1403" s="174">
        <v>19000</v>
      </c>
      <c r="G1403" s="183">
        <v>13292.9</v>
      </c>
      <c r="H1403" s="99">
        <f t="shared" si="22"/>
        <v>699.62631578947367</v>
      </c>
    </row>
    <row r="1404" spans="1:8" ht="14.4">
      <c r="A1404" s="150" t="s">
        <v>371</v>
      </c>
      <c r="B1404" s="98" t="s">
        <v>189</v>
      </c>
      <c r="C1404" s="151" t="s">
        <v>237</v>
      </c>
      <c r="D1404" s="151" t="s">
        <v>40</v>
      </c>
      <c r="E1404" s="151" t="s">
        <v>261</v>
      </c>
      <c r="F1404" s="174">
        <v>800</v>
      </c>
      <c r="G1404" s="183">
        <v>9256.6</v>
      </c>
      <c r="H1404" s="99">
        <f t="shared" si="22"/>
        <v>11570.75</v>
      </c>
    </row>
    <row r="1405" spans="1:8" ht="14.4">
      <c r="A1405" s="150" t="s">
        <v>371</v>
      </c>
      <c r="B1405" s="98" t="s">
        <v>189</v>
      </c>
      <c r="C1405" s="151" t="s">
        <v>237</v>
      </c>
      <c r="D1405" s="151" t="s">
        <v>40</v>
      </c>
      <c r="E1405" s="151" t="s">
        <v>261</v>
      </c>
      <c r="F1405" s="174">
        <v>5040</v>
      </c>
      <c r="G1405" s="183">
        <v>56106.76</v>
      </c>
      <c r="H1405" s="99">
        <f t="shared" si="22"/>
        <v>11132.29365079365</v>
      </c>
    </row>
    <row r="1406" spans="1:8" ht="14.4">
      <c r="A1406" s="150" t="s">
        <v>371</v>
      </c>
      <c r="B1406" s="98" t="s">
        <v>189</v>
      </c>
      <c r="C1406" s="151" t="s">
        <v>243</v>
      </c>
      <c r="D1406" s="151" t="s">
        <v>38</v>
      </c>
      <c r="E1406" s="151" t="s">
        <v>265</v>
      </c>
      <c r="F1406" s="174">
        <v>138</v>
      </c>
      <c r="G1406" s="183">
        <v>412.25</v>
      </c>
      <c r="H1406" s="99">
        <f t="shared" si="22"/>
        <v>2987.31884057971</v>
      </c>
    </row>
    <row r="1407" spans="1:8" ht="14.4">
      <c r="A1407" s="150" t="s">
        <v>371</v>
      </c>
      <c r="B1407" s="98" t="s">
        <v>189</v>
      </c>
      <c r="C1407" s="151" t="s">
        <v>243</v>
      </c>
      <c r="D1407" s="151" t="s">
        <v>38</v>
      </c>
      <c r="E1407" s="151" t="s">
        <v>265</v>
      </c>
      <c r="F1407" s="174">
        <v>215.28</v>
      </c>
      <c r="G1407" s="183">
        <v>833.77</v>
      </c>
      <c r="H1407" s="99">
        <f t="shared" si="22"/>
        <v>3872.9561501300627</v>
      </c>
    </row>
    <row r="1408" spans="1:8" ht="14.4">
      <c r="A1408" s="150" t="s">
        <v>371</v>
      </c>
      <c r="B1408" s="98" t="s">
        <v>189</v>
      </c>
      <c r="C1408" s="151" t="s">
        <v>243</v>
      </c>
      <c r="D1408" s="151" t="s">
        <v>38</v>
      </c>
      <c r="E1408" s="151" t="s">
        <v>265</v>
      </c>
      <c r="F1408" s="174">
        <v>402</v>
      </c>
      <c r="G1408" s="183">
        <v>1148.7</v>
      </c>
      <c r="H1408" s="99">
        <f t="shared" si="22"/>
        <v>2857.4626865671644</v>
      </c>
    </row>
    <row r="1409" spans="1:8" ht="14.4">
      <c r="A1409" s="150" t="s">
        <v>371</v>
      </c>
      <c r="B1409" s="98" t="s">
        <v>189</v>
      </c>
      <c r="C1409" s="151" t="s">
        <v>243</v>
      </c>
      <c r="D1409" s="151" t="s">
        <v>38</v>
      </c>
      <c r="E1409" s="151" t="s">
        <v>265</v>
      </c>
      <c r="F1409" s="174">
        <v>402.48</v>
      </c>
      <c r="G1409" s="183">
        <v>1506.5</v>
      </c>
      <c r="H1409" s="99">
        <f t="shared" si="22"/>
        <v>3743.0431325780164</v>
      </c>
    </row>
    <row r="1410" spans="1:8" ht="14.4">
      <c r="A1410" s="150" t="s">
        <v>371</v>
      </c>
      <c r="B1410" s="98" t="s">
        <v>189</v>
      </c>
      <c r="C1410" s="151" t="s">
        <v>243</v>
      </c>
      <c r="D1410" s="151" t="s">
        <v>38</v>
      </c>
      <c r="E1410" s="151" t="s">
        <v>265</v>
      </c>
      <c r="F1410" s="174">
        <v>3534</v>
      </c>
      <c r="G1410" s="183">
        <v>10098.25</v>
      </c>
      <c r="H1410" s="99">
        <f t="shared" si="22"/>
        <v>2857.4561403508769</v>
      </c>
    </row>
    <row r="1411" spans="1:8" ht="14.4">
      <c r="A1411" s="150" t="s">
        <v>371</v>
      </c>
      <c r="B1411" s="98" t="s">
        <v>189</v>
      </c>
      <c r="C1411" s="151" t="s">
        <v>217</v>
      </c>
      <c r="D1411" s="151" t="s">
        <v>26</v>
      </c>
      <c r="E1411" s="151" t="s">
        <v>233</v>
      </c>
      <c r="F1411" s="174">
        <v>139.19999999999999</v>
      </c>
      <c r="G1411" s="183">
        <v>2518.0300000000002</v>
      </c>
      <c r="H1411" s="99">
        <f t="shared" si="22"/>
        <v>18089.295977011494</v>
      </c>
    </row>
    <row r="1412" spans="1:8" ht="14.4">
      <c r="A1412" s="150" t="s">
        <v>371</v>
      </c>
      <c r="B1412" s="98" t="s">
        <v>189</v>
      </c>
      <c r="C1412" s="151" t="s">
        <v>239</v>
      </c>
      <c r="D1412" s="151" t="s">
        <v>38</v>
      </c>
      <c r="E1412" s="151" t="s">
        <v>262</v>
      </c>
      <c r="F1412" s="174">
        <v>100.8</v>
      </c>
      <c r="G1412" s="183">
        <v>746.27</v>
      </c>
      <c r="H1412" s="99">
        <f t="shared" si="22"/>
        <v>7403.4722222222226</v>
      </c>
    </row>
    <row r="1413" spans="1:8" ht="14.4">
      <c r="A1413" s="150" t="s">
        <v>371</v>
      </c>
      <c r="B1413" s="98" t="s">
        <v>189</v>
      </c>
      <c r="C1413" s="151" t="s">
        <v>239</v>
      </c>
      <c r="D1413" s="151" t="s">
        <v>38</v>
      </c>
      <c r="E1413" s="151" t="s">
        <v>262</v>
      </c>
      <c r="F1413" s="174">
        <v>431.96</v>
      </c>
      <c r="G1413" s="183">
        <v>2320.6999999999998</v>
      </c>
      <c r="H1413" s="99">
        <f t="shared" si="22"/>
        <v>5372.4881933512361</v>
      </c>
    </row>
    <row r="1414" spans="1:8" ht="14.4">
      <c r="A1414" s="150" t="s">
        <v>371</v>
      </c>
      <c r="B1414" s="98" t="s">
        <v>189</v>
      </c>
      <c r="C1414" s="151" t="s">
        <v>239</v>
      </c>
      <c r="D1414" s="151" t="s">
        <v>38</v>
      </c>
      <c r="E1414" s="151" t="s">
        <v>262</v>
      </c>
      <c r="F1414" s="174">
        <v>664</v>
      </c>
      <c r="G1414" s="183">
        <v>6256.56</v>
      </c>
      <c r="H1414" s="99">
        <f t="shared" si="22"/>
        <v>9422.530120481928</v>
      </c>
    </row>
    <row r="1415" spans="1:8" ht="14.4">
      <c r="A1415" s="150" t="s">
        <v>371</v>
      </c>
      <c r="B1415" s="98" t="s">
        <v>189</v>
      </c>
      <c r="C1415" s="151" t="s">
        <v>239</v>
      </c>
      <c r="D1415" s="151" t="s">
        <v>38</v>
      </c>
      <c r="E1415" s="151" t="s">
        <v>262</v>
      </c>
      <c r="F1415" s="174">
        <v>800</v>
      </c>
      <c r="G1415" s="183">
        <v>5497.66</v>
      </c>
      <c r="H1415" s="99">
        <f t="shared" si="22"/>
        <v>6872.0749999999998</v>
      </c>
    </row>
    <row r="1416" spans="1:8" ht="14.4">
      <c r="A1416" s="150" t="s">
        <v>371</v>
      </c>
      <c r="B1416" s="98" t="s">
        <v>189</v>
      </c>
      <c r="C1416" s="151" t="s">
        <v>239</v>
      </c>
      <c r="D1416" s="151" t="s">
        <v>38</v>
      </c>
      <c r="E1416" s="151" t="s">
        <v>262</v>
      </c>
      <c r="F1416" s="174">
        <v>974.62</v>
      </c>
      <c r="G1416" s="183">
        <v>5569.87</v>
      </c>
      <c r="H1416" s="99">
        <f t="shared" si="22"/>
        <v>5714.9145307914878</v>
      </c>
    </row>
    <row r="1417" spans="1:8" ht="14.4">
      <c r="A1417" s="150" t="s">
        <v>371</v>
      </c>
      <c r="B1417" s="98" t="s">
        <v>189</v>
      </c>
      <c r="C1417" s="151" t="s">
        <v>205</v>
      </c>
      <c r="D1417" s="151" t="s">
        <v>249</v>
      </c>
      <c r="E1417" s="151" t="s">
        <v>223</v>
      </c>
      <c r="F1417" s="174">
        <v>568.32000000000005</v>
      </c>
      <c r="G1417" s="183">
        <v>6358.88</v>
      </c>
      <c r="H1417" s="99">
        <f t="shared" si="22"/>
        <v>11188.907657657657</v>
      </c>
    </row>
    <row r="1418" spans="1:8" ht="14.4">
      <c r="A1418" s="150" t="s">
        <v>371</v>
      </c>
      <c r="B1418" s="98" t="s">
        <v>189</v>
      </c>
      <c r="C1418" s="151" t="s">
        <v>202</v>
      </c>
      <c r="D1418" s="151" t="s">
        <v>40</v>
      </c>
      <c r="E1418" s="151" t="s">
        <v>221</v>
      </c>
      <c r="F1418" s="174">
        <v>24000</v>
      </c>
      <c r="G1418" s="183">
        <v>47356.28</v>
      </c>
      <c r="H1418" s="99">
        <f t="shared" si="22"/>
        <v>1973.1783333333333</v>
      </c>
    </row>
    <row r="1419" spans="1:8" ht="14.4">
      <c r="A1419" s="150" t="s">
        <v>372</v>
      </c>
      <c r="B1419" s="98" t="s">
        <v>189</v>
      </c>
      <c r="C1419" s="151" t="s">
        <v>235</v>
      </c>
      <c r="D1419" s="151" t="s">
        <v>218</v>
      </c>
      <c r="E1419" s="151" t="s">
        <v>260</v>
      </c>
      <c r="F1419" s="174">
        <v>0.1</v>
      </c>
      <c r="G1419" s="183">
        <v>40.51</v>
      </c>
      <c r="H1419" s="99">
        <f t="shared" si="22"/>
        <v>405099.99999999994</v>
      </c>
    </row>
    <row r="1420" spans="1:8" ht="14.4">
      <c r="A1420" s="150" t="s">
        <v>372</v>
      </c>
      <c r="B1420" s="98" t="s">
        <v>189</v>
      </c>
      <c r="C1420" s="151" t="s">
        <v>214</v>
      </c>
      <c r="D1420" s="151" t="s">
        <v>250</v>
      </c>
      <c r="E1420" s="151" t="s">
        <v>166</v>
      </c>
      <c r="F1420" s="174">
        <v>102</v>
      </c>
      <c r="G1420" s="183">
        <v>847.67</v>
      </c>
      <c r="H1420" s="99">
        <f t="shared" si="22"/>
        <v>8310.4901960784318</v>
      </c>
    </row>
    <row r="1421" spans="1:8" ht="14.4">
      <c r="A1421" s="150" t="s">
        <v>372</v>
      </c>
      <c r="B1421" s="98" t="s">
        <v>189</v>
      </c>
      <c r="C1421" s="151" t="s">
        <v>214</v>
      </c>
      <c r="D1421" s="151" t="s">
        <v>37</v>
      </c>
      <c r="E1421" s="151" t="s">
        <v>166</v>
      </c>
      <c r="F1421" s="174">
        <v>9911.0499999999993</v>
      </c>
      <c r="G1421" s="183">
        <v>5139.97</v>
      </c>
      <c r="H1421" s="99">
        <f t="shared" si="22"/>
        <v>518.61003627264529</v>
      </c>
    </row>
    <row r="1422" spans="1:8" ht="14.4">
      <c r="A1422" s="150" t="s">
        <v>372</v>
      </c>
      <c r="B1422" s="98" t="s">
        <v>189</v>
      </c>
      <c r="C1422" s="151" t="s">
        <v>247</v>
      </c>
      <c r="D1422" s="151" t="s">
        <v>218</v>
      </c>
      <c r="E1422" s="151" t="s">
        <v>176</v>
      </c>
      <c r="F1422" s="174">
        <v>261.95</v>
      </c>
      <c r="G1422" s="183">
        <v>729.64</v>
      </c>
      <c r="H1422" s="99">
        <f t="shared" si="22"/>
        <v>2785.4170643252528</v>
      </c>
    </row>
    <row r="1423" spans="1:8" ht="14.4">
      <c r="A1423" s="150" t="s">
        <v>372</v>
      </c>
      <c r="B1423" s="98" t="s">
        <v>189</v>
      </c>
      <c r="C1423" s="151" t="s">
        <v>245</v>
      </c>
      <c r="D1423" s="151" t="s">
        <v>250</v>
      </c>
      <c r="E1423" s="151" t="s">
        <v>167</v>
      </c>
      <c r="F1423" s="174">
        <v>303</v>
      </c>
      <c r="G1423" s="183">
        <v>2806.28</v>
      </c>
      <c r="H1423" s="99">
        <f t="shared" si="22"/>
        <v>9261.6501650165028</v>
      </c>
    </row>
    <row r="1424" spans="1:8" ht="14.4">
      <c r="A1424" s="150" t="s">
        <v>372</v>
      </c>
      <c r="B1424" s="98" t="s">
        <v>189</v>
      </c>
      <c r="C1424" s="151" t="s">
        <v>246</v>
      </c>
      <c r="D1424" s="151" t="s">
        <v>250</v>
      </c>
      <c r="E1424" s="151" t="s">
        <v>184</v>
      </c>
      <c r="F1424" s="174">
        <v>600</v>
      </c>
      <c r="G1424" s="183">
        <v>4171.38</v>
      </c>
      <c r="H1424" s="99">
        <f t="shared" ref="H1424:H1487" si="23">+G1424/F1424*1000</f>
        <v>6952.3</v>
      </c>
    </row>
    <row r="1425" spans="1:8" ht="14.4">
      <c r="A1425" s="150" t="s">
        <v>372</v>
      </c>
      <c r="B1425" s="98" t="s">
        <v>189</v>
      </c>
      <c r="C1425" s="151" t="s">
        <v>248</v>
      </c>
      <c r="D1425" s="151" t="s">
        <v>250</v>
      </c>
      <c r="E1425" s="151" t="s">
        <v>267</v>
      </c>
      <c r="F1425" s="174">
        <v>379.26</v>
      </c>
      <c r="G1425" s="183">
        <v>3716.01</v>
      </c>
      <c r="H1425" s="99">
        <f t="shared" si="23"/>
        <v>9798.0541053630768</v>
      </c>
    </row>
    <row r="1426" spans="1:8" ht="14.4">
      <c r="A1426" s="150" t="s">
        <v>372</v>
      </c>
      <c r="B1426" s="98" t="s">
        <v>189</v>
      </c>
      <c r="C1426" s="151" t="s">
        <v>240</v>
      </c>
      <c r="D1426" s="151" t="s">
        <v>250</v>
      </c>
      <c r="E1426" s="151" t="s">
        <v>174</v>
      </c>
      <c r="F1426" s="174">
        <v>31.2</v>
      </c>
      <c r="G1426" s="183">
        <v>256.68</v>
      </c>
      <c r="H1426" s="99">
        <f t="shared" si="23"/>
        <v>8226.9230769230762</v>
      </c>
    </row>
    <row r="1427" spans="1:8" ht="14.4">
      <c r="A1427" s="150" t="s">
        <v>372</v>
      </c>
      <c r="B1427" s="98" t="s">
        <v>189</v>
      </c>
      <c r="C1427" s="151" t="s">
        <v>240</v>
      </c>
      <c r="D1427" s="151" t="s">
        <v>218</v>
      </c>
      <c r="E1427" s="151" t="s">
        <v>174</v>
      </c>
      <c r="F1427" s="174">
        <v>35271.94</v>
      </c>
      <c r="G1427" s="183">
        <v>167181</v>
      </c>
      <c r="H1427" s="99">
        <f t="shared" si="23"/>
        <v>4739.7733155590531</v>
      </c>
    </row>
    <row r="1428" spans="1:8" ht="14.4">
      <c r="A1428" s="150" t="s">
        <v>372</v>
      </c>
      <c r="B1428" s="98" t="s">
        <v>189</v>
      </c>
      <c r="C1428" s="151" t="s">
        <v>240</v>
      </c>
      <c r="D1428" s="151" t="s">
        <v>218</v>
      </c>
      <c r="E1428" s="151" t="s">
        <v>174</v>
      </c>
      <c r="F1428" s="174">
        <v>17460.419999999998</v>
      </c>
      <c r="G1428" s="183">
        <v>83332.320000000007</v>
      </c>
      <c r="H1428" s="99">
        <f t="shared" si="23"/>
        <v>4772.6412079434531</v>
      </c>
    </row>
    <row r="1429" spans="1:8" ht="14.4">
      <c r="A1429" s="150" t="s">
        <v>372</v>
      </c>
      <c r="B1429" s="98" t="s">
        <v>189</v>
      </c>
      <c r="C1429" s="151" t="s">
        <v>241</v>
      </c>
      <c r="D1429" s="151" t="s">
        <v>250</v>
      </c>
      <c r="E1429" s="151" t="s">
        <v>263</v>
      </c>
      <c r="F1429" s="174">
        <v>1001</v>
      </c>
      <c r="G1429" s="183">
        <v>9386.5499999999993</v>
      </c>
      <c r="H1429" s="99">
        <f t="shared" si="23"/>
        <v>9377.1728271728261</v>
      </c>
    </row>
    <row r="1430" spans="1:8" ht="14.4">
      <c r="A1430" s="150" t="s">
        <v>372</v>
      </c>
      <c r="B1430" s="98" t="s">
        <v>189</v>
      </c>
      <c r="C1430" s="151" t="s">
        <v>241</v>
      </c>
      <c r="D1430" s="151" t="s">
        <v>250</v>
      </c>
      <c r="E1430" s="151" t="s">
        <v>263</v>
      </c>
      <c r="F1430" s="174">
        <v>39.6</v>
      </c>
      <c r="G1430" s="183">
        <v>371.02</v>
      </c>
      <c r="H1430" s="99">
        <f t="shared" si="23"/>
        <v>9369.1919191919187</v>
      </c>
    </row>
    <row r="1431" spans="1:8" ht="14.4">
      <c r="A1431" s="150" t="s">
        <v>372</v>
      </c>
      <c r="B1431" s="98" t="s">
        <v>189</v>
      </c>
      <c r="C1431" s="151" t="s">
        <v>241</v>
      </c>
      <c r="D1431" s="151" t="s">
        <v>272</v>
      </c>
      <c r="E1431" s="151" t="s">
        <v>263</v>
      </c>
      <c r="F1431" s="174">
        <v>703.31</v>
      </c>
      <c r="G1431" s="183">
        <v>3417.95</v>
      </c>
      <c r="H1431" s="99">
        <f t="shared" si="23"/>
        <v>4859.8057755470563</v>
      </c>
    </row>
    <row r="1432" spans="1:8" ht="14.4">
      <c r="A1432" s="150" t="s">
        <v>372</v>
      </c>
      <c r="B1432" s="98" t="s">
        <v>189</v>
      </c>
      <c r="C1432" s="151" t="s">
        <v>238</v>
      </c>
      <c r="D1432" s="151" t="s">
        <v>250</v>
      </c>
      <c r="E1432" s="151" t="s">
        <v>185</v>
      </c>
      <c r="F1432" s="174">
        <v>334.81</v>
      </c>
      <c r="G1432" s="183">
        <v>4806.4399999999996</v>
      </c>
      <c r="H1432" s="99">
        <f t="shared" si="23"/>
        <v>14355.724142050714</v>
      </c>
    </row>
    <row r="1433" spans="1:8" ht="14.4">
      <c r="A1433" s="150" t="s">
        <v>372</v>
      </c>
      <c r="B1433" s="98" t="s">
        <v>189</v>
      </c>
      <c r="C1433" s="151" t="s">
        <v>208</v>
      </c>
      <c r="D1433" s="151" t="s">
        <v>40</v>
      </c>
      <c r="E1433" s="151" t="s">
        <v>226</v>
      </c>
      <c r="F1433" s="174">
        <v>23993.83</v>
      </c>
      <c r="G1433" s="183">
        <v>84766.36</v>
      </c>
      <c r="H1433" s="99">
        <f t="shared" si="23"/>
        <v>3532.839900924529</v>
      </c>
    </row>
    <row r="1434" spans="1:8" ht="14.4">
      <c r="A1434" s="150" t="s">
        <v>372</v>
      </c>
      <c r="B1434" s="98" t="s">
        <v>189</v>
      </c>
      <c r="C1434" s="151" t="s">
        <v>242</v>
      </c>
      <c r="D1434" s="151" t="s">
        <v>218</v>
      </c>
      <c r="E1434" s="151" t="s">
        <v>264</v>
      </c>
      <c r="F1434" s="174">
        <v>2809.21</v>
      </c>
      <c r="G1434" s="183">
        <v>20641.04</v>
      </c>
      <c r="H1434" s="99">
        <f t="shared" si="23"/>
        <v>7347.6315405398673</v>
      </c>
    </row>
    <row r="1435" spans="1:8" ht="14.4">
      <c r="A1435" s="150" t="s">
        <v>372</v>
      </c>
      <c r="B1435" s="98" t="s">
        <v>189</v>
      </c>
      <c r="C1435" s="151" t="s">
        <v>215</v>
      </c>
      <c r="D1435" s="151" t="s">
        <v>72</v>
      </c>
      <c r="E1435" s="151" t="s">
        <v>231</v>
      </c>
      <c r="F1435" s="174">
        <v>2493.91</v>
      </c>
      <c r="G1435" s="183">
        <v>18757.07</v>
      </c>
      <c r="H1435" s="99">
        <f t="shared" si="23"/>
        <v>7521.1495202312844</v>
      </c>
    </row>
    <row r="1436" spans="1:8" ht="14.4">
      <c r="A1436" s="150" t="s">
        <v>372</v>
      </c>
      <c r="B1436" s="98" t="s">
        <v>189</v>
      </c>
      <c r="C1436" s="151" t="s">
        <v>239</v>
      </c>
      <c r="D1436" s="151" t="s">
        <v>250</v>
      </c>
      <c r="E1436" s="151" t="s">
        <v>262</v>
      </c>
      <c r="F1436" s="174">
        <v>1722.32</v>
      </c>
      <c r="G1436" s="183">
        <v>12657.95</v>
      </c>
      <c r="H1436" s="99">
        <f t="shared" si="23"/>
        <v>7349.3601653583546</v>
      </c>
    </row>
    <row r="1437" spans="1:8" ht="14.4">
      <c r="A1437" s="150" t="s">
        <v>372</v>
      </c>
      <c r="B1437" s="98" t="s">
        <v>189</v>
      </c>
      <c r="C1437" s="151" t="s">
        <v>239</v>
      </c>
      <c r="D1437" s="151" t="s">
        <v>250</v>
      </c>
      <c r="E1437" s="151" t="s">
        <v>262</v>
      </c>
      <c r="F1437" s="174">
        <v>887.78</v>
      </c>
      <c r="G1437" s="183">
        <v>7398.97</v>
      </c>
      <c r="H1437" s="99">
        <f t="shared" si="23"/>
        <v>8334.238212169681</v>
      </c>
    </row>
    <row r="1438" spans="1:8" ht="14.4">
      <c r="A1438" s="150" t="s">
        <v>372</v>
      </c>
      <c r="B1438" s="98" t="s">
        <v>189</v>
      </c>
      <c r="C1438" s="151" t="s">
        <v>239</v>
      </c>
      <c r="D1438" s="151" t="s">
        <v>250</v>
      </c>
      <c r="E1438" s="151" t="s">
        <v>262</v>
      </c>
      <c r="F1438" s="174">
        <v>1344.25</v>
      </c>
      <c r="G1438" s="183">
        <v>7346.99</v>
      </c>
      <c r="H1438" s="99">
        <f t="shared" si="23"/>
        <v>5465.493769760089</v>
      </c>
    </row>
    <row r="1439" spans="1:8" ht="14.4">
      <c r="A1439" s="150" t="s">
        <v>372</v>
      </c>
      <c r="B1439" s="98" t="s">
        <v>189</v>
      </c>
      <c r="C1439" s="151" t="s">
        <v>239</v>
      </c>
      <c r="D1439" s="151" t="s">
        <v>249</v>
      </c>
      <c r="E1439" s="151" t="s">
        <v>262</v>
      </c>
      <c r="F1439" s="174">
        <v>214.21</v>
      </c>
      <c r="G1439" s="183">
        <v>2682.57</v>
      </c>
      <c r="H1439" s="99">
        <f t="shared" si="23"/>
        <v>12523.084823304234</v>
      </c>
    </row>
    <row r="1440" spans="1:8" ht="14.4">
      <c r="A1440" s="150" t="s">
        <v>372</v>
      </c>
      <c r="B1440" s="98" t="s">
        <v>189</v>
      </c>
      <c r="C1440" s="151" t="s">
        <v>239</v>
      </c>
      <c r="D1440" s="151" t="s">
        <v>249</v>
      </c>
      <c r="E1440" s="151" t="s">
        <v>262</v>
      </c>
      <c r="F1440" s="174">
        <v>462.06</v>
      </c>
      <c r="G1440" s="183">
        <v>5155.16</v>
      </c>
      <c r="H1440" s="99">
        <f t="shared" si="23"/>
        <v>11156.906029519974</v>
      </c>
    </row>
    <row r="1441" spans="1:8" ht="14.4">
      <c r="A1441" s="150" t="s">
        <v>372</v>
      </c>
      <c r="B1441" s="98" t="s">
        <v>189</v>
      </c>
      <c r="C1441" s="151" t="s">
        <v>239</v>
      </c>
      <c r="D1441" s="151" t="s">
        <v>253</v>
      </c>
      <c r="E1441" s="151" t="s">
        <v>262</v>
      </c>
      <c r="F1441" s="174">
        <v>412.36</v>
      </c>
      <c r="G1441" s="183">
        <v>4908.79</v>
      </c>
      <c r="H1441" s="99">
        <f t="shared" si="23"/>
        <v>11904.137161703366</v>
      </c>
    </row>
    <row r="1442" spans="1:8" ht="14.4">
      <c r="A1442" s="150" t="s">
        <v>372</v>
      </c>
      <c r="B1442" s="98" t="s">
        <v>189</v>
      </c>
      <c r="C1442" s="151" t="s">
        <v>239</v>
      </c>
      <c r="D1442" s="151" t="s">
        <v>72</v>
      </c>
      <c r="E1442" s="151" t="s">
        <v>262</v>
      </c>
      <c r="F1442" s="174">
        <v>1842.89</v>
      </c>
      <c r="G1442" s="183">
        <v>10884.25</v>
      </c>
      <c r="H1442" s="99">
        <f t="shared" si="23"/>
        <v>5906.0768683969191</v>
      </c>
    </row>
    <row r="1443" spans="1:8" ht="14.4">
      <c r="A1443" s="150" t="s">
        <v>372</v>
      </c>
      <c r="B1443" s="98" t="s">
        <v>189</v>
      </c>
      <c r="C1443" s="151" t="s">
        <v>239</v>
      </c>
      <c r="D1443" s="151" t="s">
        <v>254</v>
      </c>
      <c r="E1443" s="151" t="s">
        <v>262</v>
      </c>
      <c r="F1443" s="174">
        <v>23576.880000000001</v>
      </c>
      <c r="G1443" s="183">
        <v>81070.06</v>
      </c>
      <c r="H1443" s="99">
        <f t="shared" si="23"/>
        <v>3438.5406381166631</v>
      </c>
    </row>
    <row r="1444" spans="1:8" ht="14.4">
      <c r="A1444" s="150" t="s">
        <v>372</v>
      </c>
      <c r="B1444" s="98" t="s">
        <v>189</v>
      </c>
      <c r="C1444" s="151" t="s">
        <v>205</v>
      </c>
      <c r="D1444" s="151" t="s">
        <v>256</v>
      </c>
      <c r="E1444" s="151" t="s">
        <v>223</v>
      </c>
      <c r="F1444" s="174">
        <v>4125.6000000000004</v>
      </c>
      <c r="G1444" s="183">
        <v>62225.17</v>
      </c>
      <c r="H1444" s="99">
        <f t="shared" si="23"/>
        <v>15082.695850300561</v>
      </c>
    </row>
    <row r="1445" spans="1:8" ht="14.4">
      <c r="A1445" s="150" t="s">
        <v>372</v>
      </c>
      <c r="B1445" s="98" t="s">
        <v>189</v>
      </c>
      <c r="C1445" s="151" t="s">
        <v>202</v>
      </c>
      <c r="D1445" s="151" t="s">
        <v>40</v>
      </c>
      <c r="E1445" s="151" t="s">
        <v>221</v>
      </c>
      <c r="F1445" s="174">
        <v>28000</v>
      </c>
      <c r="G1445" s="183">
        <v>43758.8</v>
      </c>
      <c r="H1445" s="99">
        <f t="shared" si="23"/>
        <v>1562.8142857142857</v>
      </c>
    </row>
    <row r="1446" spans="1:8" ht="14.4">
      <c r="A1446" s="150" t="s">
        <v>373</v>
      </c>
      <c r="B1446" s="98" t="s">
        <v>189</v>
      </c>
      <c r="C1446" s="151" t="s">
        <v>213</v>
      </c>
      <c r="D1446" s="151" t="s">
        <v>37</v>
      </c>
      <c r="E1446" s="151" t="s">
        <v>230</v>
      </c>
      <c r="F1446" s="174">
        <v>2401.5</v>
      </c>
      <c r="G1446" s="183">
        <v>466.35</v>
      </c>
      <c r="H1446" s="99">
        <f t="shared" si="23"/>
        <v>194.1911305434104</v>
      </c>
    </row>
    <row r="1447" spans="1:8" ht="14.4">
      <c r="A1447" s="150" t="s">
        <v>373</v>
      </c>
      <c r="B1447" s="98" t="s">
        <v>189</v>
      </c>
      <c r="C1447" s="151" t="s">
        <v>214</v>
      </c>
      <c r="D1447" s="151" t="s">
        <v>37</v>
      </c>
      <c r="E1447" s="151" t="s">
        <v>166</v>
      </c>
      <c r="F1447" s="174">
        <v>3057.03</v>
      </c>
      <c r="G1447" s="183">
        <v>545.08000000000004</v>
      </c>
      <c r="H1447" s="99">
        <f t="shared" si="23"/>
        <v>178.30377850397281</v>
      </c>
    </row>
    <row r="1448" spans="1:8" ht="14.4">
      <c r="A1448" s="150" t="s">
        <v>374</v>
      </c>
      <c r="B1448" s="98" t="s">
        <v>189</v>
      </c>
      <c r="C1448" s="151" t="s">
        <v>268</v>
      </c>
      <c r="D1448" s="151" t="s">
        <v>257</v>
      </c>
      <c r="E1448" s="151" t="s">
        <v>168</v>
      </c>
      <c r="F1448" s="174">
        <v>21600</v>
      </c>
      <c r="G1448" s="183">
        <v>12146.28</v>
      </c>
      <c r="H1448" s="99">
        <f t="shared" si="23"/>
        <v>562.32777777777778</v>
      </c>
    </row>
    <row r="1449" spans="1:8" ht="14.4">
      <c r="A1449" s="150" t="s">
        <v>374</v>
      </c>
      <c r="B1449" s="98" t="s">
        <v>189</v>
      </c>
      <c r="C1449" s="151" t="s">
        <v>210</v>
      </c>
      <c r="D1449" s="151" t="s">
        <v>257</v>
      </c>
      <c r="E1449" s="151" t="s">
        <v>228</v>
      </c>
      <c r="F1449" s="174">
        <v>21600</v>
      </c>
      <c r="G1449" s="183">
        <v>12381.37</v>
      </c>
      <c r="H1449" s="99">
        <f t="shared" si="23"/>
        <v>573.21157407407406</v>
      </c>
    </row>
    <row r="1450" spans="1:8" ht="14.4">
      <c r="A1450" s="150" t="s">
        <v>374</v>
      </c>
      <c r="B1450" s="98" t="s">
        <v>189</v>
      </c>
      <c r="C1450" s="151" t="s">
        <v>210</v>
      </c>
      <c r="D1450" s="151" t="s">
        <v>257</v>
      </c>
      <c r="E1450" s="151" t="s">
        <v>228</v>
      </c>
      <c r="F1450" s="174">
        <v>21600</v>
      </c>
      <c r="G1450" s="183">
        <v>12381.37</v>
      </c>
      <c r="H1450" s="99">
        <f t="shared" si="23"/>
        <v>573.21157407407406</v>
      </c>
    </row>
    <row r="1451" spans="1:8" ht="14.4">
      <c r="A1451" s="150" t="s">
        <v>374</v>
      </c>
      <c r="B1451" s="98" t="s">
        <v>189</v>
      </c>
      <c r="C1451" s="151" t="s">
        <v>210</v>
      </c>
      <c r="D1451" s="151" t="s">
        <v>257</v>
      </c>
      <c r="E1451" s="151" t="s">
        <v>228</v>
      </c>
      <c r="F1451" s="174">
        <v>21600</v>
      </c>
      <c r="G1451" s="183">
        <v>12381.36</v>
      </c>
      <c r="H1451" s="99">
        <f t="shared" si="23"/>
        <v>573.21111111111111</v>
      </c>
    </row>
    <row r="1452" spans="1:8" ht="14.4">
      <c r="A1452" s="150" t="s">
        <v>374</v>
      </c>
      <c r="B1452" s="98" t="s">
        <v>189</v>
      </c>
      <c r="C1452" s="151" t="s">
        <v>207</v>
      </c>
      <c r="D1452" s="151" t="s">
        <v>40</v>
      </c>
      <c r="E1452" s="151" t="s">
        <v>225</v>
      </c>
      <c r="F1452" s="174">
        <v>20800</v>
      </c>
      <c r="G1452" s="183">
        <v>205712</v>
      </c>
      <c r="H1452" s="99">
        <f t="shared" si="23"/>
        <v>9890</v>
      </c>
    </row>
    <row r="1453" spans="1:8" ht="14.4">
      <c r="A1453" s="150" t="s">
        <v>374</v>
      </c>
      <c r="B1453" s="98" t="s">
        <v>189</v>
      </c>
      <c r="C1453" s="151" t="s">
        <v>234</v>
      </c>
      <c r="D1453" s="151" t="s">
        <v>218</v>
      </c>
      <c r="E1453" s="151" t="s">
        <v>259</v>
      </c>
      <c r="F1453" s="174">
        <v>15431</v>
      </c>
      <c r="G1453" s="183">
        <v>65937.600000000006</v>
      </c>
      <c r="H1453" s="99">
        <f t="shared" si="23"/>
        <v>4273.0607219234007</v>
      </c>
    </row>
    <row r="1454" spans="1:8" ht="14.4">
      <c r="A1454" s="150" t="s">
        <v>374</v>
      </c>
      <c r="B1454" s="98" t="s">
        <v>189</v>
      </c>
      <c r="C1454" s="151" t="s">
        <v>234</v>
      </c>
      <c r="D1454" s="151" t="s">
        <v>218</v>
      </c>
      <c r="E1454" s="151" t="s">
        <v>259</v>
      </c>
      <c r="F1454" s="174">
        <v>7879.03</v>
      </c>
      <c r="G1454" s="183">
        <v>35241.800000000003</v>
      </c>
      <c r="H1454" s="99">
        <f t="shared" si="23"/>
        <v>4472.8602378719215</v>
      </c>
    </row>
    <row r="1455" spans="1:8" ht="14.4">
      <c r="A1455" s="143" t="s">
        <v>374</v>
      </c>
      <c r="B1455" s="98" t="s">
        <v>189</v>
      </c>
      <c r="C1455" s="151" t="s">
        <v>234</v>
      </c>
      <c r="D1455" s="151" t="s">
        <v>218</v>
      </c>
      <c r="E1455" s="151" t="s">
        <v>259</v>
      </c>
      <c r="F1455" s="174">
        <v>8559.43</v>
      </c>
      <c r="G1455" s="183">
        <v>27015.55</v>
      </c>
      <c r="H1455" s="99">
        <f t="shared" si="23"/>
        <v>3156.232365940255</v>
      </c>
    </row>
    <row r="1456" spans="1:8" ht="14.4">
      <c r="A1456" s="143" t="s">
        <v>374</v>
      </c>
      <c r="B1456" s="98" t="s">
        <v>189</v>
      </c>
      <c r="C1456" s="151" t="s">
        <v>234</v>
      </c>
      <c r="D1456" s="151" t="s">
        <v>218</v>
      </c>
      <c r="E1456" s="151" t="s">
        <v>259</v>
      </c>
      <c r="F1456" s="174">
        <v>17146.080000000002</v>
      </c>
      <c r="G1456" s="183">
        <v>62332.2</v>
      </c>
      <c r="H1456" s="99">
        <f t="shared" si="23"/>
        <v>3635.3615520282183</v>
      </c>
    </row>
    <row r="1457" spans="1:8" ht="14.4">
      <c r="A1457" s="143" t="s">
        <v>374</v>
      </c>
      <c r="B1457" s="98" t="s">
        <v>189</v>
      </c>
      <c r="C1457" s="151" t="s">
        <v>234</v>
      </c>
      <c r="D1457" s="151" t="s">
        <v>51</v>
      </c>
      <c r="E1457" s="151" t="s">
        <v>259</v>
      </c>
      <c r="F1457" s="174">
        <v>924</v>
      </c>
      <c r="G1457" s="183">
        <v>2428.25</v>
      </c>
      <c r="H1457" s="99">
        <f t="shared" si="23"/>
        <v>2627.9761904761908</v>
      </c>
    </row>
    <row r="1458" spans="1:8" ht="14.4">
      <c r="A1458" s="143" t="s">
        <v>374</v>
      </c>
      <c r="B1458" s="98" t="s">
        <v>189</v>
      </c>
      <c r="C1458" s="151" t="s">
        <v>234</v>
      </c>
      <c r="D1458" s="151" t="s">
        <v>51</v>
      </c>
      <c r="E1458" s="151" t="s">
        <v>259</v>
      </c>
      <c r="F1458" s="174">
        <v>6804</v>
      </c>
      <c r="G1458" s="183">
        <v>18175.07</v>
      </c>
      <c r="H1458" s="99">
        <f t="shared" si="23"/>
        <v>2671.2330981775426</v>
      </c>
    </row>
    <row r="1459" spans="1:8" ht="14.4">
      <c r="A1459" s="143" t="s">
        <v>374</v>
      </c>
      <c r="B1459" s="98" t="s">
        <v>189</v>
      </c>
      <c r="C1459" s="151" t="s">
        <v>217</v>
      </c>
      <c r="D1459" s="151" t="s">
        <v>218</v>
      </c>
      <c r="E1459" s="151" t="s">
        <v>233</v>
      </c>
      <c r="F1459" s="174">
        <v>55846.29</v>
      </c>
      <c r="G1459" s="183">
        <v>231074.73</v>
      </c>
      <c r="H1459" s="99">
        <f t="shared" si="23"/>
        <v>4137.691689098775</v>
      </c>
    </row>
    <row r="1460" spans="1:8" ht="14.4">
      <c r="A1460" s="143" t="s">
        <v>374</v>
      </c>
      <c r="B1460" s="98" t="s">
        <v>189</v>
      </c>
      <c r="C1460" s="151" t="s">
        <v>240</v>
      </c>
      <c r="D1460" s="151" t="s">
        <v>218</v>
      </c>
      <c r="E1460" s="151" t="s">
        <v>174</v>
      </c>
      <c r="F1460" s="174">
        <v>1600.27</v>
      </c>
      <c r="G1460" s="183">
        <v>8660.4699999999993</v>
      </c>
      <c r="H1460" s="99">
        <f t="shared" si="23"/>
        <v>5411.8804951664406</v>
      </c>
    </row>
    <row r="1461" spans="1:8" ht="14.4">
      <c r="A1461" s="143" t="s">
        <v>374</v>
      </c>
      <c r="B1461" s="98" t="s">
        <v>189</v>
      </c>
      <c r="C1461" s="151" t="s">
        <v>240</v>
      </c>
      <c r="D1461" s="151" t="s">
        <v>218</v>
      </c>
      <c r="E1461" s="151" t="s">
        <v>174</v>
      </c>
      <c r="F1461" s="174">
        <v>7142.9</v>
      </c>
      <c r="G1461" s="183">
        <v>37695.050000000003</v>
      </c>
      <c r="H1461" s="99">
        <f t="shared" si="23"/>
        <v>5277.2753363479824</v>
      </c>
    </row>
    <row r="1462" spans="1:8" ht="14.4">
      <c r="A1462" s="143" t="s">
        <v>374</v>
      </c>
      <c r="B1462" s="98" t="s">
        <v>189</v>
      </c>
      <c r="C1462" s="151" t="s">
        <v>240</v>
      </c>
      <c r="D1462" s="151" t="s">
        <v>218</v>
      </c>
      <c r="E1462" s="151" t="s">
        <v>174</v>
      </c>
      <c r="F1462" s="174">
        <v>2380.9699999999998</v>
      </c>
      <c r="G1462" s="183">
        <v>12868.28</v>
      </c>
      <c r="H1462" s="99">
        <f t="shared" si="23"/>
        <v>5404.637605681718</v>
      </c>
    </row>
    <row r="1463" spans="1:8" ht="14.4">
      <c r="A1463" s="143" t="s">
        <v>374</v>
      </c>
      <c r="B1463" s="98" t="s">
        <v>189</v>
      </c>
      <c r="C1463" s="151" t="s">
        <v>240</v>
      </c>
      <c r="D1463" s="151" t="s">
        <v>218</v>
      </c>
      <c r="E1463" s="151" t="s">
        <v>174</v>
      </c>
      <c r="F1463" s="174">
        <v>2400.4</v>
      </c>
      <c r="G1463" s="183">
        <v>13293.11</v>
      </c>
      <c r="H1463" s="99">
        <f t="shared" si="23"/>
        <v>5537.8728545242466</v>
      </c>
    </row>
    <row r="1464" spans="1:8" ht="14.4">
      <c r="A1464" s="143" t="s">
        <v>374</v>
      </c>
      <c r="B1464" s="98" t="s">
        <v>189</v>
      </c>
      <c r="C1464" s="151" t="s">
        <v>241</v>
      </c>
      <c r="D1464" s="151" t="s">
        <v>51</v>
      </c>
      <c r="E1464" s="151" t="s">
        <v>263</v>
      </c>
      <c r="F1464" s="174">
        <v>875.2</v>
      </c>
      <c r="G1464" s="183">
        <v>2432.5100000000002</v>
      </c>
      <c r="H1464" s="99">
        <f t="shared" si="23"/>
        <v>2779.3761425959783</v>
      </c>
    </row>
    <row r="1465" spans="1:8" ht="14.4">
      <c r="A1465" s="143" t="s">
        <v>374</v>
      </c>
      <c r="B1465" s="98" t="s">
        <v>189</v>
      </c>
      <c r="C1465" s="151" t="s">
        <v>241</v>
      </c>
      <c r="D1465" s="151" t="s">
        <v>51</v>
      </c>
      <c r="E1465" s="151" t="s">
        <v>263</v>
      </c>
      <c r="F1465" s="174">
        <v>1584</v>
      </c>
      <c r="G1465" s="183">
        <v>4265.5</v>
      </c>
      <c r="H1465" s="99">
        <f t="shared" si="23"/>
        <v>2692.8661616161617</v>
      </c>
    </row>
    <row r="1466" spans="1:8" ht="14.4">
      <c r="A1466" s="143" t="s">
        <v>374</v>
      </c>
      <c r="B1466" s="98" t="s">
        <v>189</v>
      </c>
      <c r="C1466" s="151" t="s">
        <v>241</v>
      </c>
      <c r="D1466" s="151" t="s">
        <v>51</v>
      </c>
      <c r="E1466" s="151" t="s">
        <v>263</v>
      </c>
      <c r="F1466" s="174">
        <v>10502.4</v>
      </c>
      <c r="G1466" s="183">
        <v>29871.65</v>
      </c>
      <c r="H1466" s="99">
        <f t="shared" si="23"/>
        <v>2844.2689290067037</v>
      </c>
    </row>
    <row r="1467" spans="1:8" ht="14.4">
      <c r="A1467" s="143" t="s">
        <v>374</v>
      </c>
      <c r="B1467" s="98" t="s">
        <v>189</v>
      </c>
      <c r="C1467" s="151" t="s">
        <v>212</v>
      </c>
      <c r="D1467" s="151" t="s">
        <v>218</v>
      </c>
      <c r="E1467" s="151" t="s">
        <v>186</v>
      </c>
      <c r="F1467" s="174">
        <v>393.97</v>
      </c>
      <c r="G1467" s="183">
        <v>2757.41</v>
      </c>
      <c r="H1467" s="99">
        <f t="shared" si="23"/>
        <v>6999.0354595527569</v>
      </c>
    </row>
    <row r="1468" spans="1:8" ht="14.4">
      <c r="A1468" s="143" t="s">
        <v>374</v>
      </c>
      <c r="B1468" s="98" t="s">
        <v>189</v>
      </c>
      <c r="C1468" s="151" t="s">
        <v>212</v>
      </c>
      <c r="D1468" s="151" t="s">
        <v>218</v>
      </c>
      <c r="E1468" s="151" t="s">
        <v>186</v>
      </c>
      <c r="F1468" s="174">
        <v>393.97</v>
      </c>
      <c r="G1468" s="183">
        <v>2497.96</v>
      </c>
      <c r="H1468" s="99">
        <f t="shared" si="23"/>
        <v>6340.4827778764875</v>
      </c>
    </row>
    <row r="1469" spans="1:8" ht="14.4">
      <c r="A1469" s="143" t="s">
        <v>374</v>
      </c>
      <c r="B1469" s="98" t="s">
        <v>189</v>
      </c>
      <c r="C1469" s="151" t="s">
        <v>212</v>
      </c>
      <c r="D1469" s="151" t="s">
        <v>251</v>
      </c>
      <c r="E1469" s="151" t="s">
        <v>186</v>
      </c>
      <c r="F1469" s="174">
        <v>25349.8</v>
      </c>
      <c r="G1469" s="183">
        <v>147567.35999999999</v>
      </c>
      <c r="H1469" s="99">
        <f t="shared" si="23"/>
        <v>5821.2435601069828</v>
      </c>
    </row>
    <row r="1470" spans="1:8" ht="14.4">
      <c r="A1470" s="143" t="s">
        <v>374</v>
      </c>
      <c r="B1470" s="98" t="s">
        <v>189</v>
      </c>
      <c r="C1470" s="151" t="s">
        <v>205</v>
      </c>
      <c r="D1470" s="151" t="s">
        <v>256</v>
      </c>
      <c r="E1470" s="151" t="s">
        <v>223</v>
      </c>
      <c r="F1470" s="174">
        <v>2520</v>
      </c>
      <c r="G1470" s="183">
        <v>24337.63</v>
      </c>
      <c r="H1470" s="99">
        <f t="shared" si="23"/>
        <v>9657.789682539682</v>
      </c>
    </row>
    <row r="1471" spans="1:8" ht="14.4">
      <c r="A1471" s="143" t="s">
        <v>374</v>
      </c>
      <c r="B1471" s="98" t="s">
        <v>189</v>
      </c>
      <c r="C1471" s="151" t="s">
        <v>205</v>
      </c>
      <c r="D1471" s="151" t="s">
        <v>256</v>
      </c>
      <c r="E1471" s="151" t="s">
        <v>223</v>
      </c>
      <c r="F1471" s="174">
        <v>9925.2000000000007</v>
      </c>
      <c r="G1471" s="183">
        <v>72420.92</v>
      </c>
      <c r="H1471" s="99">
        <f t="shared" si="23"/>
        <v>7296.6710998267035</v>
      </c>
    </row>
    <row r="1472" spans="1:8" ht="14.4">
      <c r="A1472" s="143" t="s">
        <v>374</v>
      </c>
      <c r="B1472" s="98" t="s">
        <v>189</v>
      </c>
      <c r="C1472" s="151" t="s">
        <v>205</v>
      </c>
      <c r="D1472" s="151" t="s">
        <v>256</v>
      </c>
      <c r="E1472" s="151" t="s">
        <v>223</v>
      </c>
      <c r="F1472" s="174">
        <v>3360</v>
      </c>
      <c r="G1472" s="183">
        <v>41583.910000000003</v>
      </c>
      <c r="H1472" s="99">
        <f t="shared" si="23"/>
        <v>12376.163690476193</v>
      </c>
    </row>
    <row r="1473" spans="1:8" ht="14.4">
      <c r="A1473" s="143" t="s">
        <v>374</v>
      </c>
      <c r="B1473" s="98" t="s">
        <v>189</v>
      </c>
      <c r="C1473" s="151" t="s">
        <v>205</v>
      </c>
      <c r="D1473" s="151" t="s">
        <v>256</v>
      </c>
      <c r="E1473" s="151" t="s">
        <v>223</v>
      </c>
      <c r="F1473" s="174">
        <v>5040</v>
      </c>
      <c r="G1473" s="183">
        <v>48385.02</v>
      </c>
      <c r="H1473" s="99">
        <f t="shared" si="23"/>
        <v>9600.2023809523798</v>
      </c>
    </row>
    <row r="1474" spans="1:8" ht="14.4">
      <c r="A1474" s="143" t="s">
        <v>374</v>
      </c>
      <c r="B1474" s="98" t="s">
        <v>189</v>
      </c>
      <c r="C1474" s="151" t="s">
        <v>205</v>
      </c>
      <c r="D1474" s="151" t="s">
        <v>256</v>
      </c>
      <c r="E1474" s="151" t="s">
        <v>223</v>
      </c>
      <c r="F1474" s="174">
        <v>5572.8</v>
      </c>
      <c r="G1474" s="183">
        <v>40420.43</v>
      </c>
      <c r="H1474" s="99">
        <f t="shared" si="23"/>
        <v>7253.1635802469136</v>
      </c>
    </row>
    <row r="1475" spans="1:8" ht="14.4">
      <c r="A1475" s="143" t="s">
        <v>374</v>
      </c>
      <c r="B1475" s="98" t="s">
        <v>189</v>
      </c>
      <c r="C1475" s="151" t="s">
        <v>205</v>
      </c>
      <c r="D1475" s="151" t="s">
        <v>256</v>
      </c>
      <c r="E1475" s="151" t="s">
        <v>223</v>
      </c>
      <c r="F1475" s="174">
        <v>23976</v>
      </c>
      <c r="G1475" s="183">
        <v>297655.3</v>
      </c>
      <c r="H1475" s="99">
        <f t="shared" si="23"/>
        <v>12414.718885552218</v>
      </c>
    </row>
    <row r="1476" spans="1:8" ht="14.4">
      <c r="A1476" s="143" t="s">
        <v>374</v>
      </c>
      <c r="B1476" s="98" t="s">
        <v>189</v>
      </c>
      <c r="C1476" s="151" t="s">
        <v>202</v>
      </c>
      <c r="D1476" s="151" t="s">
        <v>40</v>
      </c>
      <c r="E1476" s="151" t="s">
        <v>221</v>
      </c>
      <c r="F1476" s="174">
        <v>177</v>
      </c>
      <c r="G1476" s="183">
        <v>812.47</v>
      </c>
      <c r="H1476" s="99">
        <f t="shared" si="23"/>
        <v>4590.2259887005648</v>
      </c>
    </row>
    <row r="1477" spans="1:8" ht="14.4">
      <c r="A1477" s="143" t="s">
        <v>375</v>
      </c>
      <c r="B1477" s="98" t="s">
        <v>189</v>
      </c>
      <c r="C1477" s="151" t="s">
        <v>210</v>
      </c>
      <c r="D1477" s="151" t="s">
        <v>257</v>
      </c>
      <c r="E1477" s="151" t="s">
        <v>228</v>
      </c>
      <c r="F1477" s="174">
        <v>64800</v>
      </c>
      <c r="G1477" s="183">
        <v>38907.269999999997</v>
      </c>
      <c r="H1477" s="99">
        <f t="shared" si="23"/>
        <v>600.42083333333335</v>
      </c>
    </row>
    <row r="1478" spans="1:8" ht="14.4">
      <c r="A1478" s="143" t="s">
        <v>375</v>
      </c>
      <c r="B1478" s="98" t="s">
        <v>189</v>
      </c>
      <c r="C1478" s="151" t="s">
        <v>210</v>
      </c>
      <c r="D1478" s="151" t="s">
        <v>257</v>
      </c>
      <c r="E1478" s="151" t="s">
        <v>228</v>
      </c>
      <c r="F1478" s="174">
        <v>21600</v>
      </c>
      <c r="G1478" s="183">
        <v>12969.09</v>
      </c>
      <c r="H1478" s="99">
        <f t="shared" si="23"/>
        <v>600.42083333333335</v>
      </c>
    </row>
    <row r="1479" spans="1:8" ht="14.4">
      <c r="A1479" s="143" t="s">
        <v>375</v>
      </c>
      <c r="B1479" s="98" t="s">
        <v>189</v>
      </c>
      <c r="C1479" s="151" t="s">
        <v>386</v>
      </c>
      <c r="D1479" s="151" t="s">
        <v>40</v>
      </c>
      <c r="E1479" s="151" t="s">
        <v>390</v>
      </c>
      <c r="F1479" s="174">
        <v>7.5</v>
      </c>
      <c r="G1479" s="183">
        <v>70.11</v>
      </c>
      <c r="H1479" s="99">
        <f t="shared" si="23"/>
        <v>9348</v>
      </c>
    </row>
    <row r="1480" spans="1:8" ht="14.4">
      <c r="A1480" s="143" t="s">
        <v>375</v>
      </c>
      <c r="B1480" s="98" t="s">
        <v>189</v>
      </c>
      <c r="C1480" s="151" t="s">
        <v>323</v>
      </c>
      <c r="D1480" s="151" t="s">
        <v>40</v>
      </c>
      <c r="E1480" s="151" t="s">
        <v>325</v>
      </c>
      <c r="F1480" s="174">
        <v>1.76</v>
      </c>
      <c r="G1480" s="183">
        <v>16.5</v>
      </c>
      <c r="H1480" s="99">
        <f t="shared" si="23"/>
        <v>9375</v>
      </c>
    </row>
    <row r="1481" spans="1:8" ht="14.4">
      <c r="A1481" s="143" t="s">
        <v>375</v>
      </c>
      <c r="B1481" s="98" t="s">
        <v>189</v>
      </c>
      <c r="C1481" s="151" t="s">
        <v>213</v>
      </c>
      <c r="D1481" s="151" t="s">
        <v>37</v>
      </c>
      <c r="E1481" s="151" t="s">
        <v>230</v>
      </c>
      <c r="F1481" s="174">
        <v>32256</v>
      </c>
      <c r="G1481" s="183">
        <v>50129.68</v>
      </c>
      <c r="H1481" s="99">
        <f t="shared" si="23"/>
        <v>1554.1195436507937</v>
      </c>
    </row>
    <row r="1482" spans="1:8" ht="14.4">
      <c r="A1482" s="143" t="s">
        <v>375</v>
      </c>
      <c r="B1482" s="98" t="s">
        <v>189</v>
      </c>
      <c r="C1482" s="151" t="s">
        <v>236</v>
      </c>
      <c r="D1482" s="151" t="s">
        <v>26</v>
      </c>
      <c r="E1482" s="151" t="s">
        <v>126</v>
      </c>
      <c r="F1482" s="174">
        <v>26.1</v>
      </c>
      <c r="G1482" s="183">
        <v>143.13999999999999</v>
      </c>
      <c r="H1482" s="99">
        <f t="shared" si="23"/>
        <v>5484.2911877394627</v>
      </c>
    </row>
    <row r="1483" spans="1:8" ht="14.4">
      <c r="A1483" s="143" t="s">
        <v>375</v>
      </c>
      <c r="B1483" s="98" t="s">
        <v>189</v>
      </c>
      <c r="C1483" s="151" t="s">
        <v>236</v>
      </c>
      <c r="D1483" s="151" t="s">
        <v>26</v>
      </c>
      <c r="E1483" s="151" t="s">
        <v>126</v>
      </c>
      <c r="F1483" s="174">
        <v>60</v>
      </c>
      <c r="G1483" s="183">
        <v>247.58</v>
      </c>
      <c r="H1483" s="99">
        <f t="shared" si="23"/>
        <v>4126.333333333333</v>
      </c>
    </row>
    <row r="1484" spans="1:8" ht="14.4">
      <c r="A1484" s="143" t="s">
        <v>375</v>
      </c>
      <c r="B1484" s="98" t="s">
        <v>189</v>
      </c>
      <c r="C1484" s="151" t="s">
        <v>207</v>
      </c>
      <c r="D1484" s="151" t="s">
        <v>40</v>
      </c>
      <c r="E1484" s="151" t="s">
        <v>225</v>
      </c>
      <c r="F1484" s="174">
        <v>52000</v>
      </c>
      <c r="G1484" s="183">
        <v>35360</v>
      </c>
      <c r="H1484" s="99">
        <f t="shared" si="23"/>
        <v>680</v>
      </c>
    </row>
    <row r="1485" spans="1:8" ht="14.4">
      <c r="A1485" s="143" t="s">
        <v>375</v>
      </c>
      <c r="B1485" s="98" t="s">
        <v>189</v>
      </c>
      <c r="C1485" s="151" t="s">
        <v>237</v>
      </c>
      <c r="D1485" s="151" t="s">
        <v>66</v>
      </c>
      <c r="E1485" s="151" t="s">
        <v>261</v>
      </c>
      <c r="F1485" s="174">
        <v>951.75</v>
      </c>
      <c r="G1485" s="183">
        <v>34793.83</v>
      </c>
      <c r="H1485" s="99">
        <f t="shared" si="23"/>
        <v>36557.741003414762</v>
      </c>
    </row>
    <row r="1486" spans="1:8" ht="14.4">
      <c r="A1486" s="143" t="s">
        <v>375</v>
      </c>
      <c r="B1486" s="98" t="s">
        <v>189</v>
      </c>
      <c r="C1486" s="151" t="s">
        <v>245</v>
      </c>
      <c r="D1486" s="151" t="s">
        <v>250</v>
      </c>
      <c r="E1486" s="151" t="s">
        <v>167</v>
      </c>
      <c r="F1486" s="174">
        <v>102</v>
      </c>
      <c r="G1486" s="183">
        <v>640.36</v>
      </c>
      <c r="H1486" s="99">
        <f t="shared" si="23"/>
        <v>6278.0392156862745</v>
      </c>
    </row>
    <row r="1487" spans="1:8" ht="14.4">
      <c r="A1487" s="143" t="s">
        <v>375</v>
      </c>
      <c r="B1487" s="98" t="s">
        <v>189</v>
      </c>
      <c r="C1487" s="151" t="s">
        <v>245</v>
      </c>
      <c r="D1487" s="151" t="s">
        <v>250</v>
      </c>
      <c r="E1487" s="151" t="s">
        <v>167</v>
      </c>
      <c r="F1487" s="174">
        <v>200</v>
      </c>
      <c r="G1487" s="183">
        <v>1255.6099999999999</v>
      </c>
      <c r="H1487" s="99">
        <f t="shared" si="23"/>
        <v>6278.0499999999993</v>
      </c>
    </row>
    <row r="1488" spans="1:8" ht="14.4">
      <c r="A1488" s="143" t="s">
        <v>375</v>
      </c>
      <c r="B1488" s="98" t="s">
        <v>189</v>
      </c>
      <c r="C1488" s="151" t="s">
        <v>245</v>
      </c>
      <c r="D1488" s="151" t="s">
        <v>250</v>
      </c>
      <c r="E1488" s="151" t="s">
        <v>167</v>
      </c>
      <c r="F1488" s="174">
        <v>300</v>
      </c>
      <c r="G1488" s="183">
        <v>1941.53</v>
      </c>
      <c r="H1488" s="99">
        <f t="shared" ref="H1488:H1551" si="24">+G1488/F1488*1000</f>
        <v>6471.7666666666664</v>
      </c>
    </row>
    <row r="1489" spans="1:8" ht="14.4">
      <c r="A1489" s="143" t="s">
        <v>375</v>
      </c>
      <c r="B1489" s="98" t="s">
        <v>189</v>
      </c>
      <c r="C1489" s="151" t="s">
        <v>245</v>
      </c>
      <c r="D1489" s="151" t="s">
        <v>251</v>
      </c>
      <c r="E1489" s="151" t="s">
        <v>167</v>
      </c>
      <c r="F1489" s="174">
        <v>503800</v>
      </c>
      <c r="G1489" s="183">
        <v>2141743.83</v>
      </c>
      <c r="H1489" s="99">
        <f t="shared" si="24"/>
        <v>4251.1787018658197</v>
      </c>
    </row>
    <row r="1490" spans="1:8" ht="14.4">
      <c r="A1490" s="143" t="s">
        <v>375</v>
      </c>
      <c r="B1490" s="98" t="s">
        <v>189</v>
      </c>
      <c r="C1490" s="151" t="s">
        <v>234</v>
      </c>
      <c r="D1490" s="151" t="s">
        <v>253</v>
      </c>
      <c r="E1490" s="151" t="s">
        <v>259</v>
      </c>
      <c r="F1490" s="174">
        <v>1101</v>
      </c>
      <c r="G1490" s="183">
        <v>10440.879999999999</v>
      </c>
      <c r="H1490" s="99">
        <f t="shared" si="24"/>
        <v>9483.0881017257034</v>
      </c>
    </row>
    <row r="1491" spans="1:8" ht="14.4">
      <c r="A1491" s="143" t="s">
        <v>375</v>
      </c>
      <c r="B1491" s="98" t="s">
        <v>189</v>
      </c>
      <c r="C1491" s="151" t="s">
        <v>234</v>
      </c>
      <c r="D1491" s="151" t="s">
        <v>250</v>
      </c>
      <c r="E1491" s="151" t="s">
        <v>259</v>
      </c>
      <c r="F1491" s="174">
        <v>600</v>
      </c>
      <c r="G1491" s="183">
        <v>3937.75</v>
      </c>
      <c r="H1491" s="99">
        <f t="shared" si="24"/>
        <v>6562.9166666666661</v>
      </c>
    </row>
    <row r="1492" spans="1:8" ht="14.4">
      <c r="A1492" s="143" t="s">
        <v>375</v>
      </c>
      <c r="B1492" s="98" t="s">
        <v>189</v>
      </c>
      <c r="C1492" s="151" t="s">
        <v>234</v>
      </c>
      <c r="D1492" s="151" t="s">
        <v>35</v>
      </c>
      <c r="E1492" s="151" t="s">
        <v>259</v>
      </c>
      <c r="F1492" s="174">
        <v>11289.6</v>
      </c>
      <c r="G1492" s="183">
        <v>36430.730000000003</v>
      </c>
      <c r="H1492" s="99">
        <f t="shared" si="24"/>
        <v>3226.9283234126983</v>
      </c>
    </row>
    <row r="1493" spans="1:8" ht="14.4">
      <c r="A1493" s="143" t="s">
        <v>375</v>
      </c>
      <c r="B1493" s="98" t="s">
        <v>189</v>
      </c>
      <c r="C1493" s="151" t="s">
        <v>217</v>
      </c>
      <c r="D1493" s="151" t="s">
        <v>26</v>
      </c>
      <c r="E1493" s="151" t="s">
        <v>233</v>
      </c>
      <c r="F1493" s="174">
        <v>171.2</v>
      </c>
      <c r="G1493" s="183">
        <v>2976.89</v>
      </c>
      <c r="H1493" s="99">
        <f t="shared" si="24"/>
        <v>17388.376168224302</v>
      </c>
    </row>
    <row r="1494" spans="1:8" ht="14.4">
      <c r="A1494" s="143" t="s">
        <v>375</v>
      </c>
      <c r="B1494" s="98" t="s">
        <v>189</v>
      </c>
      <c r="C1494" s="151" t="s">
        <v>217</v>
      </c>
      <c r="D1494" s="151" t="s">
        <v>26</v>
      </c>
      <c r="E1494" s="151" t="s">
        <v>233</v>
      </c>
      <c r="F1494" s="174">
        <v>204</v>
      </c>
      <c r="G1494" s="183">
        <v>3737.22</v>
      </c>
      <c r="H1494" s="99">
        <f t="shared" si="24"/>
        <v>18319.705882352941</v>
      </c>
    </row>
    <row r="1495" spans="1:8" ht="14.4">
      <c r="A1495" s="143" t="s">
        <v>375</v>
      </c>
      <c r="B1495" s="98" t="s">
        <v>189</v>
      </c>
      <c r="C1495" s="151" t="s">
        <v>217</v>
      </c>
      <c r="D1495" s="151" t="s">
        <v>26</v>
      </c>
      <c r="E1495" s="151" t="s">
        <v>233</v>
      </c>
      <c r="F1495" s="174">
        <v>212</v>
      </c>
      <c r="G1495" s="183">
        <v>3502.92</v>
      </c>
      <c r="H1495" s="99">
        <f t="shared" si="24"/>
        <v>16523.207547169812</v>
      </c>
    </row>
    <row r="1496" spans="1:8" ht="14.4">
      <c r="A1496" s="143" t="s">
        <v>375</v>
      </c>
      <c r="B1496" s="98" t="s">
        <v>189</v>
      </c>
      <c r="C1496" s="151" t="s">
        <v>217</v>
      </c>
      <c r="D1496" s="151" t="s">
        <v>218</v>
      </c>
      <c r="E1496" s="151" t="s">
        <v>233</v>
      </c>
      <c r="F1496" s="174">
        <v>55846.3</v>
      </c>
      <c r="G1496" s="183">
        <v>231074.73</v>
      </c>
      <c r="H1496" s="99">
        <f t="shared" si="24"/>
        <v>4137.6909481917328</v>
      </c>
    </row>
    <row r="1497" spans="1:8" ht="14.4">
      <c r="A1497" s="143" t="s">
        <v>375</v>
      </c>
      <c r="B1497" s="98" t="s">
        <v>189</v>
      </c>
      <c r="C1497" s="151" t="s">
        <v>248</v>
      </c>
      <c r="D1497" s="151" t="s">
        <v>250</v>
      </c>
      <c r="E1497" s="151" t="s">
        <v>267</v>
      </c>
      <c r="F1497" s="174">
        <v>50.25</v>
      </c>
      <c r="G1497" s="183">
        <v>335</v>
      </c>
      <c r="H1497" s="99">
        <f t="shared" si="24"/>
        <v>6666.666666666667</v>
      </c>
    </row>
    <row r="1498" spans="1:8" ht="14.4">
      <c r="A1498" s="143" t="s">
        <v>375</v>
      </c>
      <c r="B1498" s="98" t="s">
        <v>189</v>
      </c>
      <c r="C1498" s="151" t="s">
        <v>248</v>
      </c>
      <c r="D1498" s="151" t="s">
        <v>250</v>
      </c>
      <c r="E1498" s="151" t="s">
        <v>267</v>
      </c>
      <c r="F1498" s="174">
        <v>597</v>
      </c>
      <c r="G1498" s="183">
        <v>3918.06</v>
      </c>
      <c r="H1498" s="99">
        <f t="shared" si="24"/>
        <v>6562.9145728643216</v>
      </c>
    </row>
    <row r="1499" spans="1:8" ht="14.4">
      <c r="A1499" s="143" t="s">
        <v>375</v>
      </c>
      <c r="B1499" s="98" t="s">
        <v>189</v>
      </c>
      <c r="C1499" s="151" t="s">
        <v>240</v>
      </c>
      <c r="D1499" s="151" t="s">
        <v>250</v>
      </c>
      <c r="E1499" s="151" t="s">
        <v>174</v>
      </c>
      <c r="F1499" s="174">
        <v>201.6</v>
      </c>
      <c r="G1499" s="183">
        <v>1585.87</v>
      </c>
      <c r="H1499" s="99">
        <f t="shared" si="24"/>
        <v>7866.4186507936502</v>
      </c>
    </row>
    <row r="1500" spans="1:8" ht="14.4">
      <c r="A1500" s="143" t="s">
        <v>375</v>
      </c>
      <c r="B1500" s="98" t="s">
        <v>189</v>
      </c>
      <c r="C1500" s="151" t="s">
        <v>241</v>
      </c>
      <c r="D1500" s="151" t="s">
        <v>250</v>
      </c>
      <c r="E1500" s="151" t="s">
        <v>263</v>
      </c>
      <c r="F1500" s="174">
        <v>655.20000000000005</v>
      </c>
      <c r="G1500" s="183">
        <v>2687.51</v>
      </c>
      <c r="H1500" s="99">
        <f t="shared" si="24"/>
        <v>4101.8162393162393</v>
      </c>
    </row>
    <row r="1501" spans="1:8" ht="14.4">
      <c r="A1501" s="143" t="s">
        <v>375</v>
      </c>
      <c r="B1501" s="98" t="s">
        <v>189</v>
      </c>
      <c r="C1501" s="151" t="s">
        <v>241</v>
      </c>
      <c r="D1501" s="151" t="s">
        <v>250</v>
      </c>
      <c r="E1501" s="151" t="s">
        <v>263</v>
      </c>
      <c r="F1501" s="174">
        <v>1965.6</v>
      </c>
      <c r="G1501" s="183">
        <v>8062.54</v>
      </c>
      <c r="H1501" s="99">
        <f t="shared" si="24"/>
        <v>4101.8213268213267</v>
      </c>
    </row>
    <row r="1502" spans="1:8" ht="14.4">
      <c r="A1502" s="143" t="s">
        <v>375</v>
      </c>
      <c r="B1502" s="98" t="s">
        <v>189</v>
      </c>
      <c r="C1502" s="151" t="s">
        <v>238</v>
      </c>
      <c r="D1502" s="151" t="s">
        <v>40</v>
      </c>
      <c r="E1502" s="151" t="s">
        <v>185</v>
      </c>
      <c r="F1502" s="174">
        <v>4815.58</v>
      </c>
      <c r="G1502" s="183">
        <v>34201.160000000003</v>
      </c>
      <c r="H1502" s="99">
        <f t="shared" si="24"/>
        <v>7102.1891444021285</v>
      </c>
    </row>
    <row r="1503" spans="1:8" ht="14.4">
      <c r="A1503" s="143" t="s">
        <v>375</v>
      </c>
      <c r="B1503" s="98" t="s">
        <v>189</v>
      </c>
      <c r="C1503" s="151" t="s">
        <v>238</v>
      </c>
      <c r="D1503" s="151" t="s">
        <v>253</v>
      </c>
      <c r="E1503" s="151" t="s">
        <v>185</v>
      </c>
      <c r="F1503" s="174">
        <v>65.599999999999994</v>
      </c>
      <c r="G1503" s="183">
        <v>1269.1300000000001</v>
      </c>
      <c r="H1503" s="99">
        <f t="shared" si="24"/>
        <v>19346.49390243903</v>
      </c>
    </row>
    <row r="1504" spans="1:8" ht="14.4">
      <c r="A1504" s="143" t="s">
        <v>375</v>
      </c>
      <c r="B1504" s="98" t="s">
        <v>189</v>
      </c>
      <c r="C1504" s="151" t="s">
        <v>238</v>
      </c>
      <c r="D1504" s="151" t="s">
        <v>253</v>
      </c>
      <c r="E1504" s="151" t="s">
        <v>185</v>
      </c>
      <c r="F1504" s="174">
        <v>82.51</v>
      </c>
      <c r="G1504" s="183">
        <v>1406.19</v>
      </c>
      <c r="H1504" s="99">
        <f t="shared" si="24"/>
        <v>17042.661495576293</v>
      </c>
    </row>
    <row r="1505" spans="1:8" ht="14.4">
      <c r="A1505" s="143" t="s">
        <v>375</v>
      </c>
      <c r="B1505" s="98" t="s">
        <v>189</v>
      </c>
      <c r="C1505" s="151" t="s">
        <v>238</v>
      </c>
      <c r="D1505" s="151" t="s">
        <v>250</v>
      </c>
      <c r="E1505" s="151" t="s">
        <v>185</v>
      </c>
      <c r="F1505" s="174">
        <v>34.549999999999997</v>
      </c>
      <c r="G1505" s="183">
        <v>414.3</v>
      </c>
      <c r="H1505" s="99">
        <f t="shared" si="24"/>
        <v>11991.316931982634</v>
      </c>
    </row>
    <row r="1506" spans="1:8" ht="14.4">
      <c r="A1506" s="143" t="s">
        <v>375</v>
      </c>
      <c r="B1506" s="98" t="s">
        <v>189</v>
      </c>
      <c r="C1506" s="151" t="s">
        <v>238</v>
      </c>
      <c r="D1506" s="151" t="s">
        <v>250</v>
      </c>
      <c r="E1506" s="151" t="s">
        <v>185</v>
      </c>
      <c r="F1506" s="174">
        <v>50</v>
      </c>
      <c r="G1506" s="183">
        <v>727.21</v>
      </c>
      <c r="H1506" s="99">
        <f t="shared" si="24"/>
        <v>14544.2</v>
      </c>
    </row>
    <row r="1507" spans="1:8" ht="14.4">
      <c r="A1507" s="143" t="s">
        <v>375</v>
      </c>
      <c r="B1507" s="98" t="s">
        <v>189</v>
      </c>
      <c r="C1507" s="151" t="s">
        <v>238</v>
      </c>
      <c r="D1507" s="151" t="s">
        <v>250</v>
      </c>
      <c r="E1507" s="151" t="s">
        <v>185</v>
      </c>
      <c r="F1507" s="174">
        <v>120</v>
      </c>
      <c r="G1507" s="183">
        <v>1096.07</v>
      </c>
      <c r="H1507" s="99">
        <f t="shared" si="24"/>
        <v>9133.9166666666661</v>
      </c>
    </row>
    <row r="1508" spans="1:8" ht="14.4">
      <c r="A1508" s="143" t="s">
        <v>375</v>
      </c>
      <c r="B1508" s="98" t="s">
        <v>189</v>
      </c>
      <c r="C1508" s="151" t="s">
        <v>238</v>
      </c>
      <c r="D1508" s="151" t="s">
        <v>250</v>
      </c>
      <c r="E1508" s="151" t="s">
        <v>185</v>
      </c>
      <c r="F1508" s="174">
        <v>504.9</v>
      </c>
      <c r="G1508" s="183">
        <v>3762.34</v>
      </c>
      <c r="H1508" s="99">
        <f t="shared" si="24"/>
        <v>7451.6537928302641</v>
      </c>
    </row>
    <row r="1509" spans="1:8" ht="14.4">
      <c r="A1509" s="143" t="s">
        <v>375</v>
      </c>
      <c r="B1509" s="98" t="s">
        <v>189</v>
      </c>
      <c r="C1509" s="151" t="s">
        <v>238</v>
      </c>
      <c r="D1509" s="151" t="s">
        <v>250</v>
      </c>
      <c r="E1509" s="151" t="s">
        <v>185</v>
      </c>
      <c r="F1509" s="174">
        <v>1650</v>
      </c>
      <c r="G1509" s="183">
        <v>40044.019999999997</v>
      </c>
      <c r="H1509" s="99">
        <f t="shared" si="24"/>
        <v>24269.103030303027</v>
      </c>
    </row>
    <row r="1510" spans="1:8" ht="14.4">
      <c r="A1510" s="143" t="s">
        <v>375</v>
      </c>
      <c r="B1510" s="98" t="s">
        <v>189</v>
      </c>
      <c r="C1510" s="151" t="s">
        <v>208</v>
      </c>
      <c r="D1510" s="151" t="s">
        <v>40</v>
      </c>
      <c r="E1510" s="151" t="s">
        <v>226</v>
      </c>
      <c r="F1510" s="174">
        <v>23980.17</v>
      </c>
      <c r="G1510" s="183">
        <v>80385.61</v>
      </c>
      <c r="H1510" s="99">
        <f t="shared" si="24"/>
        <v>3352.170147250833</v>
      </c>
    </row>
    <row r="1511" spans="1:8" ht="14.4">
      <c r="A1511" s="143" t="s">
        <v>375</v>
      </c>
      <c r="B1511" s="98" t="s">
        <v>189</v>
      </c>
      <c r="C1511" s="151" t="s">
        <v>208</v>
      </c>
      <c r="D1511" s="151" t="s">
        <v>72</v>
      </c>
      <c r="E1511" s="151" t="s">
        <v>226</v>
      </c>
      <c r="F1511" s="174">
        <v>6396.08</v>
      </c>
      <c r="G1511" s="183">
        <v>28142.75</v>
      </c>
      <c r="H1511" s="99">
        <f t="shared" si="24"/>
        <v>4399.9996873084765</v>
      </c>
    </row>
    <row r="1512" spans="1:8" ht="14.4">
      <c r="A1512" s="143" t="s">
        <v>375</v>
      </c>
      <c r="B1512" s="98" t="s">
        <v>189</v>
      </c>
      <c r="C1512" s="151" t="s">
        <v>242</v>
      </c>
      <c r="D1512" s="151" t="s">
        <v>38</v>
      </c>
      <c r="E1512" s="151" t="s">
        <v>264</v>
      </c>
      <c r="F1512" s="174">
        <v>7292.16</v>
      </c>
      <c r="G1512" s="183">
        <v>29756.41</v>
      </c>
      <c r="H1512" s="99">
        <f t="shared" si="24"/>
        <v>4080.6030037739165</v>
      </c>
    </row>
    <row r="1513" spans="1:8" ht="14.4">
      <c r="A1513" s="143" t="s">
        <v>375</v>
      </c>
      <c r="B1513" s="98" t="s">
        <v>189</v>
      </c>
      <c r="C1513" s="151" t="s">
        <v>239</v>
      </c>
      <c r="D1513" s="151" t="s">
        <v>250</v>
      </c>
      <c r="E1513" s="151" t="s">
        <v>262</v>
      </c>
      <c r="F1513" s="174">
        <v>54.63</v>
      </c>
      <c r="G1513" s="183">
        <v>602.94000000000005</v>
      </c>
      <c r="H1513" s="99">
        <f t="shared" si="24"/>
        <v>11036.792970895114</v>
      </c>
    </row>
    <row r="1514" spans="1:8" ht="14.4">
      <c r="A1514" s="143" t="s">
        <v>375</v>
      </c>
      <c r="B1514" s="98" t="s">
        <v>189</v>
      </c>
      <c r="C1514" s="151" t="s">
        <v>239</v>
      </c>
      <c r="D1514" s="151" t="s">
        <v>250</v>
      </c>
      <c r="E1514" s="151" t="s">
        <v>262</v>
      </c>
      <c r="F1514" s="174">
        <v>100</v>
      </c>
      <c r="G1514" s="183">
        <v>1139.3900000000001</v>
      </c>
      <c r="H1514" s="99">
        <f t="shared" si="24"/>
        <v>11393.9</v>
      </c>
    </row>
    <row r="1515" spans="1:8" ht="14.4">
      <c r="A1515" s="143" t="s">
        <v>375</v>
      </c>
      <c r="B1515" s="98" t="s">
        <v>189</v>
      </c>
      <c r="C1515" s="151" t="s">
        <v>239</v>
      </c>
      <c r="D1515" s="151" t="s">
        <v>250</v>
      </c>
      <c r="E1515" s="151" t="s">
        <v>262</v>
      </c>
      <c r="F1515" s="174">
        <v>100.1</v>
      </c>
      <c r="G1515" s="183">
        <v>1145.01</v>
      </c>
      <c r="H1515" s="99">
        <f t="shared" si="24"/>
        <v>11438.661338661339</v>
      </c>
    </row>
    <row r="1516" spans="1:8" ht="14.4">
      <c r="A1516" s="143" t="s">
        <v>375</v>
      </c>
      <c r="B1516" s="98" t="s">
        <v>189</v>
      </c>
      <c r="C1516" s="151" t="s">
        <v>239</v>
      </c>
      <c r="D1516" s="151" t="s">
        <v>250</v>
      </c>
      <c r="E1516" s="151" t="s">
        <v>262</v>
      </c>
      <c r="F1516" s="174">
        <v>102</v>
      </c>
      <c r="G1516" s="183">
        <v>1121.5899999999999</v>
      </c>
      <c r="H1516" s="99">
        <f t="shared" si="24"/>
        <v>10995.980392156862</v>
      </c>
    </row>
    <row r="1517" spans="1:8" ht="14.4">
      <c r="A1517" s="143" t="s">
        <v>375</v>
      </c>
      <c r="B1517" s="98" t="s">
        <v>189</v>
      </c>
      <c r="C1517" s="151" t="s">
        <v>239</v>
      </c>
      <c r="D1517" s="151" t="s">
        <v>250</v>
      </c>
      <c r="E1517" s="151" t="s">
        <v>262</v>
      </c>
      <c r="F1517" s="174">
        <v>102</v>
      </c>
      <c r="G1517" s="183">
        <v>1152.8800000000001</v>
      </c>
      <c r="H1517" s="99">
        <f t="shared" si="24"/>
        <v>11302.745098039217</v>
      </c>
    </row>
    <row r="1518" spans="1:8" ht="14.4">
      <c r="A1518" s="143" t="s">
        <v>375</v>
      </c>
      <c r="B1518" s="98" t="s">
        <v>189</v>
      </c>
      <c r="C1518" s="151" t="s">
        <v>239</v>
      </c>
      <c r="D1518" s="151" t="s">
        <v>250</v>
      </c>
      <c r="E1518" s="151" t="s">
        <v>262</v>
      </c>
      <c r="F1518" s="174">
        <v>741.33</v>
      </c>
      <c r="G1518" s="183">
        <v>4456.95</v>
      </c>
      <c r="H1518" s="99">
        <f t="shared" si="24"/>
        <v>6012.0998745497955</v>
      </c>
    </row>
    <row r="1519" spans="1:8" ht="14.4">
      <c r="A1519" s="143" t="s">
        <v>375</v>
      </c>
      <c r="B1519" s="98" t="s">
        <v>189</v>
      </c>
      <c r="C1519" s="151" t="s">
        <v>239</v>
      </c>
      <c r="D1519" s="151" t="s">
        <v>250</v>
      </c>
      <c r="E1519" s="151" t="s">
        <v>262</v>
      </c>
      <c r="F1519" s="174">
        <v>1228.76</v>
      </c>
      <c r="G1519" s="183">
        <v>7600.7</v>
      </c>
      <c r="H1519" s="99">
        <f t="shared" si="24"/>
        <v>6185.6668511344769</v>
      </c>
    </row>
    <row r="1520" spans="1:8" ht="14.4">
      <c r="A1520" s="143" t="s">
        <v>375</v>
      </c>
      <c r="B1520" s="98" t="s">
        <v>189</v>
      </c>
      <c r="C1520" s="151" t="s">
        <v>239</v>
      </c>
      <c r="D1520" s="151" t="s">
        <v>250</v>
      </c>
      <c r="E1520" s="151" t="s">
        <v>262</v>
      </c>
      <c r="F1520" s="174">
        <v>2408.56</v>
      </c>
      <c r="G1520" s="183">
        <v>16530.66</v>
      </c>
      <c r="H1520" s="99">
        <f t="shared" si="24"/>
        <v>6863.2959112498756</v>
      </c>
    </row>
    <row r="1521" spans="1:8" ht="14.4">
      <c r="A1521" s="143" t="s">
        <v>375</v>
      </c>
      <c r="B1521" s="98" t="s">
        <v>189</v>
      </c>
      <c r="C1521" s="151" t="s">
        <v>239</v>
      </c>
      <c r="D1521" s="151" t="s">
        <v>254</v>
      </c>
      <c r="E1521" s="151" t="s">
        <v>262</v>
      </c>
      <c r="F1521" s="174">
        <v>23494.98</v>
      </c>
      <c r="G1521" s="183">
        <v>79782.69</v>
      </c>
      <c r="H1521" s="99">
        <f t="shared" si="24"/>
        <v>3395.7334715756306</v>
      </c>
    </row>
    <row r="1522" spans="1:8" ht="14.4">
      <c r="A1522" s="143" t="s">
        <v>375</v>
      </c>
      <c r="B1522" s="98" t="s">
        <v>189</v>
      </c>
      <c r="C1522" s="151" t="s">
        <v>239</v>
      </c>
      <c r="D1522" s="151" t="s">
        <v>38</v>
      </c>
      <c r="E1522" s="151" t="s">
        <v>262</v>
      </c>
      <c r="F1522" s="174">
        <v>5671.68</v>
      </c>
      <c r="G1522" s="183">
        <v>23143.88</v>
      </c>
      <c r="H1522" s="99">
        <f t="shared" si="24"/>
        <v>4080.6039832994811</v>
      </c>
    </row>
    <row r="1523" spans="1:8" ht="14.4">
      <c r="A1523" s="143" t="s">
        <v>375</v>
      </c>
      <c r="B1523" s="98" t="s">
        <v>189</v>
      </c>
      <c r="C1523" s="151" t="s">
        <v>205</v>
      </c>
      <c r="D1523" s="151" t="s">
        <v>35</v>
      </c>
      <c r="E1523" s="151" t="s">
        <v>223</v>
      </c>
      <c r="F1523" s="174">
        <v>3110</v>
      </c>
      <c r="G1523" s="183">
        <v>33718.99</v>
      </c>
      <c r="H1523" s="99">
        <f t="shared" si="24"/>
        <v>10842.118971061092</v>
      </c>
    </row>
    <row r="1524" spans="1:8" ht="14.4">
      <c r="A1524" s="143" t="s">
        <v>375</v>
      </c>
      <c r="B1524" s="98" t="s">
        <v>189</v>
      </c>
      <c r="C1524" s="151" t="s">
        <v>205</v>
      </c>
      <c r="D1524" s="151" t="s">
        <v>35</v>
      </c>
      <c r="E1524" s="151" t="s">
        <v>223</v>
      </c>
      <c r="F1524" s="174">
        <v>3174</v>
      </c>
      <c r="G1524" s="183">
        <v>28878.57</v>
      </c>
      <c r="H1524" s="99">
        <f t="shared" si="24"/>
        <v>9098.4782608695641</v>
      </c>
    </row>
    <row r="1525" spans="1:8" ht="14.4">
      <c r="A1525" s="143" t="s">
        <v>375</v>
      </c>
      <c r="B1525" s="98" t="s">
        <v>189</v>
      </c>
      <c r="C1525" s="151" t="s">
        <v>202</v>
      </c>
      <c r="D1525" s="151" t="s">
        <v>40</v>
      </c>
      <c r="E1525" s="151" t="s">
        <v>221</v>
      </c>
      <c r="F1525" s="174">
        <v>6.75</v>
      </c>
      <c r="G1525" s="183">
        <v>90.73</v>
      </c>
      <c r="H1525" s="99">
        <f t="shared" si="24"/>
        <v>13441.481481481482</v>
      </c>
    </row>
    <row r="1526" spans="1:8" ht="14.4">
      <c r="A1526" s="143" t="s">
        <v>375</v>
      </c>
      <c r="B1526" s="98" t="s">
        <v>189</v>
      </c>
      <c r="C1526" s="151" t="s">
        <v>202</v>
      </c>
      <c r="D1526" s="151" t="s">
        <v>40</v>
      </c>
      <c r="E1526" s="151" t="s">
        <v>221</v>
      </c>
      <c r="F1526" s="174">
        <v>17000</v>
      </c>
      <c r="G1526" s="183">
        <v>31917.08</v>
      </c>
      <c r="H1526" s="99">
        <f t="shared" si="24"/>
        <v>1877.4752941176471</v>
      </c>
    </row>
    <row r="1527" spans="1:8" ht="14.4">
      <c r="A1527" s="143" t="s">
        <v>376</v>
      </c>
      <c r="B1527" s="98" t="s">
        <v>189</v>
      </c>
      <c r="C1527" s="151" t="s">
        <v>268</v>
      </c>
      <c r="D1527" s="151" t="s">
        <v>249</v>
      </c>
      <c r="E1527" s="151" t="s">
        <v>168</v>
      </c>
      <c r="F1527" s="174">
        <v>2763.07</v>
      </c>
      <c r="G1527" s="183">
        <v>1749.06</v>
      </c>
      <c r="H1527" s="99">
        <f t="shared" si="24"/>
        <v>633.0132787081036</v>
      </c>
    </row>
    <row r="1528" spans="1:8" ht="14.4">
      <c r="A1528" s="143" t="s">
        <v>376</v>
      </c>
      <c r="B1528" s="98" t="s">
        <v>189</v>
      </c>
      <c r="C1528" s="151" t="s">
        <v>210</v>
      </c>
      <c r="D1528" s="151" t="s">
        <v>257</v>
      </c>
      <c r="E1528" s="151" t="s">
        <v>228</v>
      </c>
      <c r="F1528" s="174">
        <v>21600</v>
      </c>
      <c r="G1528" s="183">
        <v>13439.27</v>
      </c>
      <c r="H1528" s="99">
        <f t="shared" si="24"/>
        <v>622.18842592592591</v>
      </c>
    </row>
    <row r="1529" spans="1:8" ht="14.4">
      <c r="A1529" s="143" t="s">
        <v>376</v>
      </c>
      <c r="B1529" s="98" t="s">
        <v>189</v>
      </c>
      <c r="C1529" s="151" t="s">
        <v>210</v>
      </c>
      <c r="D1529" s="151" t="s">
        <v>257</v>
      </c>
      <c r="E1529" s="151" t="s">
        <v>228</v>
      </c>
      <c r="F1529" s="174">
        <v>17943.419999999998</v>
      </c>
      <c r="G1529" s="183">
        <v>12381.37</v>
      </c>
      <c r="H1529" s="99">
        <f t="shared" si="24"/>
        <v>690.02286074783967</v>
      </c>
    </row>
    <row r="1530" spans="1:8" ht="14.4">
      <c r="A1530" s="143" t="s">
        <v>376</v>
      </c>
      <c r="B1530" s="98" t="s">
        <v>189</v>
      </c>
      <c r="C1530" s="151" t="s">
        <v>210</v>
      </c>
      <c r="D1530" s="151" t="s">
        <v>249</v>
      </c>
      <c r="E1530" s="151" t="s">
        <v>228</v>
      </c>
      <c r="F1530" s="174">
        <v>5526.14</v>
      </c>
      <c r="G1530" s="183">
        <v>3498.13</v>
      </c>
      <c r="H1530" s="99">
        <f t="shared" si="24"/>
        <v>633.0150882894751</v>
      </c>
    </row>
    <row r="1531" spans="1:8" ht="14.4">
      <c r="A1531" s="143" t="s">
        <v>376</v>
      </c>
      <c r="B1531" s="98" t="s">
        <v>189</v>
      </c>
      <c r="C1531" s="151" t="s">
        <v>210</v>
      </c>
      <c r="D1531" s="151" t="s">
        <v>249</v>
      </c>
      <c r="E1531" s="151" t="s">
        <v>228</v>
      </c>
      <c r="F1531" s="174">
        <v>13815.36</v>
      </c>
      <c r="G1531" s="183">
        <v>8745.32</v>
      </c>
      <c r="H1531" s="99">
        <f t="shared" si="24"/>
        <v>633.01426817686979</v>
      </c>
    </row>
    <row r="1532" spans="1:8" ht="14.4">
      <c r="A1532" s="143" t="s">
        <v>376</v>
      </c>
      <c r="B1532" s="98" t="s">
        <v>189</v>
      </c>
      <c r="C1532" s="151" t="s">
        <v>214</v>
      </c>
      <c r="D1532" s="151" t="s">
        <v>37</v>
      </c>
      <c r="E1532" s="151" t="s">
        <v>166</v>
      </c>
      <c r="F1532" s="174">
        <v>2497.63</v>
      </c>
      <c r="G1532" s="183">
        <v>600.6</v>
      </c>
      <c r="H1532" s="99">
        <f t="shared" si="24"/>
        <v>240.46796362952077</v>
      </c>
    </row>
    <row r="1533" spans="1:8" ht="14.4">
      <c r="A1533" s="143" t="s">
        <v>376</v>
      </c>
      <c r="B1533" s="98" t="s">
        <v>189</v>
      </c>
      <c r="C1533" s="151" t="s">
        <v>236</v>
      </c>
      <c r="D1533" s="151" t="s">
        <v>37</v>
      </c>
      <c r="E1533" s="151" t="s">
        <v>126</v>
      </c>
      <c r="F1533" s="174">
        <v>1142.9100000000001</v>
      </c>
      <c r="G1533" s="183">
        <v>274.83</v>
      </c>
      <c r="H1533" s="99">
        <f t="shared" si="24"/>
        <v>240.46512848780742</v>
      </c>
    </row>
    <row r="1534" spans="1:8" ht="14.4">
      <c r="A1534" s="143" t="s">
        <v>376</v>
      </c>
      <c r="B1534" s="98" t="s">
        <v>189</v>
      </c>
      <c r="C1534" s="151" t="s">
        <v>247</v>
      </c>
      <c r="D1534" s="151" t="s">
        <v>30</v>
      </c>
      <c r="E1534" s="151" t="s">
        <v>176</v>
      </c>
      <c r="F1534" s="174">
        <v>0.6</v>
      </c>
      <c r="G1534" s="183">
        <v>107.57</v>
      </c>
      <c r="H1534" s="99">
        <f t="shared" si="24"/>
        <v>179283.33333333334</v>
      </c>
    </row>
    <row r="1535" spans="1:8" ht="14.4">
      <c r="A1535" s="143" t="s">
        <v>376</v>
      </c>
      <c r="B1535" s="98" t="s">
        <v>189</v>
      </c>
      <c r="C1535" s="151" t="s">
        <v>207</v>
      </c>
      <c r="D1535" s="151" t="s">
        <v>40</v>
      </c>
      <c r="E1535" s="151" t="s">
        <v>225</v>
      </c>
      <c r="F1535" s="174">
        <v>22764</v>
      </c>
      <c r="G1535" s="183">
        <v>42891.64</v>
      </c>
      <c r="H1535" s="99">
        <f t="shared" si="24"/>
        <v>1884.1873133017043</v>
      </c>
    </row>
    <row r="1536" spans="1:8" ht="14.4">
      <c r="A1536" s="143" t="s">
        <v>376</v>
      </c>
      <c r="B1536" s="98" t="s">
        <v>189</v>
      </c>
      <c r="C1536" s="151" t="s">
        <v>207</v>
      </c>
      <c r="D1536" s="151" t="s">
        <v>40</v>
      </c>
      <c r="E1536" s="151" t="s">
        <v>225</v>
      </c>
      <c r="F1536" s="174">
        <v>26000</v>
      </c>
      <c r="G1536" s="183">
        <v>18980</v>
      </c>
      <c r="H1536" s="99">
        <f t="shared" si="24"/>
        <v>730</v>
      </c>
    </row>
    <row r="1537" spans="1:8" ht="14.4">
      <c r="A1537" s="143" t="s">
        <v>376</v>
      </c>
      <c r="B1537" s="98" t="s">
        <v>189</v>
      </c>
      <c r="C1537" s="151" t="s">
        <v>207</v>
      </c>
      <c r="D1537" s="151" t="s">
        <v>40</v>
      </c>
      <c r="E1537" s="151" t="s">
        <v>225</v>
      </c>
      <c r="F1537" s="174">
        <v>26000</v>
      </c>
      <c r="G1537" s="183">
        <v>17680</v>
      </c>
      <c r="H1537" s="99">
        <f t="shared" si="24"/>
        <v>680</v>
      </c>
    </row>
    <row r="1538" spans="1:8" ht="14.4">
      <c r="A1538" s="143" t="s">
        <v>376</v>
      </c>
      <c r="B1538" s="98" t="s">
        <v>189</v>
      </c>
      <c r="C1538" s="151" t="s">
        <v>217</v>
      </c>
      <c r="D1538" s="151" t="s">
        <v>354</v>
      </c>
      <c r="E1538" s="151" t="s">
        <v>233</v>
      </c>
      <c r="F1538" s="174">
        <v>22218.959999999999</v>
      </c>
      <c r="G1538" s="183">
        <v>78963.679999999993</v>
      </c>
      <c r="H1538" s="99">
        <f t="shared" si="24"/>
        <v>3553.8873106572046</v>
      </c>
    </row>
    <row r="1539" spans="1:8" ht="14.4">
      <c r="A1539" s="143" t="s">
        <v>376</v>
      </c>
      <c r="B1539" s="98" t="s">
        <v>189</v>
      </c>
      <c r="C1539" s="151" t="s">
        <v>217</v>
      </c>
      <c r="D1539" s="151" t="s">
        <v>354</v>
      </c>
      <c r="E1539" s="151" t="s">
        <v>233</v>
      </c>
      <c r="F1539" s="174">
        <v>22046.53</v>
      </c>
      <c r="G1539" s="183">
        <v>79173.08</v>
      </c>
      <c r="H1539" s="99">
        <f t="shared" si="24"/>
        <v>3591.1810157879722</v>
      </c>
    </row>
    <row r="1540" spans="1:8" ht="14.4">
      <c r="A1540" s="143" t="s">
        <v>376</v>
      </c>
      <c r="B1540" s="98" t="s">
        <v>189</v>
      </c>
      <c r="C1540" s="151" t="s">
        <v>217</v>
      </c>
      <c r="D1540" s="151" t="s">
        <v>40</v>
      </c>
      <c r="E1540" s="151" t="s">
        <v>233</v>
      </c>
      <c r="F1540" s="174">
        <v>23300</v>
      </c>
      <c r="G1540" s="183">
        <v>94197.18</v>
      </c>
      <c r="H1540" s="99">
        <f t="shared" si="24"/>
        <v>4042.7974248927035</v>
      </c>
    </row>
    <row r="1541" spans="1:8" ht="14.4">
      <c r="A1541" s="143" t="s">
        <v>376</v>
      </c>
      <c r="B1541" s="98" t="s">
        <v>189</v>
      </c>
      <c r="C1541" s="151" t="s">
        <v>238</v>
      </c>
      <c r="D1541" s="151" t="s">
        <v>218</v>
      </c>
      <c r="E1541" s="151" t="s">
        <v>185</v>
      </c>
      <c r="F1541" s="174">
        <v>1045.3</v>
      </c>
      <c r="G1541" s="183">
        <v>8959.44</v>
      </c>
      <c r="H1541" s="99">
        <f t="shared" si="24"/>
        <v>8571.1661723907018</v>
      </c>
    </row>
    <row r="1542" spans="1:8" ht="14.4">
      <c r="A1542" s="143" t="s">
        <v>376</v>
      </c>
      <c r="B1542" s="98" t="s">
        <v>189</v>
      </c>
      <c r="C1542" s="151" t="s">
        <v>208</v>
      </c>
      <c r="D1542" s="151" t="s">
        <v>40</v>
      </c>
      <c r="E1542" s="151" t="s">
        <v>226</v>
      </c>
      <c r="F1542" s="174">
        <v>23999.22</v>
      </c>
      <c r="G1542" s="183">
        <v>80269.14</v>
      </c>
      <c r="H1542" s="99">
        <f t="shared" si="24"/>
        <v>3344.6562013265429</v>
      </c>
    </row>
    <row r="1543" spans="1:8" ht="14.4">
      <c r="A1543" s="143" t="s">
        <v>376</v>
      </c>
      <c r="B1543" s="98" t="s">
        <v>189</v>
      </c>
      <c r="C1543" s="151" t="s">
        <v>208</v>
      </c>
      <c r="D1543" s="151" t="s">
        <v>254</v>
      </c>
      <c r="E1543" s="151" t="s">
        <v>226</v>
      </c>
      <c r="F1543" s="174">
        <v>23520.43</v>
      </c>
      <c r="G1543" s="183">
        <v>77036.67</v>
      </c>
      <c r="H1543" s="99">
        <f t="shared" si="24"/>
        <v>3275.3087422296276</v>
      </c>
    </row>
    <row r="1544" spans="1:8" ht="14.4">
      <c r="A1544" s="143" t="s">
        <v>376</v>
      </c>
      <c r="B1544" s="98" t="s">
        <v>189</v>
      </c>
      <c r="C1544" s="151" t="s">
        <v>208</v>
      </c>
      <c r="D1544" s="151" t="s">
        <v>254</v>
      </c>
      <c r="E1544" s="151" t="s">
        <v>226</v>
      </c>
      <c r="F1544" s="174">
        <v>12490.73</v>
      </c>
      <c r="G1544" s="183">
        <v>42551.11</v>
      </c>
      <c r="H1544" s="99">
        <f t="shared" si="24"/>
        <v>3406.6151457921196</v>
      </c>
    </row>
    <row r="1545" spans="1:8" ht="14.4">
      <c r="A1545" s="143" t="s">
        <v>376</v>
      </c>
      <c r="B1545" s="98" t="s">
        <v>189</v>
      </c>
      <c r="C1545" s="151" t="s">
        <v>208</v>
      </c>
      <c r="D1545" s="151" t="s">
        <v>254</v>
      </c>
      <c r="E1545" s="151" t="s">
        <v>226</v>
      </c>
      <c r="F1545" s="174">
        <v>23505.85</v>
      </c>
      <c r="G1545" s="183">
        <v>76749.61</v>
      </c>
      <c r="H1545" s="99">
        <f t="shared" si="24"/>
        <v>3265.1280425936525</v>
      </c>
    </row>
    <row r="1546" spans="1:8" ht="14.4">
      <c r="A1546" s="143" t="s">
        <v>376</v>
      </c>
      <c r="B1546" s="98" t="s">
        <v>189</v>
      </c>
      <c r="C1546" s="151" t="s">
        <v>212</v>
      </c>
      <c r="D1546" s="151" t="s">
        <v>258</v>
      </c>
      <c r="E1546" s="151" t="s">
        <v>186</v>
      </c>
      <c r="F1546" s="174">
        <v>20998.02</v>
      </c>
      <c r="G1546" s="183">
        <v>103984.53</v>
      </c>
      <c r="H1546" s="99">
        <f t="shared" si="24"/>
        <v>4952.1111990559111</v>
      </c>
    </row>
    <row r="1547" spans="1:8" ht="14.4">
      <c r="A1547" s="143" t="s">
        <v>376</v>
      </c>
      <c r="B1547" s="98" t="s">
        <v>189</v>
      </c>
      <c r="C1547" s="151" t="s">
        <v>212</v>
      </c>
      <c r="D1547" s="151" t="s">
        <v>218</v>
      </c>
      <c r="E1547" s="151" t="s">
        <v>186</v>
      </c>
      <c r="F1547" s="174">
        <v>1493.61</v>
      </c>
      <c r="G1547" s="183">
        <v>13248.88</v>
      </c>
      <c r="H1547" s="99">
        <f t="shared" si="24"/>
        <v>8870.3744618742512</v>
      </c>
    </row>
    <row r="1548" spans="1:8" ht="14.4">
      <c r="A1548" s="143" t="s">
        <v>376</v>
      </c>
      <c r="B1548" s="98" t="s">
        <v>189</v>
      </c>
      <c r="C1548" s="151" t="s">
        <v>239</v>
      </c>
      <c r="D1548" s="151" t="s">
        <v>72</v>
      </c>
      <c r="E1548" s="151" t="s">
        <v>262</v>
      </c>
      <c r="F1548" s="174">
        <v>19470.169999999998</v>
      </c>
      <c r="G1548" s="183">
        <v>150455.17000000001</v>
      </c>
      <c r="H1548" s="99">
        <f t="shared" si="24"/>
        <v>7727.4707924995018</v>
      </c>
    </row>
    <row r="1549" spans="1:8" ht="14.4">
      <c r="A1549" s="143" t="s">
        <v>376</v>
      </c>
      <c r="B1549" s="98" t="s">
        <v>189</v>
      </c>
      <c r="C1549" s="151" t="s">
        <v>239</v>
      </c>
      <c r="D1549" s="151" t="s">
        <v>254</v>
      </c>
      <c r="E1549" s="151" t="s">
        <v>262</v>
      </c>
      <c r="F1549" s="174">
        <v>4003.62</v>
      </c>
      <c r="G1549" s="183">
        <v>20262.150000000001</v>
      </c>
      <c r="H1549" s="99">
        <f t="shared" si="24"/>
        <v>5060.9573336130807</v>
      </c>
    </row>
    <row r="1550" spans="1:8" ht="14.4">
      <c r="A1550" s="143" t="s">
        <v>376</v>
      </c>
      <c r="B1550" s="98" t="s">
        <v>189</v>
      </c>
      <c r="C1550" s="151" t="s">
        <v>239</v>
      </c>
      <c r="D1550" s="151" t="s">
        <v>254</v>
      </c>
      <c r="E1550" s="151" t="s">
        <v>262</v>
      </c>
      <c r="F1550" s="174">
        <v>7042.78</v>
      </c>
      <c r="G1550" s="183">
        <v>26214.98</v>
      </c>
      <c r="H1550" s="99">
        <f t="shared" si="24"/>
        <v>3722.2488846733822</v>
      </c>
    </row>
    <row r="1551" spans="1:8" ht="14.4">
      <c r="A1551" s="143" t="s">
        <v>376</v>
      </c>
      <c r="B1551" s="98" t="s">
        <v>189</v>
      </c>
      <c r="C1551" s="151" t="s">
        <v>205</v>
      </c>
      <c r="D1551" s="151" t="s">
        <v>218</v>
      </c>
      <c r="E1551" s="151" t="s">
        <v>223</v>
      </c>
      <c r="F1551" s="174">
        <v>44.88</v>
      </c>
      <c r="G1551" s="183">
        <v>13291.42</v>
      </c>
      <c r="H1551" s="99">
        <f t="shared" si="24"/>
        <v>296154.63458110514</v>
      </c>
    </row>
    <row r="1552" spans="1:8" ht="14.4">
      <c r="A1552" s="143" t="s">
        <v>376</v>
      </c>
      <c r="B1552" s="98" t="s">
        <v>189</v>
      </c>
      <c r="C1552" s="151" t="s">
        <v>202</v>
      </c>
      <c r="D1552" s="151" t="s">
        <v>40</v>
      </c>
      <c r="E1552" s="151" t="s">
        <v>221</v>
      </c>
      <c r="F1552" s="174">
        <v>11000</v>
      </c>
      <c r="G1552" s="183">
        <v>22295.79</v>
      </c>
      <c r="H1552" s="99">
        <f t="shared" ref="H1552:H1615" si="25">+G1552/F1552*1000</f>
        <v>2026.8899999999999</v>
      </c>
    </row>
    <row r="1553" spans="1:8" ht="14.4">
      <c r="A1553" s="143" t="s">
        <v>377</v>
      </c>
      <c r="B1553" s="98" t="s">
        <v>189</v>
      </c>
      <c r="C1553" s="151" t="s">
        <v>237</v>
      </c>
      <c r="D1553" s="151" t="s">
        <v>258</v>
      </c>
      <c r="E1553" s="151" t="s">
        <v>261</v>
      </c>
      <c r="F1553" s="174">
        <v>3000</v>
      </c>
      <c r="G1553" s="183">
        <v>26447.54</v>
      </c>
      <c r="H1553" s="99">
        <f t="shared" si="25"/>
        <v>8815.8466666666682</v>
      </c>
    </row>
    <row r="1554" spans="1:8" ht="14.4">
      <c r="A1554" s="143" t="s">
        <v>377</v>
      </c>
      <c r="B1554" s="98" t="s">
        <v>189</v>
      </c>
      <c r="C1554" s="151" t="s">
        <v>243</v>
      </c>
      <c r="D1554" s="151" t="s">
        <v>38</v>
      </c>
      <c r="E1554" s="151" t="s">
        <v>265</v>
      </c>
      <c r="F1554" s="174">
        <v>102</v>
      </c>
      <c r="G1554" s="183">
        <v>315.81</v>
      </c>
      <c r="H1554" s="99">
        <f t="shared" si="25"/>
        <v>3096.1764705882351</v>
      </c>
    </row>
    <row r="1555" spans="1:8" ht="14.4">
      <c r="A1555" s="143" t="s">
        <v>377</v>
      </c>
      <c r="B1555" s="98" t="s">
        <v>189</v>
      </c>
      <c r="C1555" s="151" t="s">
        <v>243</v>
      </c>
      <c r="D1555" s="151" t="s">
        <v>38</v>
      </c>
      <c r="E1555" s="151" t="s">
        <v>265</v>
      </c>
      <c r="F1555" s="174">
        <v>117</v>
      </c>
      <c r="G1555" s="183">
        <v>469.63</v>
      </c>
      <c r="H1555" s="99">
        <f t="shared" si="25"/>
        <v>4013.931623931624</v>
      </c>
    </row>
    <row r="1556" spans="1:8" ht="14.4">
      <c r="A1556" s="143" t="s">
        <v>377</v>
      </c>
      <c r="B1556" s="98" t="s">
        <v>189</v>
      </c>
      <c r="C1556" s="151" t="s">
        <v>243</v>
      </c>
      <c r="D1556" s="151" t="s">
        <v>38</v>
      </c>
      <c r="E1556" s="151" t="s">
        <v>265</v>
      </c>
      <c r="F1556" s="174">
        <v>420</v>
      </c>
      <c r="G1556" s="183">
        <v>1300.3800000000001</v>
      </c>
      <c r="H1556" s="99">
        <f t="shared" si="25"/>
        <v>3096.1428571428573</v>
      </c>
    </row>
    <row r="1557" spans="1:8" ht="14.4">
      <c r="A1557" s="143" t="s">
        <v>377</v>
      </c>
      <c r="B1557" s="98" t="s">
        <v>189</v>
      </c>
      <c r="C1557" s="151" t="s">
        <v>243</v>
      </c>
      <c r="D1557" s="151" t="s">
        <v>38</v>
      </c>
      <c r="E1557" s="151" t="s">
        <v>265</v>
      </c>
      <c r="F1557" s="174">
        <v>501</v>
      </c>
      <c r="G1557" s="183">
        <v>1483.72</v>
      </c>
      <c r="H1557" s="99">
        <f t="shared" si="25"/>
        <v>2961.5169660678644</v>
      </c>
    </row>
    <row r="1558" spans="1:8" ht="14.4">
      <c r="A1558" s="143" t="s">
        <v>377</v>
      </c>
      <c r="B1558" s="98" t="s">
        <v>189</v>
      </c>
      <c r="C1558" s="151" t="s">
        <v>243</v>
      </c>
      <c r="D1558" s="151" t="s">
        <v>38</v>
      </c>
      <c r="E1558" s="151" t="s">
        <v>265</v>
      </c>
      <c r="F1558" s="174">
        <v>526.5</v>
      </c>
      <c r="G1558" s="183">
        <v>2042.48</v>
      </c>
      <c r="H1558" s="99">
        <f t="shared" si="25"/>
        <v>3879.3542260208928</v>
      </c>
    </row>
    <row r="1559" spans="1:8" ht="14.4">
      <c r="A1559" s="143" t="s">
        <v>377</v>
      </c>
      <c r="B1559" s="98" t="s">
        <v>189</v>
      </c>
      <c r="C1559" s="151" t="s">
        <v>243</v>
      </c>
      <c r="D1559" s="151" t="s">
        <v>38</v>
      </c>
      <c r="E1559" s="151" t="s">
        <v>265</v>
      </c>
      <c r="F1559" s="174">
        <v>2511</v>
      </c>
      <c r="G1559" s="183">
        <v>7436.35</v>
      </c>
      <c r="H1559" s="99">
        <f t="shared" si="25"/>
        <v>2961.5093588211871</v>
      </c>
    </row>
    <row r="1560" spans="1:8" ht="14.4">
      <c r="A1560" s="143" t="s">
        <v>377</v>
      </c>
      <c r="B1560" s="98" t="s">
        <v>189</v>
      </c>
      <c r="C1560" s="151" t="s">
        <v>234</v>
      </c>
      <c r="D1560" s="151" t="s">
        <v>218</v>
      </c>
      <c r="E1560" s="151" t="s">
        <v>259</v>
      </c>
      <c r="F1560" s="174">
        <v>62.68</v>
      </c>
      <c r="G1560" s="183">
        <v>1008.11</v>
      </c>
      <c r="H1560" s="99">
        <f t="shared" si="25"/>
        <v>16083.439693682194</v>
      </c>
    </row>
    <row r="1561" spans="1:8" ht="14.4">
      <c r="A1561" s="143" t="s">
        <v>377</v>
      </c>
      <c r="B1561" s="98" t="s">
        <v>189</v>
      </c>
      <c r="C1561" s="151" t="s">
        <v>217</v>
      </c>
      <c r="D1561" s="151" t="s">
        <v>40</v>
      </c>
      <c r="E1561" s="151" t="s">
        <v>233</v>
      </c>
      <c r="F1561" s="174">
        <v>24006.6</v>
      </c>
      <c r="G1561" s="183">
        <v>84955.12</v>
      </c>
      <c r="H1561" s="99">
        <f t="shared" si="25"/>
        <v>3538.8234902068598</v>
      </c>
    </row>
    <row r="1562" spans="1:8" ht="14.4">
      <c r="A1562" s="143" t="s">
        <v>377</v>
      </c>
      <c r="B1562" s="98" t="s">
        <v>189</v>
      </c>
      <c r="C1562" s="151" t="s">
        <v>217</v>
      </c>
      <c r="D1562" s="151" t="s">
        <v>40</v>
      </c>
      <c r="E1562" s="151" t="s">
        <v>233</v>
      </c>
      <c r="F1562" s="174">
        <v>23996.92</v>
      </c>
      <c r="G1562" s="183">
        <v>84776.87</v>
      </c>
      <c r="H1562" s="99">
        <f t="shared" si="25"/>
        <v>3532.8229622801596</v>
      </c>
    </row>
    <row r="1563" spans="1:8" ht="14.4">
      <c r="A1563" s="143" t="s">
        <v>377</v>
      </c>
      <c r="B1563" s="98" t="s">
        <v>189</v>
      </c>
      <c r="C1563" s="151" t="s">
        <v>208</v>
      </c>
      <c r="D1563" s="151" t="s">
        <v>254</v>
      </c>
      <c r="E1563" s="151" t="s">
        <v>226</v>
      </c>
      <c r="F1563" s="174">
        <v>23223.360000000001</v>
      </c>
      <c r="G1563" s="183">
        <v>78860.34</v>
      </c>
      <c r="H1563" s="99">
        <f t="shared" si="25"/>
        <v>3395.7334339217059</v>
      </c>
    </row>
    <row r="1564" spans="1:8" ht="14.4">
      <c r="A1564" s="143" t="s">
        <v>377</v>
      </c>
      <c r="B1564" s="98" t="s">
        <v>189</v>
      </c>
      <c r="C1564" s="151" t="s">
        <v>208</v>
      </c>
      <c r="D1564" s="151" t="s">
        <v>72</v>
      </c>
      <c r="E1564" s="151" t="s">
        <v>226</v>
      </c>
      <c r="F1564" s="174">
        <v>6911.67</v>
      </c>
      <c r="G1564" s="183">
        <v>23545.42</v>
      </c>
      <c r="H1564" s="99">
        <f t="shared" si="25"/>
        <v>3406.6180821711682</v>
      </c>
    </row>
    <row r="1565" spans="1:8" ht="14.4">
      <c r="A1565" s="143" t="s">
        <v>377</v>
      </c>
      <c r="B1565" s="98" t="s">
        <v>189</v>
      </c>
      <c r="C1565" s="151" t="s">
        <v>208</v>
      </c>
      <c r="D1565" s="151" t="s">
        <v>254</v>
      </c>
      <c r="E1565" s="151" t="s">
        <v>226</v>
      </c>
      <c r="F1565" s="174">
        <v>23431.57</v>
      </c>
      <c r="G1565" s="183">
        <v>79567.37</v>
      </c>
      <c r="H1565" s="99">
        <f t="shared" si="25"/>
        <v>3395.733619215443</v>
      </c>
    </row>
    <row r="1566" spans="1:8" ht="14.4">
      <c r="A1566" s="143" t="s">
        <v>377</v>
      </c>
      <c r="B1566" s="98" t="s">
        <v>189</v>
      </c>
      <c r="C1566" s="151" t="s">
        <v>208</v>
      </c>
      <c r="D1566" s="151" t="s">
        <v>254</v>
      </c>
      <c r="E1566" s="151" t="s">
        <v>226</v>
      </c>
      <c r="F1566" s="174">
        <v>23366.84</v>
      </c>
      <c r="G1566" s="183">
        <v>73752.55</v>
      </c>
      <c r="H1566" s="99">
        <f t="shared" si="25"/>
        <v>3156.2911373553293</v>
      </c>
    </row>
    <row r="1567" spans="1:8" ht="14.4">
      <c r="A1567" s="143" t="s">
        <v>377</v>
      </c>
      <c r="B1567" s="98" t="s">
        <v>189</v>
      </c>
      <c r="C1567" s="151" t="s">
        <v>208</v>
      </c>
      <c r="D1567" s="151" t="s">
        <v>72</v>
      </c>
      <c r="E1567" s="151" t="s">
        <v>226</v>
      </c>
      <c r="F1567" s="174">
        <v>17261.62</v>
      </c>
      <c r="G1567" s="183">
        <v>58803.73</v>
      </c>
      <c r="H1567" s="99">
        <f t="shared" si="25"/>
        <v>3406.6171077801509</v>
      </c>
    </row>
    <row r="1568" spans="1:8" ht="14.4">
      <c r="A1568" s="143" t="s">
        <v>377</v>
      </c>
      <c r="B1568" s="98" t="s">
        <v>189</v>
      </c>
      <c r="C1568" s="151" t="s">
        <v>208</v>
      </c>
      <c r="D1568" s="151" t="s">
        <v>254</v>
      </c>
      <c r="E1568" s="151" t="s">
        <v>226</v>
      </c>
      <c r="F1568" s="174">
        <v>3999.77</v>
      </c>
      <c r="G1568" s="183">
        <v>14986.19</v>
      </c>
      <c r="H1568" s="99">
        <f t="shared" si="25"/>
        <v>3746.7629388689852</v>
      </c>
    </row>
    <row r="1569" spans="1:8" ht="14.4">
      <c r="A1569" s="143" t="s">
        <v>377</v>
      </c>
      <c r="B1569" s="98" t="s">
        <v>189</v>
      </c>
      <c r="C1569" s="151" t="s">
        <v>208</v>
      </c>
      <c r="D1569" s="151" t="s">
        <v>254</v>
      </c>
      <c r="E1569" s="151" t="s">
        <v>226</v>
      </c>
      <c r="F1569" s="174">
        <v>999.09</v>
      </c>
      <c r="G1569" s="183">
        <v>3743.35</v>
      </c>
      <c r="H1569" s="99">
        <f t="shared" si="25"/>
        <v>3746.7595511915843</v>
      </c>
    </row>
    <row r="1570" spans="1:8" ht="14.4">
      <c r="A1570" s="143" t="s">
        <v>377</v>
      </c>
      <c r="B1570" s="98" t="s">
        <v>189</v>
      </c>
      <c r="C1570" s="151" t="s">
        <v>208</v>
      </c>
      <c r="D1570" s="151" t="s">
        <v>254</v>
      </c>
      <c r="E1570" s="151" t="s">
        <v>226</v>
      </c>
      <c r="F1570" s="174">
        <v>2002.07</v>
      </c>
      <c r="G1570" s="183">
        <v>7501.28</v>
      </c>
      <c r="H1570" s="99">
        <f t="shared" si="25"/>
        <v>3746.7621012252316</v>
      </c>
    </row>
    <row r="1571" spans="1:8" ht="14.4">
      <c r="A1571" s="143" t="s">
        <v>377</v>
      </c>
      <c r="B1571" s="98" t="s">
        <v>189</v>
      </c>
      <c r="C1571" s="151" t="s">
        <v>208</v>
      </c>
      <c r="D1571" s="151" t="s">
        <v>72</v>
      </c>
      <c r="E1571" s="151" t="s">
        <v>226</v>
      </c>
      <c r="F1571" s="174">
        <v>24453.87</v>
      </c>
      <c r="G1571" s="183">
        <v>80377.33</v>
      </c>
      <c r="H1571" s="99">
        <f t="shared" si="25"/>
        <v>3286.8961027436558</v>
      </c>
    </row>
    <row r="1572" spans="1:8" ht="14.4">
      <c r="A1572" s="143" t="s">
        <v>377</v>
      </c>
      <c r="B1572" s="98" t="s">
        <v>189</v>
      </c>
      <c r="C1572" s="151" t="s">
        <v>208</v>
      </c>
      <c r="D1572" s="151" t="s">
        <v>72</v>
      </c>
      <c r="E1572" s="151" t="s">
        <v>226</v>
      </c>
      <c r="F1572" s="174">
        <v>23962.78</v>
      </c>
      <c r="G1572" s="183">
        <v>78763.17</v>
      </c>
      <c r="H1572" s="99">
        <f t="shared" si="25"/>
        <v>3286.8961781562907</v>
      </c>
    </row>
    <row r="1573" spans="1:8" ht="14.4">
      <c r="A1573" s="143" t="s">
        <v>377</v>
      </c>
      <c r="B1573" s="98" t="s">
        <v>189</v>
      </c>
      <c r="C1573" s="151" t="s">
        <v>208</v>
      </c>
      <c r="D1573" s="151" t="s">
        <v>72</v>
      </c>
      <c r="E1573" s="151" t="s">
        <v>226</v>
      </c>
      <c r="F1573" s="174">
        <v>23840.49</v>
      </c>
      <c r="G1573" s="183">
        <v>78361.210000000006</v>
      </c>
      <c r="H1573" s="99">
        <f t="shared" si="25"/>
        <v>3286.8959488668229</v>
      </c>
    </row>
    <row r="1574" spans="1:8" ht="14.4">
      <c r="A1574" s="143" t="s">
        <v>377</v>
      </c>
      <c r="B1574" s="98" t="s">
        <v>189</v>
      </c>
      <c r="C1574" s="151" t="s">
        <v>208</v>
      </c>
      <c r="D1574" s="151" t="s">
        <v>72</v>
      </c>
      <c r="E1574" s="151" t="s">
        <v>226</v>
      </c>
      <c r="F1574" s="174">
        <v>807.74</v>
      </c>
      <c r="G1574" s="183">
        <v>7538.09</v>
      </c>
      <c r="H1574" s="99">
        <f t="shared" si="25"/>
        <v>9332.3222819224011</v>
      </c>
    </row>
    <row r="1575" spans="1:8" ht="14.4">
      <c r="A1575" s="143" t="s">
        <v>377</v>
      </c>
      <c r="B1575" s="98" t="s">
        <v>189</v>
      </c>
      <c r="C1575" s="151" t="s">
        <v>208</v>
      </c>
      <c r="D1575" s="151" t="s">
        <v>72</v>
      </c>
      <c r="E1575" s="151" t="s">
        <v>226</v>
      </c>
      <c r="F1575" s="174">
        <v>964.74</v>
      </c>
      <c r="G1575" s="183">
        <v>5242.1400000000003</v>
      </c>
      <c r="H1575" s="99">
        <f t="shared" si="25"/>
        <v>5433.7334411343991</v>
      </c>
    </row>
    <row r="1576" spans="1:8" ht="14.4">
      <c r="A1576" s="143" t="s">
        <v>377</v>
      </c>
      <c r="B1576" s="98" t="s">
        <v>189</v>
      </c>
      <c r="C1576" s="151" t="s">
        <v>242</v>
      </c>
      <c r="D1576" s="151" t="s">
        <v>25</v>
      </c>
      <c r="E1576" s="151" t="s">
        <v>264</v>
      </c>
      <c r="F1576" s="174">
        <v>2.4</v>
      </c>
      <c r="G1576" s="183">
        <v>286.54000000000002</v>
      </c>
      <c r="H1576" s="99">
        <f t="shared" si="25"/>
        <v>119391.66666666669</v>
      </c>
    </row>
    <row r="1577" spans="1:8" ht="14.4">
      <c r="A1577" s="143" t="s">
        <v>377</v>
      </c>
      <c r="B1577" s="98" t="s">
        <v>189</v>
      </c>
      <c r="C1577" s="151" t="s">
        <v>239</v>
      </c>
      <c r="D1577" s="151" t="s">
        <v>249</v>
      </c>
      <c r="E1577" s="151" t="s">
        <v>262</v>
      </c>
      <c r="F1577" s="174">
        <v>227.78</v>
      </c>
      <c r="G1577" s="183">
        <v>2398.62</v>
      </c>
      <c r="H1577" s="99">
        <f t="shared" si="25"/>
        <v>10530.424093423479</v>
      </c>
    </row>
    <row r="1578" spans="1:8" ht="14.4">
      <c r="A1578" s="143" t="s">
        <v>377</v>
      </c>
      <c r="B1578" s="98" t="s">
        <v>189</v>
      </c>
      <c r="C1578" s="151" t="s">
        <v>239</v>
      </c>
      <c r="D1578" s="151" t="s">
        <v>249</v>
      </c>
      <c r="E1578" s="151" t="s">
        <v>262</v>
      </c>
      <c r="F1578" s="174">
        <v>302.39999999999998</v>
      </c>
      <c r="G1578" s="183">
        <v>3111.71</v>
      </c>
      <c r="H1578" s="99">
        <f t="shared" si="25"/>
        <v>10290.046296296297</v>
      </c>
    </row>
    <row r="1579" spans="1:8" ht="14.4">
      <c r="A1579" s="143" t="s">
        <v>377</v>
      </c>
      <c r="B1579" s="98" t="s">
        <v>189</v>
      </c>
      <c r="C1579" s="151" t="s">
        <v>239</v>
      </c>
      <c r="D1579" s="151" t="s">
        <v>249</v>
      </c>
      <c r="E1579" s="151" t="s">
        <v>262</v>
      </c>
      <c r="F1579" s="174">
        <v>650.29</v>
      </c>
      <c r="G1579" s="183">
        <v>4544.5600000000004</v>
      </c>
      <c r="H1579" s="99">
        <f t="shared" si="25"/>
        <v>6988.5128173584108</v>
      </c>
    </row>
    <row r="1580" spans="1:8" ht="14.4">
      <c r="A1580" s="143" t="s">
        <v>377</v>
      </c>
      <c r="B1580" s="98" t="s">
        <v>189</v>
      </c>
      <c r="C1580" s="151" t="s">
        <v>239</v>
      </c>
      <c r="D1580" s="151" t="s">
        <v>249</v>
      </c>
      <c r="E1580" s="151" t="s">
        <v>262</v>
      </c>
      <c r="F1580" s="174">
        <v>1061.51</v>
      </c>
      <c r="G1580" s="183">
        <v>9559.07</v>
      </c>
      <c r="H1580" s="99">
        <f t="shared" si="25"/>
        <v>9005.1624572542878</v>
      </c>
    </row>
    <row r="1581" spans="1:8" ht="14.4">
      <c r="A1581" s="143" t="s">
        <v>377</v>
      </c>
      <c r="B1581" s="98" t="s">
        <v>189</v>
      </c>
      <c r="C1581" s="151" t="s">
        <v>239</v>
      </c>
      <c r="D1581" s="151" t="s">
        <v>38</v>
      </c>
      <c r="E1581" s="151" t="s">
        <v>262</v>
      </c>
      <c r="F1581" s="174">
        <v>64.97</v>
      </c>
      <c r="G1581" s="183">
        <v>360.16</v>
      </c>
      <c r="H1581" s="99">
        <f t="shared" si="25"/>
        <v>5543.4816068954915</v>
      </c>
    </row>
    <row r="1582" spans="1:8" ht="14.4">
      <c r="A1582" s="143" t="s">
        <v>377</v>
      </c>
      <c r="B1582" s="98" t="s">
        <v>189</v>
      </c>
      <c r="C1582" s="151" t="s">
        <v>239</v>
      </c>
      <c r="D1582" s="151" t="s">
        <v>38</v>
      </c>
      <c r="E1582" s="151" t="s">
        <v>262</v>
      </c>
      <c r="F1582" s="174">
        <v>119.84</v>
      </c>
      <c r="G1582" s="183">
        <v>919.54</v>
      </c>
      <c r="H1582" s="99">
        <f t="shared" si="25"/>
        <v>7673.0640854472631</v>
      </c>
    </row>
    <row r="1583" spans="1:8" ht="14.4">
      <c r="A1583" s="143" t="s">
        <v>377</v>
      </c>
      <c r="B1583" s="98" t="s">
        <v>189</v>
      </c>
      <c r="C1583" s="151" t="s">
        <v>239</v>
      </c>
      <c r="D1583" s="151" t="s">
        <v>38</v>
      </c>
      <c r="E1583" s="151" t="s">
        <v>262</v>
      </c>
      <c r="F1583" s="174">
        <v>305.97000000000003</v>
      </c>
      <c r="G1583" s="183">
        <v>1812.26</v>
      </c>
      <c r="H1583" s="99">
        <f t="shared" si="25"/>
        <v>5922.998986828773</v>
      </c>
    </row>
    <row r="1584" spans="1:8" ht="14.4">
      <c r="A1584" s="143" t="s">
        <v>377</v>
      </c>
      <c r="B1584" s="98" t="s">
        <v>189</v>
      </c>
      <c r="C1584" s="151" t="s">
        <v>239</v>
      </c>
      <c r="D1584" s="151" t="s">
        <v>38</v>
      </c>
      <c r="E1584" s="151" t="s">
        <v>262</v>
      </c>
      <c r="F1584" s="174">
        <v>334.4</v>
      </c>
      <c r="G1584" s="183">
        <v>3265.63</v>
      </c>
      <c r="H1584" s="99">
        <f t="shared" si="25"/>
        <v>9765.6399521531112</v>
      </c>
    </row>
    <row r="1585" spans="1:8" ht="14.4">
      <c r="A1585" s="143" t="s">
        <v>377</v>
      </c>
      <c r="B1585" s="98" t="s">
        <v>189</v>
      </c>
      <c r="C1585" s="151" t="s">
        <v>239</v>
      </c>
      <c r="D1585" s="151" t="s">
        <v>38</v>
      </c>
      <c r="E1585" s="151" t="s">
        <v>262</v>
      </c>
      <c r="F1585" s="174">
        <v>524.55999999999995</v>
      </c>
      <c r="G1585" s="183">
        <v>2920.82</v>
      </c>
      <c r="H1585" s="99">
        <f t="shared" si="25"/>
        <v>5568.133292664329</v>
      </c>
    </row>
    <row r="1586" spans="1:8" ht="14.4">
      <c r="A1586" s="143" t="s">
        <v>377</v>
      </c>
      <c r="B1586" s="98" t="s">
        <v>189</v>
      </c>
      <c r="C1586" s="151" t="s">
        <v>239</v>
      </c>
      <c r="D1586" s="151" t="s">
        <v>38</v>
      </c>
      <c r="E1586" s="151" t="s">
        <v>262</v>
      </c>
      <c r="F1586" s="174">
        <v>900</v>
      </c>
      <c r="G1586" s="183">
        <v>6410.09</v>
      </c>
      <c r="H1586" s="99">
        <f t="shared" si="25"/>
        <v>7122.3222222222221</v>
      </c>
    </row>
    <row r="1587" spans="1:8" ht="14.4">
      <c r="A1587" s="143" t="s">
        <v>377</v>
      </c>
      <c r="B1587" s="98" t="s">
        <v>189</v>
      </c>
      <c r="C1587" s="151" t="s">
        <v>239</v>
      </c>
      <c r="D1587" s="151" t="s">
        <v>72</v>
      </c>
      <c r="E1587" s="151" t="s">
        <v>262</v>
      </c>
      <c r="F1587" s="174">
        <v>759.11</v>
      </c>
      <c r="G1587" s="183">
        <v>5910.54</v>
      </c>
      <c r="H1587" s="99">
        <f t="shared" si="25"/>
        <v>7786.1443005625006</v>
      </c>
    </row>
    <row r="1588" spans="1:8" ht="14.4">
      <c r="A1588" s="143" t="s">
        <v>377</v>
      </c>
      <c r="B1588" s="98" t="s">
        <v>189</v>
      </c>
      <c r="C1588" s="151" t="s">
        <v>239</v>
      </c>
      <c r="D1588" s="151" t="s">
        <v>72</v>
      </c>
      <c r="E1588" s="151" t="s">
        <v>262</v>
      </c>
      <c r="F1588" s="174">
        <v>1473.5</v>
      </c>
      <c r="G1588" s="183">
        <v>11798.35</v>
      </c>
      <c r="H1588" s="99">
        <f t="shared" si="25"/>
        <v>8007.0240922972516</v>
      </c>
    </row>
    <row r="1589" spans="1:8" ht="14.4">
      <c r="A1589" s="143" t="s">
        <v>377</v>
      </c>
      <c r="B1589" s="98" t="s">
        <v>189</v>
      </c>
      <c r="C1589" s="151" t="s">
        <v>239</v>
      </c>
      <c r="D1589" s="151" t="s">
        <v>72</v>
      </c>
      <c r="E1589" s="151" t="s">
        <v>262</v>
      </c>
      <c r="F1589" s="174">
        <v>6604.08</v>
      </c>
      <c r="G1589" s="183">
        <v>61166.94</v>
      </c>
      <c r="H1589" s="99">
        <f t="shared" si="25"/>
        <v>9261.9925864011348</v>
      </c>
    </row>
    <row r="1590" spans="1:8" ht="14.4">
      <c r="A1590" s="143" t="s">
        <v>377</v>
      </c>
      <c r="B1590" s="98" t="s">
        <v>189</v>
      </c>
      <c r="C1590" s="151" t="s">
        <v>239</v>
      </c>
      <c r="D1590" s="151" t="s">
        <v>72</v>
      </c>
      <c r="E1590" s="151" t="s">
        <v>262</v>
      </c>
      <c r="F1590" s="174">
        <v>9206.6</v>
      </c>
      <c r="G1590" s="183">
        <v>46975.8</v>
      </c>
      <c r="H1590" s="99">
        <f t="shared" si="25"/>
        <v>5102.4047965589907</v>
      </c>
    </row>
    <row r="1591" spans="1:8" ht="14.4">
      <c r="A1591" s="143" t="s">
        <v>377</v>
      </c>
      <c r="B1591" s="98" t="s">
        <v>189</v>
      </c>
      <c r="C1591" s="151" t="s">
        <v>205</v>
      </c>
      <c r="D1591" s="151" t="s">
        <v>35</v>
      </c>
      <c r="E1591" s="151" t="s">
        <v>223</v>
      </c>
      <c r="F1591" s="174">
        <v>2572.8000000000002</v>
      </c>
      <c r="G1591" s="183">
        <v>10422.540000000001</v>
      </c>
      <c r="H1591" s="99">
        <f t="shared" si="25"/>
        <v>4051.0494402985078</v>
      </c>
    </row>
    <row r="1592" spans="1:8" ht="14.4">
      <c r="A1592" s="143" t="s">
        <v>377</v>
      </c>
      <c r="B1592" s="98" t="s">
        <v>189</v>
      </c>
      <c r="C1592" s="151" t="s">
        <v>205</v>
      </c>
      <c r="D1592" s="151" t="s">
        <v>35</v>
      </c>
      <c r="E1592" s="151" t="s">
        <v>223</v>
      </c>
      <c r="F1592" s="174">
        <v>6480</v>
      </c>
      <c r="G1592" s="183">
        <v>27930.18</v>
      </c>
      <c r="H1592" s="99">
        <f t="shared" si="25"/>
        <v>4310.2129629629626</v>
      </c>
    </row>
    <row r="1593" spans="1:8" ht="14.4">
      <c r="A1593" s="143" t="s">
        <v>377</v>
      </c>
      <c r="B1593" s="98" t="s">
        <v>189</v>
      </c>
      <c r="C1593" s="151" t="s">
        <v>205</v>
      </c>
      <c r="D1593" s="151" t="s">
        <v>35</v>
      </c>
      <c r="E1593" s="151" t="s">
        <v>223</v>
      </c>
      <c r="F1593" s="174">
        <v>422.4</v>
      </c>
      <c r="G1593" s="183">
        <v>1602.68</v>
      </c>
      <c r="H1593" s="99">
        <f t="shared" si="25"/>
        <v>3794.223484848485</v>
      </c>
    </row>
    <row r="1594" spans="1:8" ht="14.4">
      <c r="A1594" s="143" t="s">
        <v>377</v>
      </c>
      <c r="B1594" s="98" t="s">
        <v>189</v>
      </c>
      <c r="C1594" s="151" t="s">
        <v>205</v>
      </c>
      <c r="D1594" s="151" t="s">
        <v>35</v>
      </c>
      <c r="E1594" s="151" t="s">
        <v>223</v>
      </c>
      <c r="F1594" s="174">
        <v>9120</v>
      </c>
      <c r="G1594" s="183">
        <v>36933.25</v>
      </c>
      <c r="H1594" s="99">
        <f t="shared" si="25"/>
        <v>4049.6984649122805</v>
      </c>
    </row>
    <row r="1595" spans="1:8" ht="14.4">
      <c r="A1595" s="143" t="s">
        <v>377</v>
      </c>
      <c r="B1595" s="98" t="s">
        <v>189</v>
      </c>
      <c r="C1595" s="151" t="s">
        <v>205</v>
      </c>
      <c r="D1595" s="151" t="s">
        <v>35</v>
      </c>
      <c r="E1595" s="151" t="s">
        <v>223</v>
      </c>
      <c r="F1595" s="174">
        <v>10800</v>
      </c>
      <c r="G1595" s="183">
        <v>43579.53</v>
      </c>
      <c r="H1595" s="99">
        <f t="shared" si="25"/>
        <v>4035.141666666666</v>
      </c>
    </row>
    <row r="1596" spans="1:8" ht="14.4">
      <c r="A1596" s="143" t="s">
        <v>377</v>
      </c>
      <c r="B1596" s="98" t="s">
        <v>189</v>
      </c>
      <c r="C1596" s="151" t="s">
        <v>205</v>
      </c>
      <c r="D1596" s="151" t="s">
        <v>35</v>
      </c>
      <c r="E1596" s="151" t="s">
        <v>223</v>
      </c>
      <c r="F1596" s="174">
        <v>9120</v>
      </c>
      <c r="G1596" s="183">
        <v>31104.080000000002</v>
      </c>
      <c r="H1596" s="99">
        <f t="shared" si="25"/>
        <v>3410.5350877192982</v>
      </c>
    </row>
    <row r="1597" spans="1:8" ht="14.4">
      <c r="A1597" s="143" t="s">
        <v>377</v>
      </c>
      <c r="B1597" s="98" t="s">
        <v>189</v>
      </c>
      <c r="C1597" s="151" t="s">
        <v>205</v>
      </c>
      <c r="D1597" s="151" t="s">
        <v>35</v>
      </c>
      <c r="E1597" s="151" t="s">
        <v>223</v>
      </c>
      <c r="F1597" s="174">
        <v>4560</v>
      </c>
      <c r="G1597" s="183">
        <v>15401.7</v>
      </c>
      <c r="H1597" s="99">
        <f t="shared" si="25"/>
        <v>3377.5657894736842</v>
      </c>
    </row>
    <row r="1598" spans="1:8" ht="14.4">
      <c r="A1598" s="143" t="s">
        <v>377</v>
      </c>
      <c r="B1598" s="98" t="s">
        <v>189</v>
      </c>
      <c r="C1598" s="151" t="s">
        <v>205</v>
      </c>
      <c r="D1598" s="151" t="s">
        <v>35</v>
      </c>
      <c r="E1598" s="151" t="s">
        <v>223</v>
      </c>
      <c r="F1598" s="174">
        <v>4800</v>
      </c>
      <c r="G1598" s="183">
        <v>19577.75</v>
      </c>
      <c r="H1598" s="99">
        <f t="shared" si="25"/>
        <v>4078.697916666667</v>
      </c>
    </row>
    <row r="1599" spans="1:8" ht="14.4">
      <c r="A1599" s="143" t="s">
        <v>378</v>
      </c>
      <c r="B1599" s="98" t="s">
        <v>189</v>
      </c>
      <c r="C1599" s="151" t="s">
        <v>213</v>
      </c>
      <c r="D1599" s="151" t="s">
        <v>37</v>
      </c>
      <c r="E1599" s="151" t="s">
        <v>230</v>
      </c>
      <c r="F1599" s="174">
        <v>20160</v>
      </c>
      <c r="G1599" s="183">
        <v>4330.6499999999996</v>
      </c>
      <c r="H1599" s="99">
        <f t="shared" si="25"/>
        <v>214.81398809523807</v>
      </c>
    </row>
    <row r="1600" spans="1:8" ht="14.4">
      <c r="A1600" s="143" t="s">
        <v>378</v>
      </c>
      <c r="B1600" s="98" t="s">
        <v>189</v>
      </c>
      <c r="C1600" s="151" t="s">
        <v>213</v>
      </c>
      <c r="D1600" s="151" t="s">
        <v>37</v>
      </c>
      <c r="E1600" s="151" t="s">
        <v>230</v>
      </c>
      <c r="F1600" s="174">
        <v>25248</v>
      </c>
      <c r="G1600" s="183">
        <v>5423.64</v>
      </c>
      <c r="H1600" s="99">
        <f t="shared" si="25"/>
        <v>214.81463878326997</v>
      </c>
    </row>
    <row r="1601" spans="1:8" ht="14.4">
      <c r="A1601" s="143" t="s">
        <v>378</v>
      </c>
      <c r="B1601" s="98" t="s">
        <v>189</v>
      </c>
      <c r="C1601" s="151" t="s">
        <v>214</v>
      </c>
      <c r="D1601" s="151" t="s">
        <v>275</v>
      </c>
      <c r="E1601" s="151" t="s">
        <v>166</v>
      </c>
      <c r="F1601" s="174">
        <v>1432.06</v>
      </c>
      <c r="G1601" s="183">
        <v>276.31</v>
      </c>
      <c r="H1601" s="99">
        <f t="shared" si="25"/>
        <v>192.94582629219448</v>
      </c>
    </row>
    <row r="1602" spans="1:8" ht="14.4">
      <c r="A1602" s="143" t="s">
        <v>378</v>
      </c>
      <c r="B1602" s="98" t="s">
        <v>189</v>
      </c>
      <c r="C1602" s="151" t="s">
        <v>234</v>
      </c>
      <c r="D1602" s="151" t="s">
        <v>218</v>
      </c>
      <c r="E1602" s="151" t="s">
        <v>259</v>
      </c>
      <c r="F1602" s="174">
        <v>13373.71</v>
      </c>
      <c r="G1602" s="183">
        <v>58601.3</v>
      </c>
      <c r="H1602" s="99">
        <f t="shared" si="25"/>
        <v>4381.8282286665417</v>
      </c>
    </row>
    <row r="1603" spans="1:8" ht="14.4">
      <c r="A1603" s="143" t="s">
        <v>378</v>
      </c>
      <c r="B1603" s="98" t="s">
        <v>189</v>
      </c>
      <c r="C1603" s="151" t="s">
        <v>234</v>
      </c>
      <c r="D1603" s="151" t="s">
        <v>218</v>
      </c>
      <c r="E1603" s="151" t="s">
        <v>259</v>
      </c>
      <c r="F1603" s="174">
        <v>10299.379999999999</v>
      </c>
      <c r="G1603" s="183">
        <v>58720.480000000003</v>
      </c>
      <c r="H1603" s="99">
        <f t="shared" si="25"/>
        <v>5701.3606644283445</v>
      </c>
    </row>
    <row r="1604" spans="1:8" ht="14.4">
      <c r="A1604" s="143" t="s">
        <v>378</v>
      </c>
      <c r="B1604" s="98" t="s">
        <v>189</v>
      </c>
      <c r="C1604" s="151" t="s">
        <v>238</v>
      </c>
      <c r="D1604" s="151" t="s">
        <v>40</v>
      </c>
      <c r="E1604" s="151" t="s">
        <v>185</v>
      </c>
      <c r="F1604" s="174">
        <v>8799.41</v>
      </c>
      <c r="G1604" s="183">
        <v>62290.69</v>
      </c>
      <c r="H1604" s="99">
        <f t="shared" si="25"/>
        <v>7078.9621122325252</v>
      </c>
    </row>
    <row r="1605" spans="1:8" ht="14.4">
      <c r="A1605" s="143" t="s">
        <v>378</v>
      </c>
      <c r="B1605" s="98" t="s">
        <v>189</v>
      </c>
      <c r="C1605" s="151" t="s">
        <v>208</v>
      </c>
      <c r="D1605" s="151" t="s">
        <v>254</v>
      </c>
      <c r="E1605" s="151" t="s">
        <v>226</v>
      </c>
      <c r="F1605" s="174">
        <v>23595.119999999999</v>
      </c>
      <c r="G1605" s="183">
        <v>80362.2</v>
      </c>
      <c r="H1605" s="99">
        <f t="shared" si="25"/>
        <v>3405.8822332753552</v>
      </c>
    </row>
    <row r="1606" spans="1:8" ht="14.4">
      <c r="A1606" s="143" t="s">
        <v>378</v>
      </c>
      <c r="B1606" s="98" t="s">
        <v>189</v>
      </c>
      <c r="C1606" s="151" t="s">
        <v>208</v>
      </c>
      <c r="D1606" s="151" t="s">
        <v>254</v>
      </c>
      <c r="E1606" s="151" t="s">
        <v>226</v>
      </c>
      <c r="F1606" s="174">
        <v>23292.68</v>
      </c>
      <c r="G1606" s="183">
        <v>79335.199999999997</v>
      </c>
      <c r="H1606" s="99">
        <f t="shared" si="25"/>
        <v>3406.0142499703766</v>
      </c>
    </row>
    <row r="1607" spans="1:8" ht="14.4">
      <c r="A1607" s="143" t="s">
        <v>378</v>
      </c>
      <c r="B1607" s="98" t="s">
        <v>189</v>
      </c>
      <c r="C1607" s="151" t="s">
        <v>208</v>
      </c>
      <c r="D1607" s="151" t="s">
        <v>72</v>
      </c>
      <c r="E1607" s="151" t="s">
        <v>226</v>
      </c>
      <c r="F1607" s="174">
        <v>24180.83</v>
      </c>
      <c r="G1607" s="183">
        <v>82374.84</v>
      </c>
      <c r="H1607" s="99">
        <f t="shared" si="25"/>
        <v>3406.6175561384775</v>
      </c>
    </row>
    <row r="1608" spans="1:8" ht="14.4">
      <c r="A1608" s="143" t="s">
        <v>378</v>
      </c>
      <c r="B1608" s="98" t="s">
        <v>189</v>
      </c>
      <c r="C1608" s="151" t="s">
        <v>208</v>
      </c>
      <c r="D1608" s="151" t="s">
        <v>72</v>
      </c>
      <c r="E1608" s="151" t="s">
        <v>226</v>
      </c>
      <c r="F1608" s="174">
        <v>24125.1</v>
      </c>
      <c r="G1608" s="183">
        <v>82184.98</v>
      </c>
      <c r="H1608" s="99">
        <f t="shared" si="25"/>
        <v>3406.6171746438358</v>
      </c>
    </row>
    <row r="1609" spans="1:8" ht="14.4">
      <c r="A1609" s="143" t="s">
        <v>378</v>
      </c>
      <c r="B1609" s="98" t="s">
        <v>189</v>
      </c>
      <c r="C1609" s="151" t="s">
        <v>208</v>
      </c>
      <c r="D1609" s="151" t="s">
        <v>72</v>
      </c>
      <c r="E1609" s="151" t="s">
        <v>226</v>
      </c>
      <c r="F1609" s="174">
        <v>24264.080000000002</v>
      </c>
      <c r="G1609" s="183">
        <v>82658.429999999993</v>
      </c>
      <c r="H1609" s="99">
        <f t="shared" si="25"/>
        <v>3406.6171064388177</v>
      </c>
    </row>
    <row r="1610" spans="1:8" ht="14.4">
      <c r="A1610" s="143" t="s">
        <v>378</v>
      </c>
      <c r="B1610" s="98" t="s">
        <v>189</v>
      </c>
      <c r="C1610" s="151" t="s">
        <v>239</v>
      </c>
      <c r="D1610" s="151" t="s">
        <v>218</v>
      </c>
      <c r="E1610" s="151" t="s">
        <v>262</v>
      </c>
      <c r="F1610" s="174">
        <v>2177.2399999999998</v>
      </c>
      <c r="G1610" s="183">
        <v>15152.97</v>
      </c>
      <c r="H1610" s="99">
        <f t="shared" si="25"/>
        <v>6959.7150520842906</v>
      </c>
    </row>
    <row r="1611" spans="1:8" ht="14.4">
      <c r="A1611" s="143" t="s">
        <v>378</v>
      </c>
      <c r="B1611" s="98" t="s">
        <v>189</v>
      </c>
      <c r="C1611" s="151" t="s">
        <v>239</v>
      </c>
      <c r="D1611" s="151" t="s">
        <v>218</v>
      </c>
      <c r="E1611" s="151" t="s">
        <v>262</v>
      </c>
      <c r="F1611" s="174">
        <v>2663.18</v>
      </c>
      <c r="G1611" s="183">
        <v>15183.79</v>
      </c>
      <c r="H1611" s="99">
        <f t="shared" si="25"/>
        <v>5701.375798857006</v>
      </c>
    </row>
    <row r="1612" spans="1:8" ht="14.4">
      <c r="A1612" s="143" t="s">
        <v>379</v>
      </c>
      <c r="B1612" s="98" t="s">
        <v>189</v>
      </c>
      <c r="C1612" s="151" t="s">
        <v>268</v>
      </c>
      <c r="D1612" s="151" t="s">
        <v>257</v>
      </c>
      <c r="E1612" s="151" t="s">
        <v>168</v>
      </c>
      <c r="F1612" s="174">
        <v>21600</v>
      </c>
      <c r="G1612" s="183">
        <v>12146.28</v>
      </c>
      <c r="H1612" s="99">
        <f t="shared" si="25"/>
        <v>562.32777777777778</v>
      </c>
    </row>
    <row r="1613" spans="1:8" ht="14.4">
      <c r="A1613" s="143" t="s">
        <v>379</v>
      </c>
      <c r="B1613" s="98" t="s">
        <v>189</v>
      </c>
      <c r="C1613" s="151" t="s">
        <v>235</v>
      </c>
      <c r="D1613" s="151" t="s">
        <v>253</v>
      </c>
      <c r="E1613" s="151" t="s">
        <v>260</v>
      </c>
      <c r="F1613" s="174">
        <v>3720</v>
      </c>
      <c r="G1613" s="183">
        <v>15405.67</v>
      </c>
      <c r="H1613" s="99">
        <f t="shared" si="25"/>
        <v>4141.3091397849457</v>
      </c>
    </row>
    <row r="1614" spans="1:8" ht="14.4">
      <c r="A1614" s="143" t="s">
        <v>379</v>
      </c>
      <c r="B1614" s="98" t="s">
        <v>189</v>
      </c>
      <c r="C1614" s="151" t="s">
        <v>214</v>
      </c>
      <c r="D1614" s="151" t="s">
        <v>250</v>
      </c>
      <c r="E1614" s="151" t="s">
        <v>166</v>
      </c>
      <c r="F1614" s="174">
        <v>102</v>
      </c>
      <c r="G1614" s="183">
        <v>846.27</v>
      </c>
      <c r="H1614" s="99">
        <f t="shared" si="25"/>
        <v>8296.7647058823532</v>
      </c>
    </row>
    <row r="1615" spans="1:8" ht="14.4">
      <c r="A1615" s="143" t="s">
        <v>379</v>
      </c>
      <c r="B1615" s="98" t="s">
        <v>189</v>
      </c>
      <c r="C1615" s="151" t="s">
        <v>236</v>
      </c>
      <c r="D1615" s="151" t="s">
        <v>218</v>
      </c>
      <c r="E1615" s="151" t="s">
        <v>126</v>
      </c>
      <c r="F1615" s="174">
        <v>269.35000000000002</v>
      </c>
      <c r="G1615" s="183">
        <v>1832.31</v>
      </c>
      <c r="H1615" s="99">
        <f t="shared" si="25"/>
        <v>6802.7102283274544</v>
      </c>
    </row>
    <row r="1616" spans="1:8" ht="14.4">
      <c r="A1616" s="143" t="s">
        <v>379</v>
      </c>
      <c r="B1616" s="98" t="s">
        <v>189</v>
      </c>
      <c r="C1616" s="151" t="s">
        <v>207</v>
      </c>
      <c r="D1616" s="151" t="s">
        <v>40</v>
      </c>
      <c r="E1616" s="151" t="s">
        <v>225</v>
      </c>
      <c r="F1616" s="174">
        <v>23043</v>
      </c>
      <c r="G1616" s="183">
        <v>43366.42</v>
      </c>
      <c r="H1616" s="99">
        <f t="shared" ref="H1616:H1679" si="26">+G1616/F1616*1000</f>
        <v>1881.9780410536821</v>
      </c>
    </row>
    <row r="1617" spans="1:8" ht="14.4">
      <c r="A1617" s="143" t="s">
        <v>379</v>
      </c>
      <c r="B1617" s="98" t="s">
        <v>189</v>
      </c>
      <c r="C1617" s="151" t="s">
        <v>207</v>
      </c>
      <c r="D1617" s="151" t="s">
        <v>40</v>
      </c>
      <c r="E1617" s="151" t="s">
        <v>225</v>
      </c>
      <c r="F1617" s="174">
        <v>22910</v>
      </c>
      <c r="G1617" s="183">
        <v>43140.1</v>
      </c>
      <c r="H1617" s="99">
        <f t="shared" si="26"/>
        <v>1883.0248799650806</v>
      </c>
    </row>
    <row r="1618" spans="1:8" ht="14.4">
      <c r="A1618" s="143" t="s">
        <v>379</v>
      </c>
      <c r="B1618" s="98" t="s">
        <v>189</v>
      </c>
      <c r="C1618" s="151" t="s">
        <v>245</v>
      </c>
      <c r="D1618" s="151" t="s">
        <v>250</v>
      </c>
      <c r="E1618" s="151" t="s">
        <v>167</v>
      </c>
      <c r="F1618" s="174">
        <v>201</v>
      </c>
      <c r="G1618" s="183">
        <v>2006.97</v>
      </c>
      <c r="H1618" s="99">
        <f t="shared" si="26"/>
        <v>9984.9253731343288</v>
      </c>
    </row>
    <row r="1619" spans="1:8" ht="14.4">
      <c r="A1619" s="143" t="s">
        <v>379</v>
      </c>
      <c r="B1619" s="98" t="s">
        <v>189</v>
      </c>
      <c r="C1619" s="151" t="s">
        <v>246</v>
      </c>
      <c r="D1619" s="151" t="s">
        <v>250</v>
      </c>
      <c r="E1619" s="151" t="s">
        <v>184</v>
      </c>
      <c r="F1619" s="174">
        <v>504</v>
      </c>
      <c r="G1619" s="183">
        <v>3498.19</v>
      </c>
      <c r="H1619" s="99">
        <f t="shared" si="26"/>
        <v>6940.853174603174</v>
      </c>
    </row>
    <row r="1620" spans="1:8" ht="14.4">
      <c r="A1620" s="143" t="s">
        <v>379</v>
      </c>
      <c r="B1620" s="98" t="s">
        <v>189</v>
      </c>
      <c r="C1620" s="151" t="s">
        <v>243</v>
      </c>
      <c r="D1620" s="151" t="s">
        <v>51</v>
      </c>
      <c r="E1620" s="151" t="s">
        <v>265</v>
      </c>
      <c r="F1620" s="174">
        <v>462</v>
      </c>
      <c r="G1620" s="183">
        <v>1210.28</v>
      </c>
      <c r="H1620" s="99">
        <f t="shared" si="26"/>
        <v>2619.6536796536798</v>
      </c>
    </row>
    <row r="1621" spans="1:8" ht="14.4">
      <c r="A1621" s="143" t="s">
        <v>379</v>
      </c>
      <c r="B1621" s="98" t="s">
        <v>189</v>
      </c>
      <c r="C1621" s="151" t="s">
        <v>243</v>
      </c>
      <c r="D1621" s="151" t="s">
        <v>51</v>
      </c>
      <c r="E1621" s="151" t="s">
        <v>265</v>
      </c>
      <c r="F1621" s="174">
        <v>5292</v>
      </c>
      <c r="G1621" s="183">
        <v>14091.38</v>
      </c>
      <c r="H1621" s="99">
        <f t="shared" si="26"/>
        <v>2662.7702191987905</v>
      </c>
    </row>
    <row r="1622" spans="1:8" ht="14.4">
      <c r="A1622" s="143" t="s">
        <v>379</v>
      </c>
      <c r="B1622" s="98" t="s">
        <v>189</v>
      </c>
      <c r="C1622" s="151" t="s">
        <v>234</v>
      </c>
      <c r="D1622" s="151" t="s">
        <v>218</v>
      </c>
      <c r="E1622" s="151" t="s">
        <v>259</v>
      </c>
      <c r="F1622" s="174">
        <v>32577.55</v>
      </c>
      <c r="G1622" s="183">
        <v>111037.5</v>
      </c>
      <c r="H1622" s="99">
        <f t="shared" si="26"/>
        <v>3408.4054816890771</v>
      </c>
    </row>
    <row r="1623" spans="1:8" ht="14.4">
      <c r="A1623" s="143" t="s">
        <v>379</v>
      </c>
      <c r="B1623" s="98" t="s">
        <v>189</v>
      </c>
      <c r="C1623" s="151" t="s">
        <v>234</v>
      </c>
      <c r="D1623" s="151" t="s">
        <v>218</v>
      </c>
      <c r="E1623" s="151" t="s">
        <v>259</v>
      </c>
      <c r="F1623" s="174">
        <v>34292.160000000003</v>
      </c>
      <c r="G1623" s="183">
        <v>148377.60000000001</v>
      </c>
      <c r="H1623" s="99">
        <f t="shared" si="26"/>
        <v>4326.8665490887706</v>
      </c>
    </row>
    <row r="1624" spans="1:8" ht="14.4">
      <c r="A1624" s="143" t="s">
        <v>379</v>
      </c>
      <c r="B1624" s="98" t="s">
        <v>189</v>
      </c>
      <c r="C1624" s="151" t="s">
        <v>234</v>
      </c>
      <c r="D1624" s="151" t="s">
        <v>218</v>
      </c>
      <c r="E1624" s="151" t="s">
        <v>259</v>
      </c>
      <c r="F1624" s="174">
        <v>33992.21</v>
      </c>
      <c r="G1624" s="183">
        <v>127934.35</v>
      </c>
      <c r="H1624" s="99">
        <f t="shared" si="26"/>
        <v>3763.6373157261623</v>
      </c>
    </row>
    <row r="1625" spans="1:8" ht="14.4">
      <c r="A1625" s="143" t="s">
        <v>379</v>
      </c>
      <c r="B1625" s="98" t="s">
        <v>189</v>
      </c>
      <c r="C1625" s="151" t="s">
        <v>217</v>
      </c>
      <c r="D1625" s="151" t="s">
        <v>40</v>
      </c>
      <c r="E1625" s="151" t="s">
        <v>233</v>
      </c>
      <c r="F1625" s="174">
        <v>24001.33</v>
      </c>
      <c r="G1625" s="183">
        <v>86742.13</v>
      </c>
      <c r="H1625" s="99">
        <f t="shared" si="26"/>
        <v>3614.0551377777811</v>
      </c>
    </row>
    <row r="1626" spans="1:8" ht="14.4">
      <c r="A1626" s="143" t="s">
        <v>379</v>
      </c>
      <c r="B1626" s="98" t="s">
        <v>189</v>
      </c>
      <c r="C1626" s="151" t="s">
        <v>248</v>
      </c>
      <c r="D1626" s="151" t="s">
        <v>250</v>
      </c>
      <c r="E1626" s="151" t="s">
        <v>267</v>
      </c>
      <c r="F1626" s="174">
        <v>557.29</v>
      </c>
      <c r="G1626" s="183">
        <v>4422.37</v>
      </c>
      <c r="H1626" s="99">
        <f t="shared" si="26"/>
        <v>7935.4913958621191</v>
      </c>
    </row>
    <row r="1627" spans="1:8" ht="14.4">
      <c r="A1627" s="143" t="s">
        <v>379</v>
      </c>
      <c r="B1627" s="98" t="s">
        <v>189</v>
      </c>
      <c r="C1627" s="151" t="s">
        <v>241</v>
      </c>
      <c r="D1627" s="151" t="s">
        <v>250</v>
      </c>
      <c r="E1627" s="151" t="s">
        <v>263</v>
      </c>
      <c r="F1627" s="174">
        <v>1001</v>
      </c>
      <c r="G1627" s="183">
        <v>9126.58</v>
      </c>
      <c r="H1627" s="99">
        <f t="shared" si="26"/>
        <v>9117.4625374625375</v>
      </c>
    </row>
    <row r="1628" spans="1:8" ht="14.4">
      <c r="A1628" s="143" t="s">
        <v>379</v>
      </c>
      <c r="B1628" s="98" t="s">
        <v>189</v>
      </c>
      <c r="C1628" s="151" t="s">
        <v>241</v>
      </c>
      <c r="D1628" s="151" t="s">
        <v>250</v>
      </c>
      <c r="E1628" s="151" t="s">
        <v>263</v>
      </c>
      <c r="F1628" s="174">
        <v>30</v>
      </c>
      <c r="G1628" s="183">
        <v>273.07</v>
      </c>
      <c r="H1628" s="99">
        <f t="shared" si="26"/>
        <v>9102.3333333333321</v>
      </c>
    </row>
    <row r="1629" spans="1:8" ht="14.4">
      <c r="A1629" s="143" t="s">
        <v>379</v>
      </c>
      <c r="B1629" s="98" t="s">
        <v>189</v>
      </c>
      <c r="C1629" s="151" t="s">
        <v>241</v>
      </c>
      <c r="D1629" s="151" t="s">
        <v>272</v>
      </c>
      <c r="E1629" s="151" t="s">
        <v>263</v>
      </c>
      <c r="F1629" s="174">
        <v>812</v>
      </c>
      <c r="G1629" s="183">
        <v>4898.8999999999996</v>
      </c>
      <c r="H1629" s="99">
        <f t="shared" si="26"/>
        <v>6033.1280788177337</v>
      </c>
    </row>
    <row r="1630" spans="1:8" ht="14.4">
      <c r="A1630" s="143" t="s">
        <v>379</v>
      </c>
      <c r="B1630" s="98" t="s">
        <v>189</v>
      </c>
      <c r="C1630" s="151" t="s">
        <v>241</v>
      </c>
      <c r="D1630" s="151" t="s">
        <v>71</v>
      </c>
      <c r="E1630" s="151" t="s">
        <v>263</v>
      </c>
      <c r="F1630" s="174">
        <v>201.6</v>
      </c>
      <c r="G1630" s="183">
        <v>1990.74</v>
      </c>
      <c r="H1630" s="99">
        <f t="shared" si="26"/>
        <v>9874.7023809523816</v>
      </c>
    </row>
    <row r="1631" spans="1:8" ht="14.4">
      <c r="A1631" s="143" t="s">
        <v>379</v>
      </c>
      <c r="B1631" s="98" t="s">
        <v>189</v>
      </c>
      <c r="C1631" s="151" t="s">
        <v>241</v>
      </c>
      <c r="D1631" s="151" t="s">
        <v>51</v>
      </c>
      <c r="E1631" s="151" t="s">
        <v>263</v>
      </c>
      <c r="F1631" s="174">
        <v>792</v>
      </c>
      <c r="G1631" s="183">
        <v>2125.9899999999998</v>
      </c>
      <c r="H1631" s="99">
        <f t="shared" si="26"/>
        <v>2684.3308080808079</v>
      </c>
    </row>
    <row r="1632" spans="1:8" ht="14.4">
      <c r="A1632" s="143" t="s">
        <v>379</v>
      </c>
      <c r="B1632" s="98" t="s">
        <v>189</v>
      </c>
      <c r="C1632" s="151" t="s">
        <v>241</v>
      </c>
      <c r="D1632" s="151" t="s">
        <v>51</v>
      </c>
      <c r="E1632" s="151" t="s">
        <v>263</v>
      </c>
      <c r="F1632" s="174">
        <v>875.2</v>
      </c>
      <c r="G1632" s="183">
        <v>2424.8000000000002</v>
      </c>
      <c r="H1632" s="99">
        <f t="shared" si="26"/>
        <v>2770.566727605119</v>
      </c>
    </row>
    <row r="1633" spans="1:8" ht="14.4">
      <c r="A1633" s="143" t="s">
        <v>379</v>
      </c>
      <c r="B1633" s="98" t="s">
        <v>189</v>
      </c>
      <c r="C1633" s="151" t="s">
        <v>241</v>
      </c>
      <c r="D1633" s="151" t="s">
        <v>51</v>
      </c>
      <c r="E1633" s="151" t="s">
        <v>263</v>
      </c>
      <c r="F1633" s="174">
        <v>14003.2</v>
      </c>
      <c r="G1633" s="183">
        <v>39702.660000000003</v>
      </c>
      <c r="H1633" s="99">
        <f t="shared" si="26"/>
        <v>2835.2562271480806</v>
      </c>
    </row>
    <row r="1634" spans="1:8" ht="14.4">
      <c r="A1634" s="143" t="s">
        <v>379</v>
      </c>
      <c r="B1634" s="98" t="s">
        <v>189</v>
      </c>
      <c r="C1634" s="151" t="s">
        <v>238</v>
      </c>
      <c r="D1634" s="151" t="s">
        <v>250</v>
      </c>
      <c r="E1634" s="151" t="s">
        <v>185</v>
      </c>
      <c r="F1634" s="174">
        <v>334.78</v>
      </c>
      <c r="G1634" s="183">
        <v>4642.5600000000004</v>
      </c>
      <c r="H1634" s="99">
        <f t="shared" si="26"/>
        <v>13867.495071390169</v>
      </c>
    </row>
    <row r="1635" spans="1:8" ht="14.4">
      <c r="A1635" s="143" t="s">
        <v>379</v>
      </c>
      <c r="B1635" s="98" t="s">
        <v>189</v>
      </c>
      <c r="C1635" s="151" t="s">
        <v>208</v>
      </c>
      <c r="D1635" s="151" t="s">
        <v>254</v>
      </c>
      <c r="E1635" s="151" t="s">
        <v>226</v>
      </c>
      <c r="F1635" s="174">
        <v>23174.81</v>
      </c>
      <c r="G1635" s="183">
        <v>78934.929999999993</v>
      </c>
      <c r="H1635" s="99">
        <f t="shared" si="26"/>
        <v>3406.0658965488815</v>
      </c>
    </row>
    <row r="1636" spans="1:8" ht="14.4">
      <c r="A1636" s="143" t="s">
        <v>379</v>
      </c>
      <c r="B1636" s="98" t="s">
        <v>189</v>
      </c>
      <c r="C1636" s="151" t="s">
        <v>208</v>
      </c>
      <c r="D1636" s="151" t="s">
        <v>254</v>
      </c>
      <c r="E1636" s="151" t="s">
        <v>226</v>
      </c>
      <c r="F1636" s="174">
        <v>23421.99</v>
      </c>
      <c r="G1636" s="183">
        <v>79774.28</v>
      </c>
      <c r="H1636" s="99">
        <f t="shared" si="26"/>
        <v>3405.9565391326696</v>
      </c>
    </row>
    <row r="1637" spans="1:8" ht="14.4">
      <c r="A1637" s="143" t="s">
        <v>379</v>
      </c>
      <c r="B1637" s="98" t="s">
        <v>189</v>
      </c>
      <c r="C1637" s="151" t="s">
        <v>208</v>
      </c>
      <c r="D1637" s="151" t="s">
        <v>254</v>
      </c>
      <c r="E1637" s="151" t="s">
        <v>226</v>
      </c>
      <c r="F1637" s="174">
        <v>23529.1</v>
      </c>
      <c r="G1637" s="183">
        <v>80137.98</v>
      </c>
      <c r="H1637" s="99">
        <f t="shared" si="26"/>
        <v>3405.9092782979374</v>
      </c>
    </row>
    <row r="1638" spans="1:8" ht="14.4">
      <c r="A1638" s="143" t="s">
        <v>379</v>
      </c>
      <c r="B1638" s="98" t="s">
        <v>189</v>
      </c>
      <c r="C1638" s="151" t="s">
        <v>208</v>
      </c>
      <c r="D1638" s="151" t="s">
        <v>254</v>
      </c>
      <c r="E1638" s="151" t="s">
        <v>226</v>
      </c>
      <c r="F1638" s="174">
        <v>23191.599999999999</v>
      </c>
      <c r="G1638" s="183">
        <v>78991.960000000006</v>
      </c>
      <c r="H1638" s="99">
        <f t="shared" si="26"/>
        <v>3406.0590903603033</v>
      </c>
    </row>
    <row r="1639" spans="1:8" ht="14.4">
      <c r="A1639" s="143" t="s">
        <v>379</v>
      </c>
      <c r="B1639" s="98" t="s">
        <v>189</v>
      </c>
      <c r="C1639" s="151" t="s">
        <v>208</v>
      </c>
      <c r="D1639" s="151" t="s">
        <v>254</v>
      </c>
      <c r="E1639" s="151" t="s">
        <v>226</v>
      </c>
      <c r="F1639" s="174">
        <v>23431.78</v>
      </c>
      <c r="G1639" s="183">
        <v>79807.509999999995</v>
      </c>
      <c r="H1639" s="99">
        <f t="shared" si="26"/>
        <v>3405.9516605225895</v>
      </c>
    </row>
    <row r="1640" spans="1:8" ht="14.4">
      <c r="A1640" s="143" t="s">
        <v>379</v>
      </c>
      <c r="B1640" s="98" t="s">
        <v>189</v>
      </c>
      <c r="C1640" s="151" t="s">
        <v>208</v>
      </c>
      <c r="D1640" s="151" t="s">
        <v>251</v>
      </c>
      <c r="E1640" s="151" t="s">
        <v>226</v>
      </c>
      <c r="F1640" s="174">
        <v>406886.22</v>
      </c>
      <c r="G1640" s="183">
        <v>1594854.74</v>
      </c>
      <c r="H1640" s="99">
        <f t="shared" si="26"/>
        <v>3919.6577854123448</v>
      </c>
    </row>
    <row r="1641" spans="1:8" ht="14.4">
      <c r="A1641" s="143" t="s">
        <v>379</v>
      </c>
      <c r="B1641" s="98" t="s">
        <v>189</v>
      </c>
      <c r="C1641" s="151" t="s">
        <v>242</v>
      </c>
      <c r="D1641" s="151" t="s">
        <v>218</v>
      </c>
      <c r="E1641" s="151" t="s">
        <v>264</v>
      </c>
      <c r="F1641" s="174">
        <v>601.65</v>
      </c>
      <c r="G1641" s="183">
        <v>2573.4299999999998</v>
      </c>
      <c r="H1641" s="99">
        <f t="shared" si="26"/>
        <v>4277.2874594864115</v>
      </c>
    </row>
    <row r="1642" spans="1:8" ht="14.4">
      <c r="A1642" s="143" t="s">
        <v>379</v>
      </c>
      <c r="B1642" s="98" t="s">
        <v>189</v>
      </c>
      <c r="C1642" s="151" t="s">
        <v>215</v>
      </c>
      <c r="D1642" s="151" t="s">
        <v>72</v>
      </c>
      <c r="E1642" s="151" t="s">
        <v>231</v>
      </c>
      <c r="F1642" s="174">
        <v>1008.67</v>
      </c>
      <c r="G1642" s="183">
        <v>7756.2</v>
      </c>
      <c r="H1642" s="99">
        <f t="shared" si="26"/>
        <v>7689.5317596438881</v>
      </c>
    </row>
    <row r="1643" spans="1:8" ht="14.4">
      <c r="A1643" s="143" t="s">
        <v>379</v>
      </c>
      <c r="B1643" s="98" t="s">
        <v>189</v>
      </c>
      <c r="C1643" s="151" t="s">
        <v>212</v>
      </c>
      <c r="D1643" s="151" t="s">
        <v>253</v>
      </c>
      <c r="E1643" s="151" t="s">
        <v>186</v>
      </c>
      <c r="F1643" s="174">
        <v>201.6</v>
      </c>
      <c r="G1643" s="183">
        <v>3279.52</v>
      </c>
      <c r="H1643" s="99">
        <f t="shared" si="26"/>
        <v>16267.46031746032</v>
      </c>
    </row>
    <row r="1644" spans="1:8" ht="14.4">
      <c r="A1644" s="143" t="s">
        <v>379</v>
      </c>
      <c r="B1644" s="98" t="s">
        <v>189</v>
      </c>
      <c r="C1644" s="151" t="s">
        <v>239</v>
      </c>
      <c r="D1644" s="151" t="s">
        <v>249</v>
      </c>
      <c r="E1644" s="151" t="s">
        <v>262</v>
      </c>
      <c r="F1644" s="174">
        <v>3236.54</v>
      </c>
      <c r="G1644" s="183">
        <v>28326.81</v>
      </c>
      <c r="H1644" s="99">
        <f t="shared" si="26"/>
        <v>8752.189066101455</v>
      </c>
    </row>
    <row r="1645" spans="1:8" ht="14.4">
      <c r="A1645" s="143" t="s">
        <v>379</v>
      </c>
      <c r="B1645" s="98" t="s">
        <v>189</v>
      </c>
      <c r="C1645" s="151" t="s">
        <v>239</v>
      </c>
      <c r="D1645" s="151" t="s">
        <v>250</v>
      </c>
      <c r="E1645" s="151" t="s">
        <v>262</v>
      </c>
      <c r="F1645" s="174">
        <v>2282.9899999999998</v>
      </c>
      <c r="G1645" s="183">
        <v>11731.97</v>
      </c>
      <c r="H1645" s="99">
        <f t="shared" si="26"/>
        <v>5138.8617558552605</v>
      </c>
    </row>
    <row r="1646" spans="1:8" ht="14.4">
      <c r="A1646" s="143" t="s">
        <v>379</v>
      </c>
      <c r="B1646" s="98" t="s">
        <v>189</v>
      </c>
      <c r="C1646" s="151" t="s">
        <v>239</v>
      </c>
      <c r="D1646" s="151" t="s">
        <v>250</v>
      </c>
      <c r="E1646" s="151" t="s">
        <v>262</v>
      </c>
      <c r="F1646" s="174">
        <v>1422.08</v>
      </c>
      <c r="G1646" s="183">
        <v>9793.81</v>
      </c>
      <c r="H1646" s="99">
        <f t="shared" si="26"/>
        <v>6886.9613523852386</v>
      </c>
    </row>
    <row r="1647" spans="1:8" ht="14.4">
      <c r="A1647" s="143" t="s">
        <v>379</v>
      </c>
      <c r="B1647" s="98" t="s">
        <v>189</v>
      </c>
      <c r="C1647" s="151" t="s">
        <v>239</v>
      </c>
      <c r="D1647" s="151" t="s">
        <v>250</v>
      </c>
      <c r="E1647" s="151" t="s">
        <v>262</v>
      </c>
      <c r="F1647" s="174">
        <v>1087.93</v>
      </c>
      <c r="G1647" s="183">
        <v>10246.69</v>
      </c>
      <c r="H1647" s="99">
        <f t="shared" si="26"/>
        <v>9418.519573869642</v>
      </c>
    </row>
    <row r="1648" spans="1:8" ht="14.4">
      <c r="A1648" s="143" t="s">
        <v>379</v>
      </c>
      <c r="B1648" s="98" t="s">
        <v>189</v>
      </c>
      <c r="C1648" s="151" t="s">
        <v>239</v>
      </c>
      <c r="D1648" s="151" t="s">
        <v>72</v>
      </c>
      <c r="E1648" s="151" t="s">
        <v>262</v>
      </c>
      <c r="F1648" s="174">
        <v>1774.95</v>
      </c>
      <c r="G1648" s="183">
        <v>8917.49</v>
      </c>
      <c r="H1648" s="99">
        <f t="shared" si="26"/>
        <v>5024.0795515366626</v>
      </c>
    </row>
    <row r="1649" spans="1:8" ht="14.4">
      <c r="A1649" s="143" t="s">
        <v>379</v>
      </c>
      <c r="B1649" s="98" t="s">
        <v>189</v>
      </c>
      <c r="C1649" s="151" t="s">
        <v>239</v>
      </c>
      <c r="D1649" s="151" t="s">
        <v>249</v>
      </c>
      <c r="E1649" s="151" t="s">
        <v>262</v>
      </c>
      <c r="F1649" s="174">
        <v>100.8</v>
      </c>
      <c r="G1649" s="183">
        <v>1408.1</v>
      </c>
      <c r="H1649" s="99">
        <f t="shared" si="26"/>
        <v>13969.246031746032</v>
      </c>
    </row>
    <row r="1650" spans="1:8" ht="14.4">
      <c r="A1650" s="143" t="s">
        <v>379</v>
      </c>
      <c r="B1650" s="98" t="s">
        <v>189</v>
      </c>
      <c r="C1650" s="151" t="s">
        <v>239</v>
      </c>
      <c r="D1650" s="151" t="s">
        <v>249</v>
      </c>
      <c r="E1650" s="151" t="s">
        <v>262</v>
      </c>
      <c r="F1650" s="174">
        <v>302.39999999999998</v>
      </c>
      <c r="G1650" s="183">
        <v>3965.75</v>
      </c>
      <c r="H1650" s="99">
        <f t="shared" si="26"/>
        <v>13114.252645502647</v>
      </c>
    </row>
    <row r="1651" spans="1:8" ht="14.4">
      <c r="A1651" s="143" t="s">
        <v>379</v>
      </c>
      <c r="B1651" s="98" t="s">
        <v>189</v>
      </c>
      <c r="C1651" s="151" t="s">
        <v>239</v>
      </c>
      <c r="D1651" s="151" t="s">
        <v>249</v>
      </c>
      <c r="E1651" s="151" t="s">
        <v>262</v>
      </c>
      <c r="F1651" s="174">
        <v>274.10000000000002</v>
      </c>
      <c r="G1651" s="183">
        <v>3360.85</v>
      </c>
      <c r="H1651" s="99">
        <f t="shared" si="26"/>
        <v>12261.400948558919</v>
      </c>
    </row>
    <row r="1652" spans="1:8" ht="14.4">
      <c r="A1652" s="143" t="s">
        <v>379</v>
      </c>
      <c r="B1652" s="98" t="s">
        <v>189</v>
      </c>
      <c r="C1652" s="151" t="s">
        <v>239</v>
      </c>
      <c r="D1652" s="151" t="s">
        <v>249</v>
      </c>
      <c r="E1652" s="151" t="s">
        <v>262</v>
      </c>
      <c r="F1652" s="174">
        <v>290.86</v>
      </c>
      <c r="G1652" s="183">
        <v>3559.98</v>
      </c>
      <c r="H1652" s="99">
        <f t="shared" si="26"/>
        <v>12239.496665062228</v>
      </c>
    </row>
    <row r="1653" spans="1:8" ht="14.4">
      <c r="A1653" s="143" t="s">
        <v>379</v>
      </c>
      <c r="B1653" s="98" t="s">
        <v>189</v>
      </c>
      <c r="C1653" s="151" t="s">
        <v>239</v>
      </c>
      <c r="D1653" s="151" t="s">
        <v>253</v>
      </c>
      <c r="E1653" s="151" t="s">
        <v>262</v>
      </c>
      <c r="F1653" s="174">
        <v>450.8</v>
      </c>
      <c r="G1653" s="183">
        <v>5894.71</v>
      </c>
      <c r="H1653" s="99">
        <f t="shared" si="26"/>
        <v>13076.109139307897</v>
      </c>
    </row>
    <row r="1654" spans="1:8" ht="14.4">
      <c r="A1654" s="143" t="s">
        <v>379</v>
      </c>
      <c r="B1654" s="98" t="s">
        <v>189</v>
      </c>
      <c r="C1654" s="151" t="s">
        <v>239</v>
      </c>
      <c r="D1654" s="151" t="s">
        <v>218</v>
      </c>
      <c r="E1654" s="151" t="s">
        <v>262</v>
      </c>
      <c r="F1654" s="174">
        <v>278.14</v>
      </c>
      <c r="G1654" s="183">
        <v>1189.7</v>
      </c>
      <c r="H1654" s="99">
        <f t="shared" si="26"/>
        <v>4277.3423455813627</v>
      </c>
    </row>
    <row r="1655" spans="1:8" ht="14.4">
      <c r="A1655" s="143" t="s">
        <v>379</v>
      </c>
      <c r="B1655" s="98" t="s">
        <v>189</v>
      </c>
      <c r="C1655" s="151" t="s">
        <v>239</v>
      </c>
      <c r="D1655" s="151" t="s">
        <v>218</v>
      </c>
      <c r="E1655" s="151" t="s">
        <v>262</v>
      </c>
      <c r="F1655" s="174">
        <v>594.89</v>
      </c>
      <c r="G1655" s="183">
        <v>2544.54</v>
      </c>
      <c r="H1655" s="99">
        <f t="shared" si="26"/>
        <v>4277.3285817546102</v>
      </c>
    </row>
    <row r="1656" spans="1:8" ht="14.4">
      <c r="A1656" s="143" t="s">
        <v>379</v>
      </c>
      <c r="B1656" s="98" t="s">
        <v>189</v>
      </c>
      <c r="C1656" s="151" t="s">
        <v>239</v>
      </c>
      <c r="D1656" s="151" t="s">
        <v>40</v>
      </c>
      <c r="E1656" s="151" t="s">
        <v>262</v>
      </c>
      <c r="F1656" s="174">
        <v>25494.5</v>
      </c>
      <c r="G1656" s="183">
        <v>159447.4</v>
      </c>
      <c r="H1656" s="99">
        <f t="shared" si="26"/>
        <v>6254.1881582302058</v>
      </c>
    </row>
    <row r="1657" spans="1:8" ht="14.4">
      <c r="A1657" s="143" t="s">
        <v>379</v>
      </c>
      <c r="B1657" s="98" t="s">
        <v>189</v>
      </c>
      <c r="C1657" s="151" t="s">
        <v>205</v>
      </c>
      <c r="D1657" s="151" t="s">
        <v>29</v>
      </c>
      <c r="E1657" s="151" t="s">
        <v>223</v>
      </c>
      <c r="F1657" s="174">
        <v>432</v>
      </c>
      <c r="G1657" s="183">
        <v>2141.85</v>
      </c>
      <c r="H1657" s="99">
        <f t="shared" si="26"/>
        <v>4957.9861111111104</v>
      </c>
    </row>
    <row r="1658" spans="1:8" ht="14.4">
      <c r="A1658" s="143" t="s">
        <v>380</v>
      </c>
      <c r="B1658" s="98" t="s">
        <v>189</v>
      </c>
      <c r="C1658" s="151" t="s">
        <v>206</v>
      </c>
      <c r="D1658" s="151" t="s">
        <v>51</v>
      </c>
      <c r="E1658" s="151" t="s">
        <v>224</v>
      </c>
      <c r="F1658" s="174">
        <v>20000</v>
      </c>
      <c r="G1658" s="183">
        <v>69369.3</v>
      </c>
      <c r="H1658" s="99">
        <f t="shared" si="26"/>
        <v>3468.4650000000001</v>
      </c>
    </row>
    <row r="1659" spans="1:8" ht="14.4">
      <c r="A1659" s="143" t="s">
        <v>380</v>
      </c>
      <c r="B1659" s="98" t="s">
        <v>189</v>
      </c>
      <c r="C1659" s="151" t="s">
        <v>206</v>
      </c>
      <c r="D1659" s="151" t="s">
        <v>250</v>
      </c>
      <c r="E1659" s="151" t="s">
        <v>224</v>
      </c>
      <c r="F1659" s="174">
        <v>10500</v>
      </c>
      <c r="G1659" s="183">
        <v>38649.33</v>
      </c>
      <c r="H1659" s="99">
        <f t="shared" si="26"/>
        <v>3680.8885714285716</v>
      </c>
    </row>
    <row r="1660" spans="1:8" ht="14.4">
      <c r="A1660" s="143" t="s">
        <v>380</v>
      </c>
      <c r="B1660" s="98" t="s">
        <v>189</v>
      </c>
      <c r="C1660" s="151" t="s">
        <v>206</v>
      </c>
      <c r="D1660" s="151" t="s">
        <v>250</v>
      </c>
      <c r="E1660" s="151" t="s">
        <v>224</v>
      </c>
      <c r="F1660" s="174">
        <v>12600</v>
      </c>
      <c r="G1660" s="183">
        <v>46379.19</v>
      </c>
      <c r="H1660" s="99">
        <f t="shared" si="26"/>
        <v>3680.8880952380955</v>
      </c>
    </row>
    <row r="1661" spans="1:8" ht="14.4">
      <c r="A1661" s="143" t="s">
        <v>380</v>
      </c>
      <c r="B1661" s="98" t="s">
        <v>189</v>
      </c>
      <c r="C1661" s="151" t="s">
        <v>213</v>
      </c>
      <c r="D1661" s="151" t="s">
        <v>37</v>
      </c>
      <c r="E1661" s="151" t="s">
        <v>230</v>
      </c>
      <c r="F1661" s="174">
        <v>12000</v>
      </c>
      <c r="G1661" s="183">
        <v>2036.25</v>
      </c>
      <c r="H1661" s="99">
        <f t="shared" si="26"/>
        <v>169.6875</v>
      </c>
    </row>
    <row r="1662" spans="1:8" ht="14.4">
      <c r="A1662" s="143" t="s">
        <v>380</v>
      </c>
      <c r="B1662" s="98" t="s">
        <v>189</v>
      </c>
      <c r="C1662" s="151" t="s">
        <v>207</v>
      </c>
      <c r="D1662" s="151" t="s">
        <v>40</v>
      </c>
      <c r="E1662" s="151" t="s">
        <v>225</v>
      </c>
      <c r="F1662" s="174">
        <v>26000</v>
      </c>
      <c r="G1662" s="183">
        <v>18240</v>
      </c>
      <c r="H1662" s="99">
        <f t="shared" si="26"/>
        <v>701.53846153846155</v>
      </c>
    </row>
    <row r="1663" spans="1:8" ht="14.4">
      <c r="A1663" s="143" t="s">
        <v>380</v>
      </c>
      <c r="B1663" s="98" t="s">
        <v>189</v>
      </c>
      <c r="C1663" s="151" t="s">
        <v>207</v>
      </c>
      <c r="D1663" s="151" t="s">
        <v>72</v>
      </c>
      <c r="E1663" s="151" t="s">
        <v>225</v>
      </c>
      <c r="F1663" s="174">
        <v>48000</v>
      </c>
      <c r="G1663" s="183">
        <v>36013.11</v>
      </c>
      <c r="H1663" s="99">
        <f t="shared" si="26"/>
        <v>750.27312499999994</v>
      </c>
    </row>
    <row r="1664" spans="1:8" ht="14.4">
      <c r="A1664" s="143" t="s">
        <v>380</v>
      </c>
      <c r="B1664" s="98" t="s">
        <v>189</v>
      </c>
      <c r="C1664" s="151" t="s">
        <v>207</v>
      </c>
      <c r="D1664" s="151" t="s">
        <v>218</v>
      </c>
      <c r="E1664" s="151" t="s">
        <v>225</v>
      </c>
      <c r="F1664" s="174">
        <v>46000</v>
      </c>
      <c r="G1664" s="183">
        <v>28772.44</v>
      </c>
      <c r="H1664" s="99">
        <f t="shared" si="26"/>
        <v>625.48782608695649</v>
      </c>
    </row>
    <row r="1665" spans="1:8" ht="14.4">
      <c r="A1665" s="143" t="s">
        <v>380</v>
      </c>
      <c r="B1665" s="98" t="s">
        <v>189</v>
      </c>
      <c r="C1665" s="151" t="s">
        <v>237</v>
      </c>
      <c r="D1665" s="151" t="s">
        <v>218</v>
      </c>
      <c r="E1665" s="151" t="s">
        <v>261</v>
      </c>
      <c r="F1665" s="174">
        <v>2500</v>
      </c>
      <c r="G1665" s="183">
        <v>13760.73</v>
      </c>
      <c r="H1665" s="99">
        <f t="shared" si="26"/>
        <v>5504.2919999999995</v>
      </c>
    </row>
    <row r="1666" spans="1:8" ht="14.4">
      <c r="A1666" s="143" t="s">
        <v>380</v>
      </c>
      <c r="B1666" s="98" t="s">
        <v>189</v>
      </c>
      <c r="C1666" s="151" t="s">
        <v>234</v>
      </c>
      <c r="D1666" s="151" t="s">
        <v>218</v>
      </c>
      <c r="E1666" s="151" t="s">
        <v>259</v>
      </c>
      <c r="F1666" s="174">
        <v>3935</v>
      </c>
      <c r="G1666" s="183">
        <v>15916.01</v>
      </c>
      <c r="H1666" s="99">
        <f t="shared" si="26"/>
        <v>4044.7293519695045</v>
      </c>
    </row>
    <row r="1667" spans="1:8" ht="14.4">
      <c r="A1667" s="143" t="s">
        <v>380</v>
      </c>
      <c r="B1667" s="98" t="s">
        <v>189</v>
      </c>
      <c r="C1667" s="151" t="s">
        <v>234</v>
      </c>
      <c r="D1667" s="151" t="s">
        <v>218</v>
      </c>
      <c r="E1667" s="151" t="s">
        <v>259</v>
      </c>
      <c r="F1667" s="174">
        <v>9145</v>
      </c>
      <c r="G1667" s="183">
        <v>37019.519999999997</v>
      </c>
      <c r="H1667" s="99">
        <f t="shared" si="26"/>
        <v>4048.0612356478946</v>
      </c>
    </row>
    <row r="1668" spans="1:8" ht="14.4">
      <c r="A1668" s="143" t="s">
        <v>380</v>
      </c>
      <c r="B1668" s="98" t="s">
        <v>189</v>
      </c>
      <c r="C1668" s="151" t="s">
        <v>217</v>
      </c>
      <c r="D1668" s="151" t="s">
        <v>26</v>
      </c>
      <c r="E1668" s="151" t="s">
        <v>233</v>
      </c>
      <c r="F1668" s="174">
        <v>161.6</v>
      </c>
      <c r="G1668" s="183">
        <v>2810.53</v>
      </c>
      <c r="H1668" s="99">
        <f t="shared" si="26"/>
        <v>17391.893564356436</v>
      </c>
    </row>
    <row r="1669" spans="1:8" ht="14.4">
      <c r="A1669" s="143" t="s">
        <v>380</v>
      </c>
      <c r="B1669" s="98" t="s">
        <v>189</v>
      </c>
      <c r="C1669" s="151" t="s">
        <v>217</v>
      </c>
      <c r="D1669" s="151" t="s">
        <v>253</v>
      </c>
      <c r="E1669" s="151" t="s">
        <v>233</v>
      </c>
      <c r="F1669" s="174">
        <v>15</v>
      </c>
      <c r="G1669" s="183">
        <v>253.63</v>
      </c>
      <c r="H1669" s="99">
        <f t="shared" si="26"/>
        <v>16908.666666666664</v>
      </c>
    </row>
    <row r="1670" spans="1:8" ht="14.4">
      <c r="A1670" s="143" t="s">
        <v>380</v>
      </c>
      <c r="B1670" s="98" t="s">
        <v>189</v>
      </c>
      <c r="C1670" s="151" t="s">
        <v>217</v>
      </c>
      <c r="D1670" s="151" t="s">
        <v>253</v>
      </c>
      <c r="E1670" s="151" t="s">
        <v>233</v>
      </c>
      <c r="F1670" s="174">
        <v>21</v>
      </c>
      <c r="G1670" s="183">
        <v>355.08</v>
      </c>
      <c r="H1670" s="99">
        <f t="shared" si="26"/>
        <v>16908.571428571428</v>
      </c>
    </row>
    <row r="1671" spans="1:8" ht="14.4">
      <c r="A1671" s="143" t="s">
        <v>380</v>
      </c>
      <c r="B1671" s="98" t="s">
        <v>189</v>
      </c>
      <c r="C1671" s="151" t="s">
        <v>217</v>
      </c>
      <c r="D1671" s="151" t="s">
        <v>253</v>
      </c>
      <c r="E1671" s="151" t="s">
        <v>233</v>
      </c>
      <c r="F1671" s="174">
        <v>36</v>
      </c>
      <c r="G1671" s="183">
        <v>608.70000000000005</v>
      </c>
      <c r="H1671" s="99">
        <f t="shared" si="26"/>
        <v>16908.333333333336</v>
      </c>
    </row>
    <row r="1672" spans="1:8" ht="14.4">
      <c r="A1672" s="143" t="s">
        <v>380</v>
      </c>
      <c r="B1672" s="98" t="s">
        <v>189</v>
      </c>
      <c r="C1672" s="151" t="s">
        <v>217</v>
      </c>
      <c r="D1672" s="151" t="s">
        <v>253</v>
      </c>
      <c r="E1672" s="151" t="s">
        <v>233</v>
      </c>
      <c r="F1672" s="174">
        <v>187.5</v>
      </c>
      <c r="G1672" s="183">
        <v>3168.83</v>
      </c>
      <c r="H1672" s="99">
        <f t="shared" si="26"/>
        <v>16900.426666666666</v>
      </c>
    </row>
    <row r="1673" spans="1:8" ht="14.4">
      <c r="A1673" s="143" t="s">
        <v>380</v>
      </c>
      <c r="B1673" s="98" t="s">
        <v>189</v>
      </c>
      <c r="C1673" s="151" t="s">
        <v>217</v>
      </c>
      <c r="D1673" s="151" t="s">
        <v>26</v>
      </c>
      <c r="E1673" s="151" t="s">
        <v>233</v>
      </c>
      <c r="F1673" s="174">
        <v>139.19999999999999</v>
      </c>
      <c r="G1673" s="183">
        <v>2518.0300000000002</v>
      </c>
      <c r="H1673" s="99">
        <f t="shared" si="26"/>
        <v>18089.295977011494</v>
      </c>
    </row>
    <row r="1674" spans="1:8" ht="14.4">
      <c r="A1674" s="143" t="s">
        <v>380</v>
      </c>
      <c r="B1674" s="98" t="s">
        <v>189</v>
      </c>
      <c r="C1674" s="151" t="s">
        <v>241</v>
      </c>
      <c r="D1674" s="151" t="s">
        <v>51</v>
      </c>
      <c r="E1674" s="151" t="s">
        <v>263</v>
      </c>
      <c r="F1674" s="174">
        <v>1094</v>
      </c>
      <c r="G1674" s="183">
        <v>3504.31</v>
      </c>
      <c r="H1674" s="99">
        <f t="shared" si="26"/>
        <v>3203.2084095063988</v>
      </c>
    </row>
    <row r="1675" spans="1:8" ht="14.4">
      <c r="A1675" s="143" t="s">
        <v>380</v>
      </c>
      <c r="B1675" s="98" t="s">
        <v>189</v>
      </c>
      <c r="C1675" s="151" t="s">
        <v>241</v>
      </c>
      <c r="D1675" s="151" t="s">
        <v>51</v>
      </c>
      <c r="E1675" s="151" t="s">
        <v>263</v>
      </c>
      <c r="F1675" s="174">
        <v>16560</v>
      </c>
      <c r="G1675" s="183">
        <v>77904.460000000006</v>
      </c>
      <c r="H1675" s="99">
        <f t="shared" si="26"/>
        <v>4704.3756038647352</v>
      </c>
    </row>
    <row r="1676" spans="1:8" ht="14.4">
      <c r="A1676" s="143" t="s">
        <v>380</v>
      </c>
      <c r="B1676" s="98" t="s">
        <v>189</v>
      </c>
      <c r="C1676" s="151" t="s">
        <v>238</v>
      </c>
      <c r="D1676" s="151" t="s">
        <v>250</v>
      </c>
      <c r="E1676" s="151" t="s">
        <v>185</v>
      </c>
      <c r="F1676" s="174">
        <v>78.39</v>
      </c>
      <c r="G1676" s="183">
        <v>1118.56</v>
      </c>
      <c r="H1676" s="99">
        <f t="shared" si="26"/>
        <v>14269.166985584896</v>
      </c>
    </row>
    <row r="1677" spans="1:8" ht="14.4">
      <c r="A1677" s="143" t="s">
        <v>380</v>
      </c>
      <c r="B1677" s="98" t="s">
        <v>189</v>
      </c>
      <c r="C1677" s="151" t="s">
        <v>238</v>
      </c>
      <c r="D1677" s="151" t="s">
        <v>250</v>
      </c>
      <c r="E1677" s="151" t="s">
        <v>185</v>
      </c>
      <c r="F1677" s="174">
        <v>130.88</v>
      </c>
      <c r="G1677" s="183">
        <v>2234.77</v>
      </c>
      <c r="H1677" s="99">
        <f t="shared" si="26"/>
        <v>17074.95415647922</v>
      </c>
    </row>
    <row r="1678" spans="1:8" ht="14.4">
      <c r="A1678" s="143" t="s">
        <v>380</v>
      </c>
      <c r="B1678" s="98" t="s">
        <v>189</v>
      </c>
      <c r="C1678" s="151" t="s">
        <v>238</v>
      </c>
      <c r="D1678" s="151" t="s">
        <v>253</v>
      </c>
      <c r="E1678" s="151" t="s">
        <v>185</v>
      </c>
      <c r="F1678" s="174">
        <v>215.2</v>
      </c>
      <c r="G1678" s="183">
        <v>2764.36</v>
      </c>
      <c r="H1678" s="99">
        <f t="shared" si="26"/>
        <v>12845.539033457249</v>
      </c>
    </row>
    <row r="1679" spans="1:8" ht="14.4">
      <c r="A1679" s="143" t="s">
        <v>380</v>
      </c>
      <c r="B1679" s="98" t="s">
        <v>189</v>
      </c>
      <c r="C1679" s="151" t="s">
        <v>208</v>
      </c>
      <c r="D1679" s="151" t="s">
        <v>254</v>
      </c>
      <c r="E1679" s="151" t="s">
        <v>226</v>
      </c>
      <c r="F1679" s="174">
        <v>23481.66</v>
      </c>
      <c r="G1679" s="183">
        <v>80232.460000000006</v>
      </c>
      <c r="H1679" s="99">
        <f t="shared" si="26"/>
        <v>3416.8138027720356</v>
      </c>
    </row>
    <row r="1680" spans="1:8" ht="14.4">
      <c r="A1680" s="143" t="s">
        <v>380</v>
      </c>
      <c r="B1680" s="98" t="s">
        <v>189</v>
      </c>
      <c r="C1680" s="151" t="s">
        <v>208</v>
      </c>
      <c r="D1680" s="151" t="s">
        <v>72</v>
      </c>
      <c r="E1680" s="151" t="s">
        <v>226</v>
      </c>
      <c r="F1680" s="174">
        <v>24260.84</v>
      </c>
      <c r="G1680" s="183">
        <v>79742.86</v>
      </c>
      <c r="H1680" s="99">
        <f t="shared" ref="H1680:H1743" si="27">+G1680/F1680*1000</f>
        <v>3286.8960843894938</v>
      </c>
    </row>
    <row r="1681" spans="1:8" ht="14.4">
      <c r="A1681" s="143" t="s">
        <v>380</v>
      </c>
      <c r="B1681" s="98" t="s">
        <v>189</v>
      </c>
      <c r="C1681" s="151" t="s">
        <v>208</v>
      </c>
      <c r="D1681" s="151" t="s">
        <v>72</v>
      </c>
      <c r="E1681" s="151" t="s">
        <v>226</v>
      </c>
      <c r="F1681" s="174">
        <v>24997.19</v>
      </c>
      <c r="G1681" s="183">
        <v>79632.25</v>
      </c>
      <c r="H1681" s="99">
        <f t="shared" si="27"/>
        <v>3185.648066842713</v>
      </c>
    </row>
    <row r="1682" spans="1:8" ht="14.4">
      <c r="A1682" s="143" t="s">
        <v>380</v>
      </c>
      <c r="B1682" s="98" t="s">
        <v>189</v>
      </c>
      <c r="C1682" s="151" t="s">
        <v>208</v>
      </c>
      <c r="D1682" s="151" t="s">
        <v>254</v>
      </c>
      <c r="E1682" s="151" t="s">
        <v>226</v>
      </c>
      <c r="F1682" s="174">
        <v>19564.599999999999</v>
      </c>
      <c r="G1682" s="183">
        <v>71000.03</v>
      </c>
      <c r="H1682" s="99">
        <f t="shared" si="27"/>
        <v>3629.0049374891387</v>
      </c>
    </row>
    <row r="1683" spans="1:8" ht="14.4">
      <c r="A1683" s="143" t="s">
        <v>380</v>
      </c>
      <c r="B1683" s="98" t="s">
        <v>189</v>
      </c>
      <c r="C1683" s="151" t="s">
        <v>208</v>
      </c>
      <c r="D1683" s="151" t="s">
        <v>72</v>
      </c>
      <c r="E1683" s="151" t="s">
        <v>226</v>
      </c>
      <c r="F1683" s="174">
        <v>41705.1</v>
      </c>
      <c r="G1683" s="183">
        <v>145250.67000000001</v>
      </c>
      <c r="H1683" s="99">
        <f t="shared" si="27"/>
        <v>3482.8035420128476</v>
      </c>
    </row>
    <row r="1684" spans="1:8" ht="14.4">
      <c r="A1684" s="143" t="s">
        <v>380</v>
      </c>
      <c r="B1684" s="98" t="s">
        <v>189</v>
      </c>
      <c r="C1684" s="151" t="s">
        <v>208</v>
      </c>
      <c r="D1684" s="151" t="s">
        <v>254</v>
      </c>
      <c r="E1684" s="151" t="s">
        <v>226</v>
      </c>
      <c r="F1684" s="174">
        <v>23530.65</v>
      </c>
      <c r="G1684" s="183">
        <v>76830.58</v>
      </c>
      <c r="H1684" s="99">
        <f t="shared" si="27"/>
        <v>3265.1278226483332</v>
      </c>
    </row>
    <row r="1685" spans="1:8" ht="14.4">
      <c r="A1685" s="143" t="s">
        <v>380</v>
      </c>
      <c r="B1685" s="98" t="s">
        <v>189</v>
      </c>
      <c r="C1685" s="151" t="s">
        <v>242</v>
      </c>
      <c r="D1685" s="151" t="s">
        <v>218</v>
      </c>
      <c r="E1685" s="151" t="s">
        <v>264</v>
      </c>
      <c r="F1685" s="174">
        <v>163.30000000000001</v>
      </c>
      <c r="G1685" s="183">
        <v>1610.61</v>
      </c>
      <c r="H1685" s="99">
        <f t="shared" si="27"/>
        <v>9862.8903857930181</v>
      </c>
    </row>
    <row r="1686" spans="1:8" ht="14.4">
      <c r="A1686" s="143" t="s">
        <v>380</v>
      </c>
      <c r="B1686" s="98" t="s">
        <v>189</v>
      </c>
      <c r="C1686" s="151" t="s">
        <v>242</v>
      </c>
      <c r="D1686" s="151" t="s">
        <v>218</v>
      </c>
      <c r="E1686" s="151" t="s">
        <v>264</v>
      </c>
      <c r="F1686" s="174">
        <v>212</v>
      </c>
      <c r="G1686" s="183">
        <v>2548.5</v>
      </c>
      <c r="H1686" s="99">
        <f t="shared" si="27"/>
        <v>12021.226415094339</v>
      </c>
    </row>
    <row r="1687" spans="1:8" ht="14.4">
      <c r="A1687" s="143" t="s">
        <v>380</v>
      </c>
      <c r="B1687" s="98" t="s">
        <v>189</v>
      </c>
      <c r="C1687" s="151" t="s">
        <v>242</v>
      </c>
      <c r="D1687" s="151" t="s">
        <v>218</v>
      </c>
      <c r="E1687" s="151" t="s">
        <v>264</v>
      </c>
      <c r="F1687" s="174">
        <v>3225</v>
      </c>
      <c r="G1687" s="183">
        <v>21364.61</v>
      </c>
      <c r="H1687" s="99">
        <f t="shared" si="27"/>
        <v>6624.6852713178296</v>
      </c>
    </row>
    <row r="1688" spans="1:8" ht="14.4">
      <c r="A1688" s="143" t="s">
        <v>380</v>
      </c>
      <c r="B1688" s="98" t="s">
        <v>189</v>
      </c>
      <c r="C1688" s="151" t="s">
        <v>242</v>
      </c>
      <c r="D1688" s="151" t="s">
        <v>40</v>
      </c>
      <c r="E1688" s="151" t="s">
        <v>264</v>
      </c>
      <c r="F1688" s="174">
        <v>3268.8</v>
      </c>
      <c r="G1688" s="183">
        <v>14875.89</v>
      </c>
      <c r="H1688" s="99">
        <f t="shared" si="27"/>
        <v>4550.8718795888399</v>
      </c>
    </row>
    <row r="1689" spans="1:8" ht="14.4">
      <c r="A1689" s="143" t="s">
        <v>380</v>
      </c>
      <c r="B1689" s="98" t="s">
        <v>189</v>
      </c>
      <c r="C1689" s="151" t="s">
        <v>242</v>
      </c>
      <c r="D1689" s="151" t="s">
        <v>40</v>
      </c>
      <c r="E1689" s="151" t="s">
        <v>264</v>
      </c>
      <c r="F1689" s="174">
        <v>17978.400000000001</v>
      </c>
      <c r="G1689" s="183">
        <v>81817.440000000002</v>
      </c>
      <c r="H1689" s="99">
        <f t="shared" si="27"/>
        <v>4550.8743825924439</v>
      </c>
    </row>
    <row r="1690" spans="1:8" ht="14.4">
      <c r="A1690" s="143" t="s">
        <v>380</v>
      </c>
      <c r="B1690" s="98" t="s">
        <v>189</v>
      </c>
      <c r="C1690" s="151" t="s">
        <v>215</v>
      </c>
      <c r="D1690" s="151" t="s">
        <v>254</v>
      </c>
      <c r="E1690" s="151" t="s">
        <v>231</v>
      </c>
      <c r="F1690" s="174">
        <v>19576.53</v>
      </c>
      <c r="G1690" s="183">
        <v>70608.69</v>
      </c>
      <c r="H1690" s="99">
        <f t="shared" si="27"/>
        <v>3606.8031464207397</v>
      </c>
    </row>
    <row r="1691" spans="1:8" ht="14.4">
      <c r="A1691" s="143" t="s">
        <v>380</v>
      </c>
      <c r="B1691" s="98" t="s">
        <v>189</v>
      </c>
      <c r="C1691" s="151" t="s">
        <v>239</v>
      </c>
      <c r="D1691" s="151" t="s">
        <v>250</v>
      </c>
      <c r="E1691" s="151" t="s">
        <v>262</v>
      </c>
      <c r="F1691" s="174">
        <v>107.09</v>
      </c>
      <c r="G1691" s="183">
        <v>1120.79</v>
      </c>
      <c r="H1691" s="99">
        <f t="shared" si="27"/>
        <v>10465.869829115696</v>
      </c>
    </row>
    <row r="1692" spans="1:8" ht="14.4">
      <c r="A1692" s="143" t="s">
        <v>380</v>
      </c>
      <c r="B1692" s="98" t="s">
        <v>189</v>
      </c>
      <c r="C1692" s="151" t="s">
        <v>239</v>
      </c>
      <c r="D1692" s="151" t="s">
        <v>250</v>
      </c>
      <c r="E1692" s="151" t="s">
        <v>262</v>
      </c>
      <c r="F1692" s="174">
        <v>224.57</v>
      </c>
      <c r="G1692" s="183">
        <v>2982.96</v>
      </c>
      <c r="H1692" s="99">
        <f t="shared" si="27"/>
        <v>13282.985260720488</v>
      </c>
    </row>
    <row r="1693" spans="1:8" ht="14.4">
      <c r="A1693" s="143" t="s">
        <v>380</v>
      </c>
      <c r="B1693" s="98" t="s">
        <v>189</v>
      </c>
      <c r="C1693" s="151" t="s">
        <v>239</v>
      </c>
      <c r="D1693" s="151" t="s">
        <v>72</v>
      </c>
      <c r="E1693" s="151" t="s">
        <v>262</v>
      </c>
      <c r="F1693" s="174">
        <v>19429.14</v>
      </c>
      <c r="G1693" s="183">
        <v>150138.1</v>
      </c>
      <c r="H1693" s="99">
        <f t="shared" si="27"/>
        <v>7727.4701813873389</v>
      </c>
    </row>
    <row r="1694" spans="1:8" ht="14.4">
      <c r="A1694" s="143" t="s">
        <v>380</v>
      </c>
      <c r="B1694" s="98" t="s">
        <v>189</v>
      </c>
      <c r="C1694" s="151" t="s">
        <v>239</v>
      </c>
      <c r="D1694" s="151" t="s">
        <v>72</v>
      </c>
      <c r="E1694" s="151" t="s">
        <v>262</v>
      </c>
      <c r="F1694" s="174">
        <v>19394.14</v>
      </c>
      <c r="G1694" s="183">
        <v>149867.64000000001</v>
      </c>
      <c r="H1694" s="99">
        <f t="shared" si="27"/>
        <v>7727.4702564795352</v>
      </c>
    </row>
    <row r="1695" spans="1:8" ht="14.4">
      <c r="A1695" s="143" t="s">
        <v>381</v>
      </c>
      <c r="B1695" s="98" t="s">
        <v>189</v>
      </c>
      <c r="C1695" s="151" t="s">
        <v>235</v>
      </c>
      <c r="D1695" s="151" t="s">
        <v>72</v>
      </c>
      <c r="E1695" s="151" t="s">
        <v>260</v>
      </c>
      <c r="F1695" s="174">
        <v>4000</v>
      </c>
      <c r="G1695" s="183">
        <v>33870.269999999997</v>
      </c>
      <c r="H1695" s="99">
        <f t="shared" si="27"/>
        <v>8467.5674999999992</v>
      </c>
    </row>
    <row r="1696" spans="1:8" ht="14.4">
      <c r="A1696" s="143" t="s">
        <v>381</v>
      </c>
      <c r="B1696" s="98" t="s">
        <v>189</v>
      </c>
      <c r="C1696" s="151" t="s">
        <v>235</v>
      </c>
      <c r="D1696" s="151" t="s">
        <v>253</v>
      </c>
      <c r="E1696" s="151" t="s">
        <v>260</v>
      </c>
      <c r="F1696" s="174">
        <v>3300</v>
      </c>
      <c r="G1696" s="183">
        <v>13658.65</v>
      </c>
      <c r="H1696" s="99">
        <f t="shared" si="27"/>
        <v>4138.984848484848</v>
      </c>
    </row>
    <row r="1697" spans="1:8" ht="14.4">
      <c r="A1697" s="143" t="s">
        <v>381</v>
      </c>
      <c r="B1697" s="98" t="s">
        <v>189</v>
      </c>
      <c r="C1697" s="151" t="s">
        <v>206</v>
      </c>
      <c r="D1697" s="151" t="s">
        <v>51</v>
      </c>
      <c r="E1697" s="151" t="s">
        <v>224</v>
      </c>
      <c r="F1697" s="174">
        <v>20000</v>
      </c>
      <c r="G1697" s="183">
        <v>69369.3</v>
      </c>
      <c r="H1697" s="99">
        <f t="shared" si="27"/>
        <v>3468.4650000000001</v>
      </c>
    </row>
    <row r="1698" spans="1:8" ht="14.4">
      <c r="A1698" s="143" t="s">
        <v>381</v>
      </c>
      <c r="B1698" s="98" t="s">
        <v>189</v>
      </c>
      <c r="C1698" s="151" t="s">
        <v>214</v>
      </c>
      <c r="D1698" s="151" t="s">
        <v>37</v>
      </c>
      <c r="E1698" s="151" t="s">
        <v>166</v>
      </c>
      <c r="F1698" s="174">
        <v>15044.67</v>
      </c>
      <c r="G1698" s="183">
        <v>2593.81</v>
      </c>
      <c r="H1698" s="99">
        <f t="shared" si="27"/>
        <v>172.40723791216422</v>
      </c>
    </row>
    <row r="1699" spans="1:8" ht="14.4">
      <c r="A1699" s="143" t="s">
        <v>381</v>
      </c>
      <c r="B1699" s="98" t="s">
        <v>189</v>
      </c>
      <c r="C1699" s="151" t="s">
        <v>236</v>
      </c>
      <c r="D1699" s="151" t="s">
        <v>26</v>
      </c>
      <c r="E1699" s="151" t="s">
        <v>126</v>
      </c>
      <c r="F1699" s="174">
        <v>43.5</v>
      </c>
      <c r="G1699" s="183">
        <v>226.91</v>
      </c>
      <c r="H1699" s="99">
        <f t="shared" si="27"/>
        <v>5216.3218390804595</v>
      </c>
    </row>
    <row r="1700" spans="1:8" ht="14.4">
      <c r="A1700" s="143" t="s">
        <v>381</v>
      </c>
      <c r="B1700" s="98" t="s">
        <v>189</v>
      </c>
      <c r="C1700" s="151" t="s">
        <v>207</v>
      </c>
      <c r="D1700" s="151" t="s">
        <v>218</v>
      </c>
      <c r="E1700" s="151" t="s">
        <v>225</v>
      </c>
      <c r="F1700" s="174">
        <v>39950</v>
      </c>
      <c r="G1700" s="183">
        <v>27815.65</v>
      </c>
      <c r="H1700" s="99">
        <f t="shared" si="27"/>
        <v>696.26157697121403</v>
      </c>
    </row>
    <row r="1701" spans="1:8" ht="14.4">
      <c r="A1701" s="143" t="s">
        <v>381</v>
      </c>
      <c r="B1701" s="98" t="s">
        <v>189</v>
      </c>
      <c r="C1701" s="151" t="s">
        <v>207</v>
      </c>
      <c r="D1701" s="151" t="s">
        <v>72</v>
      </c>
      <c r="E1701" s="151" t="s">
        <v>225</v>
      </c>
      <c r="F1701" s="174">
        <v>48000</v>
      </c>
      <c r="G1701" s="183">
        <v>36013.11</v>
      </c>
      <c r="H1701" s="99">
        <f t="shared" si="27"/>
        <v>750.27312499999994</v>
      </c>
    </row>
    <row r="1702" spans="1:8" ht="14.4">
      <c r="A1702" s="143" t="s">
        <v>381</v>
      </c>
      <c r="B1702" s="98" t="s">
        <v>189</v>
      </c>
      <c r="C1702" s="151" t="s">
        <v>207</v>
      </c>
      <c r="D1702" s="151" t="s">
        <v>258</v>
      </c>
      <c r="E1702" s="151" t="s">
        <v>225</v>
      </c>
      <c r="F1702" s="174">
        <v>7920</v>
      </c>
      <c r="G1702" s="183">
        <v>71517.600000000006</v>
      </c>
      <c r="H1702" s="99">
        <f t="shared" si="27"/>
        <v>9030.0000000000018</v>
      </c>
    </row>
    <row r="1703" spans="1:8" ht="14.4">
      <c r="A1703" s="143" t="s">
        <v>381</v>
      </c>
      <c r="B1703" s="98" t="s">
        <v>189</v>
      </c>
      <c r="C1703" s="151" t="s">
        <v>216</v>
      </c>
      <c r="D1703" s="151" t="s">
        <v>275</v>
      </c>
      <c r="E1703" s="151" t="s">
        <v>232</v>
      </c>
      <c r="F1703" s="174">
        <v>1220</v>
      </c>
      <c r="G1703" s="183">
        <v>489.74</v>
      </c>
      <c r="H1703" s="99">
        <f t="shared" si="27"/>
        <v>401.42622950819674</v>
      </c>
    </row>
    <row r="1704" spans="1:8" ht="14.4">
      <c r="A1704" s="143" t="s">
        <v>381</v>
      </c>
      <c r="B1704" s="98" t="s">
        <v>189</v>
      </c>
      <c r="C1704" s="151" t="s">
        <v>234</v>
      </c>
      <c r="D1704" s="151" t="s">
        <v>35</v>
      </c>
      <c r="E1704" s="151" t="s">
        <v>259</v>
      </c>
      <c r="F1704" s="174">
        <v>22032</v>
      </c>
      <c r="G1704" s="183">
        <v>68526</v>
      </c>
      <c r="H1704" s="99">
        <f t="shared" si="27"/>
        <v>3110.294117647059</v>
      </c>
    </row>
    <row r="1705" spans="1:8" ht="14.4">
      <c r="A1705" s="143" t="s">
        <v>381</v>
      </c>
      <c r="B1705" s="98" t="s">
        <v>189</v>
      </c>
      <c r="C1705" s="151" t="s">
        <v>234</v>
      </c>
      <c r="D1705" s="151" t="s">
        <v>35</v>
      </c>
      <c r="E1705" s="151" t="s">
        <v>259</v>
      </c>
      <c r="F1705" s="174">
        <v>22032</v>
      </c>
      <c r="G1705" s="183">
        <v>68526</v>
      </c>
      <c r="H1705" s="99">
        <f t="shared" si="27"/>
        <v>3110.294117647059</v>
      </c>
    </row>
    <row r="1706" spans="1:8" ht="14.4">
      <c r="A1706" s="143" t="s">
        <v>381</v>
      </c>
      <c r="B1706" s="98" t="s">
        <v>189</v>
      </c>
      <c r="C1706" s="151" t="s">
        <v>217</v>
      </c>
      <c r="D1706" s="151" t="s">
        <v>26</v>
      </c>
      <c r="E1706" s="151" t="s">
        <v>233</v>
      </c>
      <c r="F1706" s="174">
        <v>76</v>
      </c>
      <c r="G1706" s="183">
        <v>1824.55</v>
      </c>
      <c r="H1706" s="99">
        <f t="shared" si="27"/>
        <v>24007.23684210526</v>
      </c>
    </row>
    <row r="1707" spans="1:8" ht="14.4">
      <c r="A1707" s="143" t="s">
        <v>381</v>
      </c>
      <c r="B1707" s="98" t="s">
        <v>189</v>
      </c>
      <c r="C1707" s="151" t="s">
        <v>217</v>
      </c>
      <c r="D1707" s="151" t="s">
        <v>26</v>
      </c>
      <c r="E1707" s="151" t="s">
        <v>233</v>
      </c>
      <c r="F1707" s="174">
        <v>98</v>
      </c>
      <c r="G1707" s="183">
        <v>1486.05</v>
      </c>
      <c r="H1707" s="99">
        <f t="shared" si="27"/>
        <v>15163.775510204081</v>
      </c>
    </row>
    <row r="1708" spans="1:8" ht="14.4">
      <c r="A1708" s="143" t="s">
        <v>381</v>
      </c>
      <c r="B1708" s="98" t="s">
        <v>189</v>
      </c>
      <c r="C1708" s="151" t="s">
        <v>217</v>
      </c>
      <c r="D1708" s="151" t="s">
        <v>26</v>
      </c>
      <c r="E1708" s="151" t="s">
        <v>233</v>
      </c>
      <c r="F1708" s="174">
        <v>212</v>
      </c>
      <c r="G1708" s="183">
        <v>3331.79</v>
      </c>
      <c r="H1708" s="99">
        <f t="shared" si="27"/>
        <v>15715.990566037735</v>
      </c>
    </row>
    <row r="1709" spans="1:8" ht="14.4">
      <c r="A1709" s="143" t="s">
        <v>381</v>
      </c>
      <c r="B1709" s="98" t="s">
        <v>189</v>
      </c>
      <c r="C1709" s="151" t="s">
        <v>217</v>
      </c>
      <c r="D1709" s="151" t="s">
        <v>26</v>
      </c>
      <c r="E1709" s="151" t="s">
        <v>233</v>
      </c>
      <c r="F1709" s="174">
        <v>292</v>
      </c>
      <c r="G1709" s="183">
        <v>4589.08</v>
      </c>
      <c r="H1709" s="99">
        <f t="shared" si="27"/>
        <v>15716.027397260274</v>
      </c>
    </row>
    <row r="1710" spans="1:8" ht="14.4">
      <c r="A1710" s="143" t="s">
        <v>381</v>
      </c>
      <c r="B1710" s="98" t="s">
        <v>189</v>
      </c>
      <c r="C1710" s="151" t="s">
        <v>241</v>
      </c>
      <c r="D1710" s="151" t="s">
        <v>38</v>
      </c>
      <c r="E1710" s="151" t="s">
        <v>263</v>
      </c>
      <c r="F1710" s="174">
        <v>543.6</v>
      </c>
      <c r="G1710" s="183">
        <v>1788.98</v>
      </c>
      <c r="H1710" s="99">
        <f t="shared" si="27"/>
        <v>3290.9860191317143</v>
      </c>
    </row>
    <row r="1711" spans="1:8" ht="14.4">
      <c r="A1711" s="143" t="s">
        <v>381</v>
      </c>
      <c r="B1711" s="98" t="s">
        <v>189</v>
      </c>
      <c r="C1711" s="151" t="s">
        <v>241</v>
      </c>
      <c r="D1711" s="151" t="s">
        <v>38</v>
      </c>
      <c r="E1711" s="151" t="s">
        <v>263</v>
      </c>
      <c r="F1711" s="174">
        <v>3862.08</v>
      </c>
      <c r="G1711" s="183">
        <v>19430.18</v>
      </c>
      <c r="H1711" s="99">
        <f t="shared" si="27"/>
        <v>5031.0143756732123</v>
      </c>
    </row>
    <row r="1712" spans="1:8" ht="14.4">
      <c r="A1712" s="143" t="s">
        <v>381</v>
      </c>
      <c r="B1712" s="98" t="s">
        <v>189</v>
      </c>
      <c r="C1712" s="151" t="s">
        <v>208</v>
      </c>
      <c r="D1712" s="151" t="s">
        <v>72</v>
      </c>
      <c r="E1712" s="151" t="s">
        <v>226</v>
      </c>
      <c r="F1712" s="174">
        <v>23868</v>
      </c>
      <c r="G1712" s="183">
        <v>81312.479999999996</v>
      </c>
      <c r="H1712" s="99">
        <f t="shared" si="27"/>
        <v>3406.7571644042227</v>
      </c>
    </row>
    <row r="1713" spans="1:8" ht="14.4">
      <c r="A1713" s="143" t="s">
        <v>381</v>
      </c>
      <c r="B1713" s="98" t="s">
        <v>189</v>
      </c>
      <c r="C1713" s="151" t="s">
        <v>208</v>
      </c>
      <c r="D1713" s="151" t="s">
        <v>254</v>
      </c>
      <c r="E1713" s="151" t="s">
        <v>226</v>
      </c>
      <c r="F1713" s="174">
        <v>39998.17</v>
      </c>
      <c r="G1713" s="183">
        <v>141917.75</v>
      </c>
      <c r="H1713" s="99">
        <f t="shared" si="27"/>
        <v>3548.1060758529702</v>
      </c>
    </row>
    <row r="1714" spans="1:8" ht="14.4">
      <c r="A1714" s="143" t="s">
        <v>381</v>
      </c>
      <c r="B1714" s="98" t="s">
        <v>189</v>
      </c>
      <c r="C1714" s="151" t="s">
        <v>208</v>
      </c>
      <c r="D1714" s="151" t="s">
        <v>254</v>
      </c>
      <c r="E1714" s="151" t="s">
        <v>226</v>
      </c>
      <c r="F1714" s="174">
        <v>23543.4</v>
      </c>
      <c r="G1714" s="183">
        <v>77111.69</v>
      </c>
      <c r="H1714" s="99">
        <f t="shared" si="27"/>
        <v>3275.2996593525149</v>
      </c>
    </row>
    <row r="1715" spans="1:8" ht="14.4">
      <c r="A1715" s="143" t="s">
        <v>381</v>
      </c>
      <c r="B1715" s="98" t="s">
        <v>189</v>
      </c>
      <c r="C1715" s="151" t="s">
        <v>242</v>
      </c>
      <c r="D1715" s="151" t="s">
        <v>218</v>
      </c>
      <c r="E1715" s="151" t="s">
        <v>264</v>
      </c>
      <c r="F1715" s="174">
        <v>6905.88</v>
      </c>
      <c r="G1715" s="183">
        <v>26315.75</v>
      </c>
      <c r="H1715" s="99">
        <f t="shared" si="27"/>
        <v>3810.6294925483789</v>
      </c>
    </row>
    <row r="1716" spans="1:8" ht="14.4">
      <c r="A1716" s="143" t="s">
        <v>381</v>
      </c>
      <c r="B1716" s="98" t="s">
        <v>189</v>
      </c>
      <c r="C1716" s="151" t="s">
        <v>212</v>
      </c>
      <c r="D1716" s="151" t="s">
        <v>253</v>
      </c>
      <c r="E1716" s="151" t="s">
        <v>186</v>
      </c>
      <c r="F1716" s="174">
        <v>120.54</v>
      </c>
      <c r="G1716" s="183">
        <v>1846.06</v>
      </c>
      <c r="H1716" s="99">
        <f t="shared" si="27"/>
        <v>15314.916210386591</v>
      </c>
    </row>
    <row r="1717" spans="1:8" ht="14.4">
      <c r="A1717" s="143" t="s">
        <v>381</v>
      </c>
      <c r="B1717" s="98" t="s">
        <v>189</v>
      </c>
      <c r="C1717" s="151" t="s">
        <v>239</v>
      </c>
      <c r="D1717" s="151" t="s">
        <v>218</v>
      </c>
      <c r="E1717" s="151" t="s">
        <v>262</v>
      </c>
      <c r="F1717" s="174">
        <v>2800.89</v>
      </c>
      <c r="G1717" s="183">
        <v>10673.15</v>
      </c>
      <c r="H1717" s="99">
        <f t="shared" si="27"/>
        <v>3810.6280503697039</v>
      </c>
    </row>
    <row r="1718" spans="1:8" ht="14.4">
      <c r="A1718" s="143" t="s">
        <v>381</v>
      </c>
      <c r="B1718" s="98" t="s">
        <v>189</v>
      </c>
      <c r="C1718" s="151" t="s">
        <v>239</v>
      </c>
      <c r="D1718" s="151" t="s">
        <v>253</v>
      </c>
      <c r="E1718" s="151" t="s">
        <v>262</v>
      </c>
      <c r="F1718" s="174">
        <v>117</v>
      </c>
      <c r="G1718" s="183">
        <v>1587.72</v>
      </c>
      <c r="H1718" s="99">
        <f t="shared" si="27"/>
        <v>13570.25641025641</v>
      </c>
    </row>
    <row r="1719" spans="1:8" ht="14.4">
      <c r="A1719" s="143" t="s">
        <v>381</v>
      </c>
      <c r="B1719" s="98" t="s">
        <v>189</v>
      </c>
      <c r="C1719" s="151" t="s">
        <v>239</v>
      </c>
      <c r="D1719" s="151" t="s">
        <v>253</v>
      </c>
      <c r="E1719" s="151" t="s">
        <v>262</v>
      </c>
      <c r="F1719" s="174">
        <v>442.53</v>
      </c>
      <c r="G1719" s="183">
        <v>4514.66</v>
      </c>
      <c r="H1719" s="99">
        <f t="shared" si="27"/>
        <v>10201.929812668068</v>
      </c>
    </row>
    <row r="1720" spans="1:8" ht="14.4">
      <c r="A1720" s="143" t="s">
        <v>381</v>
      </c>
      <c r="B1720" s="98" t="s">
        <v>189</v>
      </c>
      <c r="C1720" s="151" t="s">
        <v>239</v>
      </c>
      <c r="D1720" s="151" t="s">
        <v>253</v>
      </c>
      <c r="E1720" s="151" t="s">
        <v>262</v>
      </c>
      <c r="F1720" s="174">
        <v>933.6</v>
      </c>
      <c r="G1720" s="183">
        <v>10463.39</v>
      </c>
      <c r="H1720" s="99">
        <f t="shared" si="27"/>
        <v>11207.572836332476</v>
      </c>
    </row>
    <row r="1721" spans="1:8" ht="14.4">
      <c r="A1721" s="143" t="s">
        <v>381</v>
      </c>
      <c r="B1721" s="98" t="s">
        <v>189</v>
      </c>
      <c r="C1721" s="151" t="s">
        <v>205</v>
      </c>
      <c r="D1721" s="151" t="s">
        <v>256</v>
      </c>
      <c r="E1721" s="151" t="s">
        <v>223</v>
      </c>
      <c r="F1721" s="174">
        <v>14256</v>
      </c>
      <c r="G1721" s="183">
        <v>143182.24</v>
      </c>
      <c r="H1721" s="99">
        <f t="shared" si="27"/>
        <v>10043.647586980918</v>
      </c>
    </row>
    <row r="1722" spans="1:8" ht="14.4">
      <c r="A1722" s="143" t="s">
        <v>382</v>
      </c>
      <c r="B1722" s="98" t="s">
        <v>189</v>
      </c>
      <c r="C1722" s="151" t="s">
        <v>268</v>
      </c>
      <c r="D1722" s="151" t="s">
        <v>249</v>
      </c>
      <c r="E1722" s="151" t="s">
        <v>168</v>
      </c>
      <c r="F1722" s="174">
        <v>2763.07</v>
      </c>
      <c r="G1722" s="183">
        <v>1749.06</v>
      </c>
      <c r="H1722" s="99">
        <f t="shared" si="27"/>
        <v>633.0132787081036</v>
      </c>
    </row>
    <row r="1723" spans="1:8" ht="14.4">
      <c r="A1723" s="143" t="s">
        <v>382</v>
      </c>
      <c r="B1723" s="98" t="s">
        <v>189</v>
      </c>
      <c r="C1723" s="151" t="s">
        <v>210</v>
      </c>
      <c r="D1723" s="151" t="s">
        <v>249</v>
      </c>
      <c r="E1723" s="151" t="s">
        <v>228</v>
      </c>
      <c r="F1723" s="174">
        <v>5526.14</v>
      </c>
      <c r="G1723" s="183">
        <v>3498.13</v>
      </c>
      <c r="H1723" s="99">
        <f t="shared" si="27"/>
        <v>633.0150882894751</v>
      </c>
    </row>
    <row r="1724" spans="1:8" ht="14.4">
      <c r="A1724" s="143" t="s">
        <v>382</v>
      </c>
      <c r="B1724" s="98" t="s">
        <v>189</v>
      </c>
      <c r="C1724" s="151" t="s">
        <v>210</v>
      </c>
      <c r="D1724" s="151" t="s">
        <v>249</v>
      </c>
      <c r="E1724" s="151" t="s">
        <v>228</v>
      </c>
      <c r="F1724" s="174">
        <v>13815.36</v>
      </c>
      <c r="G1724" s="183">
        <v>8745.32</v>
      </c>
      <c r="H1724" s="99">
        <f t="shared" si="27"/>
        <v>633.01426817686979</v>
      </c>
    </row>
    <row r="1725" spans="1:8" ht="14.4">
      <c r="A1725" s="143" t="s">
        <v>382</v>
      </c>
      <c r="B1725" s="98" t="s">
        <v>189</v>
      </c>
      <c r="C1725" s="151" t="s">
        <v>277</v>
      </c>
      <c r="D1725" s="151" t="s">
        <v>249</v>
      </c>
      <c r="E1725" s="151" t="s">
        <v>278</v>
      </c>
      <c r="F1725" s="174">
        <v>576</v>
      </c>
      <c r="G1725" s="183">
        <v>2758.38</v>
      </c>
      <c r="H1725" s="99">
        <f t="shared" si="27"/>
        <v>4788.854166666667</v>
      </c>
    </row>
    <row r="1726" spans="1:8" ht="14.4">
      <c r="A1726" s="143" t="s">
        <v>382</v>
      </c>
      <c r="B1726" s="98" t="s">
        <v>189</v>
      </c>
      <c r="C1726" s="151" t="s">
        <v>237</v>
      </c>
      <c r="D1726" s="151" t="s">
        <v>249</v>
      </c>
      <c r="E1726" s="151" t="s">
        <v>261</v>
      </c>
      <c r="F1726" s="174">
        <v>1579.01</v>
      </c>
      <c r="G1726" s="183">
        <v>1237.0899999999999</v>
      </c>
      <c r="H1726" s="99">
        <f t="shared" si="27"/>
        <v>783.45925611617406</v>
      </c>
    </row>
    <row r="1727" spans="1:8" ht="14.4">
      <c r="A1727" s="143" t="s">
        <v>382</v>
      </c>
      <c r="B1727" s="98" t="s">
        <v>189</v>
      </c>
      <c r="C1727" s="151" t="s">
        <v>237</v>
      </c>
      <c r="D1727" s="151" t="s">
        <v>249</v>
      </c>
      <c r="E1727" s="151" t="s">
        <v>261</v>
      </c>
      <c r="F1727" s="174">
        <v>1582.02</v>
      </c>
      <c r="G1727" s="183">
        <v>949.17</v>
      </c>
      <c r="H1727" s="99">
        <f t="shared" si="27"/>
        <v>599.97345166306366</v>
      </c>
    </row>
    <row r="1728" spans="1:8" ht="14.4">
      <c r="A1728" s="143" t="s">
        <v>382</v>
      </c>
      <c r="B1728" s="98" t="s">
        <v>189</v>
      </c>
      <c r="C1728" s="151" t="s">
        <v>237</v>
      </c>
      <c r="D1728" s="151" t="s">
        <v>249</v>
      </c>
      <c r="E1728" s="151" t="s">
        <v>261</v>
      </c>
      <c r="F1728" s="174">
        <v>1582.08</v>
      </c>
      <c r="G1728" s="183">
        <v>1069.92</v>
      </c>
      <c r="H1728" s="99">
        <f t="shared" si="27"/>
        <v>676.27427184466023</v>
      </c>
    </row>
    <row r="1729" spans="1:8" ht="14.4">
      <c r="A1729" s="143" t="s">
        <v>382</v>
      </c>
      <c r="B1729" s="98" t="s">
        <v>189</v>
      </c>
      <c r="C1729" s="151" t="s">
        <v>217</v>
      </c>
      <c r="D1729" s="151" t="s">
        <v>40</v>
      </c>
      <c r="E1729" s="151" t="s">
        <v>233</v>
      </c>
      <c r="F1729" s="174">
        <v>23991.82</v>
      </c>
      <c r="G1729" s="183">
        <v>86709.03</v>
      </c>
      <c r="H1729" s="99">
        <f t="shared" si="27"/>
        <v>3614.1080584966044</v>
      </c>
    </row>
    <row r="1730" spans="1:8" ht="14.4">
      <c r="A1730" s="143" t="s">
        <v>382</v>
      </c>
      <c r="B1730" s="98" t="s">
        <v>189</v>
      </c>
      <c r="C1730" s="151" t="s">
        <v>208</v>
      </c>
      <c r="D1730" s="151" t="s">
        <v>72</v>
      </c>
      <c r="E1730" s="151" t="s">
        <v>226</v>
      </c>
      <c r="F1730" s="174">
        <v>24054.05</v>
      </c>
      <c r="G1730" s="183">
        <v>79063.16</v>
      </c>
      <c r="H1730" s="99">
        <f t="shared" si="27"/>
        <v>3286.8959697015684</v>
      </c>
    </row>
    <row r="1731" spans="1:8" ht="14.4">
      <c r="A1731" s="143" t="s">
        <v>382</v>
      </c>
      <c r="B1731" s="98" t="s">
        <v>189</v>
      </c>
      <c r="C1731" s="151" t="s">
        <v>208</v>
      </c>
      <c r="D1731" s="151" t="s">
        <v>72</v>
      </c>
      <c r="E1731" s="151" t="s">
        <v>226</v>
      </c>
      <c r="F1731" s="174">
        <v>42874.77</v>
      </c>
      <c r="G1731" s="183">
        <v>151190.97</v>
      </c>
      <c r="H1731" s="99">
        <f t="shared" si="27"/>
        <v>3526.3389168035187</v>
      </c>
    </row>
    <row r="1732" spans="1:8" ht="14.4">
      <c r="A1732" s="143" t="s">
        <v>382</v>
      </c>
      <c r="B1732" s="98" t="s">
        <v>189</v>
      </c>
      <c r="C1732" s="151" t="s">
        <v>208</v>
      </c>
      <c r="D1732" s="151" t="s">
        <v>72</v>
      </c>
      <c r="E1732" s="151" t="s">
        <v>226</v>
      </c>
      <c r="F1732" s="174">
        <v>42820.72</v>
      </c>
      <c r="G1732" s="183">
        <v>151000.35999999999</v>
      </c>
      <c r="H1732" s="99">
        <f t="shared" si="27"/>
        <v>3526.3386510082028</v>
      </c>
    </row>
    <row r="1733" spans="1:8" ht="14.4">
      <c r="A1733" s="143" t="s">
        <v>382</v>
      </c>
      <c r="B1733" s="98" t="s">
        <v>189</v>
      </c>
      <c r="C1733" s="151" t="s">
        <v>242</v>
      </c>
      <c r="D1733" s="151" t="s">
        <v>218</v>
      </c>
      <c r="E1733" s="151" t="s">
        <v>264</v>
      </c>
      <c r="F1733" s="174">
        <v>1404.61</v>
      </c>
      <c r="G1733" s="183">
        <v>10258.35</v>
      </c>
      <c r="H1733" s="99">
        <f t="shared" si="27"/>
        <v>7303.3439887228496</v>
      </c>
    </row>
    <row r="1734" spans="1:8" ht="14.4">
      <c r="A1734" s="143" t="s">
        <v>382</v>
      </c>
      <c r="B1734" s="98" t="s">
        <v>189</v>
      </c>
      <c r="C1734" s="151" t="s">
        <v>205</v>
      </c>
      <c r="D1734" s="151" t="s">
        <v>35</v>
      </c>
      <c r="E1734" s="151" t="s">
        <v>223</v>
      </c>
      <c r="F1734" s="174">
        <v>9600</v>
      </c>
      <c r="G1734" s="183">
        <v>34070.04</v>
      </c>
      <c r="H1734" s="99">
        <f t="shared" si="27"/>
        <v>3548.9625000000001</v>
      </c>
    </row>
    <row r="1735" spans="1:8" ht="14.4">
      <c r="A1735" s="143" t="s">
        <v>382</v>
      </c>
      <c r="B1735" s="98" t="s">
        <v>189</v>
      </c>
      <c r="C1735" s="151" t="s">
        <v>205</v>
      </c>
      <c r="D1735" s="151" t="s">
        <v>35</v>
      </c>
      <c r="E1735" s="151" t="s">
        <v>223</v>
      </c>
      <c r="F1735" s="174">
        <v>9600</v>
      </c>
      <c r="G1735" s="183">
        <v>34070.04</v>
      </c>
      <c r="H1735" s="99">
        <f t="shared" si="27"/>
        <v>3548.9625000000001</v>
      </c>
    </row>
    <row r="1736" spans="1:8" ht="14.4">
      <c r="A1736" s="143" t="s">
        <v>382</v>
      </c>
      <c r="B1736" s="98" t="s">
        <v>189</v>
      </c>
      <c r="C1736" s="151" t="s">
        <v>205</v>
      </c>
      <c r="D1736" s="151" t="s">
        <v>35</v>
      </c>
      <c r="E1736" s="151" t="s">
        <v>223</v>
      </c>
      <c r="F1736" s="174">
        <v>9600</v>
      </c>
      <c r="G1736" s="183">
        <v>34070.04</v>
      </c>
      <c r="H1736" s="99">
        <f t="shared" si="27"/>
        <v>3548.9625000000001</v>
      </c>
    </row>
    <row r="1737" spans="1:8" ht="14.4">
      <c r="A1737" s="143" t="s">
        <v>382</v>
      </c>
      <c r="B1737" s="98" t="s">
        <v>189</v>
      </c>
      <c r="C1737" s="151" t="s">
        <v>205</v>
      </c>
      <c r="D1737" s="151" t="s">
        <v>35</v>
      </c>
      <c r="E1737" s="151" t="s">
        <v>223</v>
      </c>
      <c r="F1737" s="174">
        <v>9552</v>
      </c>
      <c r="G1737" s="183">
        <v>33912.28</v>
      </c>
      <c r="H1737" s="99">
        <f t="shared" si="27"/>
        <v>3550.2805695142379</v>
      </c>
    </row>
    <row r="1738" spans="1:8" ht="14.4">
      <c r="A1738" s="143" t="s">
        <v>382</v>
      </c>
      <c r="B1738" s="98" t="s">
        <v>189</v>
      </c>
      <c r="C1738" s="151" t="s">
        <v>205</v>
      </c>
      <c r="D1738" s="151" t="s">
        <v>35</v>
      </c>
      <c r="E1738" s="151" t="s">
        <v>223</v>
      </c>
      <c r="F1738" s="174">
        <v>9600</v>
      </c>
      <c r="G1738" s="183">
        <v>32608.57</v>
      </c>
      <c r="H1738" s="99">
        <f t="shared" si="27"/>
        <v>3396.7260416666668</v>
      </c>
    </row>
    <row r="1739" spans="1:8" ht="14.4">
      <c r="A1739" s="143" t="s">
        <v>382</v>
      </c>
      <c r="B1739" s="98" t="s">
        <v>189</v>
      </c>
      <c r="C1739" s="151" t="s">
        <v>205</v>
      </c>
      <c r="D1739" s="151" t="s">
        <v>35</v>
      </c>
      <c r="E1739" s="151" t="s">
        <v>223</v>
      </c>
      <c r="F1739" s="174">
        <v>9600</v>
      </c>
      <c r="G1739" s="183">
        <v>32608.57</v>
      </c>
      <c r="H1739" s="99">
        <f t="shared" si="27"/>
        <v>3396.7260416666668</v>
      </c>
    </row>
    <row r="1740" spans="1:8" ht="14.4">
      <c r="A1740" s="143" t="s">
        <v>382</v>
      </c>
      <c r="B1740" s="98" t="s">
        <v>189</v>
      </c>
      <c r="C1740" s="151" t="s">
        <v>205</v>
      </c>
      <c r="D1740" s="151" t="s">
        <v>35</v>
      </c>
      <c r="E1740" s="151" t="s">
        <v>223</v>
      </c>
      <c r="F1740" s="174">
        <v>270</v>
      </c>
      <c r="G1740" s="183">
        <v>1120.8800000000001</v>
      </c>
      <c r="H1740" s="99">
        <f t="shared" si="27"/>
        <v>4151.4074074074078</v>
      </c>
    </row>
    <row r="1741" spans="1:8" ht="14.4">
      <c r="A1741" s="143" t="s">
        <v>382</v>
      </c>
      <c r="B1741" s="98" t="s">
        <v>189</v>
      </c>
      <c r="C1741" s="151" t="s">
        <v>205</v>
      </c>
      <c r="D1741" s="151" t="s">
        <v>35</v>
      </c>
      <c r="E1741" s="151" t="s">
        <v>223</v>
      </c>
      <c r="F1741" s="174">
        <v>1430.4</v>
      </c>
      <c r="G1741" s="183">
        <v>4751.8500000000004</v>
      </c>
      <c r="H1741" s="99">
        <f t="shared" si="27"/>
        <v>3322.0427852348994</v>
      </c>
    </row>
    <row r="1742" spans="1:8" ht="14.4">
      <c r="A1742" s="143" t="s">
        <v>382</v>
      </c>
      <c r="B1742" s="98" t="s">
        <v>189</v>
      </c>
      <c r="C1742" s="151" t="s">
        <v>205</v>
      </c>
      <c r="D1742" s="151" t="s">
        <v>35</v>
      </c>
      <c r="E1742" s="151" t="s">
        <v>223</v>
      </c>
      <c r="F1742" s="174">
        <v>10335.6</v>
      </c>
      <c r="G1742" s="183">
        <v>38711.040000000001</v>
      </c>
      <c r="H1742" s="99">
        <f t="shared" si="27"/>
        <v>3745.4081040287933</v>
      </c>
    </row>
    <row r="1743" spans="1:8" ht="14.4">
      <c r="A1743" s="143" t="s">
        <v>383</v>
      </c>
      <c r="B1743" s="98" t="s">
        <v>189</v>
      </c>
      <c r="C1743" s="151" t="s">
        <v>235</v>
      </c>
      <c r="D1743" s="151" t="s">
        <v>26</v>
      </c>
      <c r="E1743" s="151" t="s">
        <v>260</v>
      </c>
      <c r="F1743" s="174">
        <v>27.65</v>
      </c>
      <c r="G1743" s="183">
        <v>117.4</v>
      </c>
      <c r="H1743" s="99">
        <f t="shared" si="27"/>
        <v>4245.9312839059676</v>
      </c>
    </row>
    <row r="1744" spans="1:8" ht="14.4">
      <c r="A1744" s="143" t="s">
        <v>383</v>
      </c>
      <c r="B1744" s="98" t="s">
        <v>189</v>
      </c>
      <c r="C1744" s="151" t="s">
        <v>213</v>
      </c>
      <c r="D1744" s="151" t="s">
        <v>37</v>
      </c>
      <c r="E1744" s="151" t="s">
        <v>230</v>
      </c>
      <c r="F1744" s="174">
        <v>6193.08</v>
      </c>
      <c r="G1744" s="183">
        <v>1139.71</v>
      </c>
      <c r="H1744" s="99">
        <f t="shared" ref="H1744:H1807" si="28">+G1744/F1744*1000</f>
        <v>184.02959432140389</v>
      </c>
    </row>
    <row r="1745" spans="1:8" ht="14.4">
      <c r="A1745" s="143" t="s">
        <v>383</v>
      </c>
      <c r="B1745" s="98" t="s">
        <v>189</v>
      </c>
      <c r="C1745" s="151" t="s">
        <v>213</v>
      </c>
      <c r="D1745" s="151" t="s">
        <v>37</v>
      </c>
      <c r="E1745" s="151" t="s">
        <v>230</v>
      </c>
      <c r="F1745" s="174">
        <v>3792.96</v>
      </c>
      <c r="G1745" s="183">
        <v>730.54</v>
      </c>
      <c r="H1745" s="99">
        <f t="shared" si="28"/>
        <v>192.60419303130007</v>
      </c>
    </row>
    <row r="1746" spans="1:8" ht="14.4">
      <c r="A1746" s="143" t="s">
        <v>383</v>
      </c>
      <c r="B1746" s="98" t="s">
        <v>189</v>
      </c>
      <c r="C1746" s="151" t="s">
        <v>213</v>
      </c>
      <c r="D1746" s="151" t="s">
        <v>37</v>
      </c>
      <c r="E1746" s="151" t="s">
        <v>230</v>
      </c>
      <c r="F1746" s="174">
        <v>5808.38</v>
      </c>
      <c r="G1746" s="183">
        <v>1621.19</v>
      </c>
      <c r="H1746" s="99">
        <f t="shared" si="28"/>
        <v>279.11224816558143</v>
      </c>
    </row>
    <row r="1747" spans="1:8" ht="14.4">
      <c r="A1747" s="143" t="s">
        <v>383</v>
      </c>
      <c r="B1747" s="98" t="s">
        <v>189</v>
      </c>
      <c r="C1747" s="151" t="s">
        <v>204</v>
      </c>
      <c r="D1747" s="151" t="s">
        <v>38</v>
      </c>
      <c r="E1747" s="151" t="s">
        <v>171</v>
      </c>
      <c r="F1747" s="174">
        <v>46831.199999999997</v>
      </c>
      <c r="G1747" s="183">
        <v>84846.6</v>
      </c>
      <c r="H1747" s="99">
        <f t="shared" si="28"/>
        <v>1811.7537026597654</v>
      </c>
    </row>
    <row r="1748" spans="1:8" ht="14.4">
      <c r="A1748" s="143" t="s">
        <v>383</v>
      </c>
      <c r="B1748" s="98" t="s">
        <v>189</v>
      </c>
      <c r="C1748" s="151" t="s">
        <v>204</v>
      </c>
      <c r="D1748" s="151" t="s">
        <v>38</v>
      </c>
      <c r="E1748" s="151" t="s">
        <v>171</v>
      </c>
      <c r="F1748" s="174">
        <v>10400</v>
      </c>
      <c r="G1748" s="183">
        <v>18052.3</v>
      </c>
      <c r="H1748" s="99">
        <f t="shared" si="28"/>
        <v>1735.7980769230767</v>
      </c>
    </row>
    <row r="1749" spans="1:8" ht="14.4">
      <c r="A1749" s="143" t="s">
        <v>383</v>
      </c>
      <c r="B1749" s="98" t="s">
        <v>189</v>
      </c>
      <c r="C1749" s="151" t="s">
        <v>236</v>
      </c>
      <c r="D1749" s="151" t="s">
        <v>37</v>
      </c>
      <c r="E1749" s="151" t="s">
        <v>126</v>
      </c>
      <c r="F1749" s="174">
        <v>350.12</v>
      </c>
      <c r="G1749" s="183">
        <v>67.44</v>
      </c>
      <c r="H1749" s="99">
        <f t="shared" si="28"/>
        <v>192.61967325488402</v>
      </c>
    </row>
    <row r="1750" spans="1:8" ht="14.4">
      <c r="A1750" s="143" t="s">
        <v>383</v>
      </c>
      <c r="B1750" s="98" t="s">
        <v>189</v>
      </c>
      <c r="C1750" s="151" t="s">
        <v>243</v>
      </c>
      <c r="D1750" s="151" t="s">
        <v>38</v>
      </c>
      <c r="E1750" s="151" t="s">
        <v>265</v>
      </c>
      <c r="F1750" s="174">
        <v>198.9</v>
      </c>
      <c r="G1750" s="183">
        <v>810.92</v>
      </c>
      <c r="H1750" s="99">
        <f t="shared" si="28"/>
        <v>4077.0236299648063</v>
      </c>
    </row>
    <row r="1751" spans="1:8" ht="14.4">
      <c r="A1751" s="143" t="s">
        <v>383</v>
      </c>
      <c r="B1751" s="98" t="s">
        <v>189</v>
      </c>
      <c r="C1751" s="151" t="s">
        <v>243</v>
      </c>
      <c r="D1751" s="151" t="s">
        <v>38</v>
      </c>
      <c r="E1751" s="151" t="s">
        <v>265</v>
      </c>
      <c r="F1751" s="174">
        <v>229.32</v>
      </c>
      <c r="G1751" s="183">
        <v>903.59</v>
      </c>
      <c r="H1751" s="99">
        <f t="shared" si="28"/>
        <v>3940.3017617303335</v>
      </c>
    </row>
    <row r="1752" spans="1:8" ht="14.4">
      <c r="A1752" s="143" t="s">
        <v>383</v>
      </c>
      <c r="B1752" s="98" t="s">
        <v>189</v>
      </c>
      <c r="C1752" s="151" t="s">
        <v>243</v>
      </c>
      <c r="D1752" s="151" t="s">
        <v>38</v>
      </c>
      <c r="E1752" s="151" t="s">
        <v>265</v>
      </c>
      <c r="F1752" s="174">
        <v>420</v>
      </c>
      <c r="G1752" s="183">
        <v>1320.81</v>
      </c>
      <c r="H1752" s="99">
        <f t="shared" si="28"/>
        <v>3144.7857142857142</v>
      </c>
    </row>
    <row r="1753" spans="1:8" ht="14.4">
      <c r="A1753" s="143" t="s">
        <v>383</v>
      </c>
      <c r="B1753" s="98" t="s">
        <v>189</v>
      </c>
      <c r="C1753" s="151" t="s">
        <v>243</v>
      </c>
      <c r="D1753" s="151" t="s">
        <v>38</v>
      </c>
      <c r="E1753" s="151" t="s">
        <v>265</v>
      </c>
      <c r="F1753" s="174">
        <v>2004</v>
      </c>
      <c r="G1753" s="183">
        <v>6028.14</v>
      </c>
      <c r="H1753" s="99">
        <f t="shared" si="28"/>
        <v>3008.0538922155688</v>
      </c>
    </row>
    <row r="1754" spans="1:8" ht="14.4">
      <c r="A1754" s="143" t="s">
        <v>383</v>
      </c>
      <c r="B1754" s="98" t="s">
        <v>189</v>
      </c>
      <c r="C1754" s="151" t="s">
        <v>234</v>
      </c>
      <c r="D1754" s="151" t="s">
        <v>252</v>
      </c>
      <c r="E1754" s="151" t="s">
        <v>259</v>
      </c>
      <c r="F1754" s="174">
        <v>17400</v>
      </c>
      <c r="G1754" s="183">
        <v>67594.880000000005</v>
      </c>
      <c r="H1754" s="99">
        <f t="shared" si="28"/>
        <v>3884.7632183908049</v>
      </c>
    </row>
    <row r="1755" spans="1:8" ht="14.4">
      <c r="A1755" s="143" t="s">
        <v>383</v>
      </c>
      <c r="B1755" s="98" t="s">
        <v>189</v>
      </c>
      <c r="C1755" s="151" t="s">
        <v>234</v>
      </c>
      <c r="D1755" s="151" t="s">
        <v>35</v>
      </c>
      <c r="E1755" s="151" t="s">
        <v>259</v>
      </c>
      <c r="F1755" s="174">
        <v>4896</v>
      </c>
      <c r="G1755" s="183">
        <v>20490.64</v>
      </c>
      <c r="H1755" s="99">
        <f t="shared" si="28"/>
        <v>4185.1797385620912</v>
      </c>
    </row>
    <row r="1756" spans="1:8" ht="14.4">
      <c r="A1756" s="143" t="s">
        <v>383</v>
      </c>
      <c r="B1756" s="98" t="s">
        <v>189</v>
      </c>
      <c r="C1756" s="151" t="s">
        <v>234</v>
      </c>
      <c r="D1756" s="151" t="s">
        <v>35</v>
      </c>
      <c r="E1756" s="151" t="s">
        <v>259</v>
      </c>
      <c r="F1756" s="174">
        <v>5184</v>
      </c>
      <c r="G1756" s="183">
        <v>21462.97</v>
      </c>
      <c r="H1756" s="99">
        <f t="shared" si="28"/>
        <v>4140.2334104938273</v>
      </c>
    </row>
    <row r="1757" spans="1:8" ht="14.4">
      <c r="A1757" s="143" t="s">
        <v>383</v>
      </c>
      <c r="B1757" s="98" t="s">
        <v>189</v>
      </c>
      <c r="C1757" s="151" t="s">
        <v>234</v>
      </c>
      <c r="D1757" s="151" t="s">
        <v>218</v>
      </c>
      <c r="E1757" s="151" t="s">
        <v>259</v>
      </c>
      <c r="F1757" s="174">
        <v>17009.71</v>
      </c>
      <c r="G1757" s="183">
        <v>63993</v>
      </c>
      <c r="H1757" s="99">
        <f t="shared" si="28"/>
        <v>3762.1452687905908</v>
      </c>
    </row>
    <row r="1758" spans="1:8" ht="14.4">
      <c r="A1758" s="143" t="s">
        <v>383</v>
      </c>
      <c r="B1758" s="98" t="s">
        <v>189</v>
      </c>
      <c r="C1758" s="151" t="s">
        <v>240</v>
      </c>
      <c r="D1758" s="151" t="s">
        <v>51</v>
      </c>
      <c r="E1758" s="151" t="s">
        <v>174</v>
      </c>
      <c r="F1758" s="174">
        <v>10000</v>
      </c>
      <c r="G1758" s="183">
        <v>82862.12</v>
      </c>
      <c r="H1758" s="99">
        <f t="shared" si="28"/>
        <v>8286.2119999999995</v>
      </c>
    </row>
    <row r="1759" spans="1:8" ht="14.4">
      <c r="A1759" s="143" t="s">
        <v>383</v>
      </c>
      <c r="B1759" s="98" t="s">
        <v>189</v>
      </c>
      <c r="C1759" s="151" t="s">
        <v>208</v>
      </c>
      <c r="D1759" s="151" t="s">
        <v>254</v>
      </c>
      <c r="E1759" s="151" t="s">
        <v>226</v>
      </c>
      <c r="F1759" s="174">
        <v>23520</v>
      </c>
      <c r="G1759" s="183">
        <v>80123.66</v>
      </c>
      <c r="H1759" s="99">
        <f t="shared" si="28"/>
        <v>3406.6181972789118</v>
      </c>
    </row>
    <row r="1760" spans="1:8" ht="14.4">
      <c r="A1760" s="143" t="s">
        <v>383</v>
      </c>
      <c r="B1760" s="98" t="s">
        <v>189</v>
      </c>
      <c r="C1760" s="151" t="s">
        <v>239</v>
      </c>
      <c r="D1760" s="151" t="s">
        <v>38</v>
      </c>
      <c r="E1760" s="151" t="s">
        <v>262</v>
      </c>
      <c r="F1760" s="174">
        <v>80.64</v>
      </c>
      <c r="G1760" s="183">
        <v>628.47</v>
      </c>
      <c r="H1760" s="99">
        <f t="shared" si="28"/>
        <v>7793.5267857142853</v>
      </c>
    </row>
    <row r="1761" spans="1:8" ht="14.4">
      <c r="A1761" s="143" t="s">
        <v>383</v>
      </c>
      <c r="B1761" s="98" t="s">
        <v>189</v>
      </c>
      <c r="C1761" s="151" t="s">
        <v>239</v>
      </c>
      <c r="D1761" s="151" t="s">
        <v>38</v>
      </c>
      <c r="E1761" s="151" t="s">
        <v>262</v>
      </c>
      <c r="F1761" s="174">
        <v>107.46</v>
      </c>
      <c r="G1761" s="183">
        <v>605.08000000000004</v>
      </c>
      <c r="H1761" s="99">
        <f t="shared" si="28"/>
        <v>5630.7463242136619</v>
      </c>
    </row>
    <row r="1762" spans="1:8" ht="14.4">
      <c r="A1762" s="143" t="s">
        <v>383</v>
      </c>
      <c r="B1762" s="98" t="s">
        <v>189</v>
      </c>
      <c r="C1762" s="151" t="s">
        <v>239</v>
      </c>
      <c r="D1762" s="151" t="s">
        <v>38</v>
      </c>
      <c r="E1762" s="151" t="s">
        <v>262</v>
      </c>
      <c r="F1762" s="174">
        <v>477.81</v>
      </c>
      <c r="G1762" s="183">
        <v>2874.56</v>
      </c>
      <c r="H1762" s="99">
        <f t="shared" si="28"/>
        <v>6016.115192231221</v>
      </c>
    </row>
    <row r="1763" spans="1:8" ht="14.4">
      <c r="A1763" s="143" t="s">
        <v>383</v>
      </c>
      <c r="B1763" s="98" t="s">
        <v>189</v>
      </c>
      <c r="C1763" s="151" t="s">
        <v>239</v>
      </c>
      <c r="D1763" s="151" t="s">
        <v>38</v>
      </c>
      <c r="E1763" s="151" t="s">
        <v>262</v>
      </c>
      <c r="F1763" s="174">
        <v>513.64</v>
      </c>
      <c r="G1763" s="183">
        <v>2904.96</v>
      </c>
      <c r="H1763" s="99">
        <f t="shared" si="28"/>
        <v>5655.6342963943625</v>
      </c>
    </row>
    <row r="1764" spans="1:8" ht="14.4">
      <c r="A1764" s="143" t="s">
        <v>383</v>
      </c>
      <c r="B1764" s="98" t="s">
        <v>189</v>
      </c>
      <c r="C1764" s="151" t="s">
        <v>239</v>
      </c>
      <c r="D1764" s="151" t="s">
        <v>38</v>
      </c>
      <c r="E1764" s="151" t="s">
        <v>262</v>
      </c>
      <c r="F1764" s="174">
        <v>600</v>
      </c>
      <c r="G1764" s="183">
        <v>4340.55</v>
      </c>
      <c r="H1764" s="99">
        <f t="shared" si="28"/>
        <v>7234.25</v>
      </c>
    </row>
    <row r="1765" spans="1:8" ht="14.4">
      <c r="A1765" s="143" t="s">
        <v>383</v>
      </c>
      <c r="B1765" s="98" t="s">
        <v>189</v>
      </c>
      <c r="C1765" s="151" t="s">
        <v>239</v>
      </c>
      <c r="D1765" s="151" t="s">
        <v>38</v>
      </c>
      <c r="E1765" s="151" t="s">
        <v>262</v>
      </c>
      <c r="F1765" s="174">
        <v>649.6</v>
      </c>
      <c r="G1765" s="183">
        <v>6443.48</v>
      </c>
      <c r="H1765" s="99">
        <f t="shared" si="28"/>
        <v>9919.1502463054167</v>
      </c>
    </row>
    <row r="1766" spans="1:8" ht="14.4">
      <c r="A1766" s="143" t="s">
        <v>383</v>
      </c>
      <c r="B1766" s="98" t="s">
        <v>189</v>
      </c>
      <c r="C1766" s="151" t="s">
        <v>202</v>
      </c>
      <c r="D1766" s="151" t="s">
        <v>26</v>
      </c>
      <c r="E1766" s="151" t="s">
        <v>221</v>
      </c>
      <c r="F1766" s="174">
        <v>129</v>
      </c>
      <c r="G1766" s="183">
        <v>27.14</v>
      </c>
      <c r="H1766" s="99">
        <f t="shared" si="28"/>
        <v>210.3875968992248</v>
      </c>
    </row>
    <row r="1767" spans="1:8" ht="14.4">
      <c r="A1767" s="143" t="s">
        <v>384</v>
      </c>
      <c r="B1767" s="98" t="s">
        <v>189</v>
      </c>
      <c r="C1767" s="151" t="s">
        <v>235</v>
      </c>
      <c r="D1767" s="151" t="s">
        <v>218</v>
      </c>
      <c r="E1767" s="151" t="s">
        <v>260</v>
      </c>
      <c r="F1767" s="174">
        <v>19125</v>
      </c>
      <c r="G1767" s="183">
        <v>56610</v>
      </c>
      <c r="H1767" s="99">
        <f t="shared" si="28"/>
        <v>2960</v>
      </c>
    </row>
    <row r="1768" spans="1:8" ht="14.4">
      <c r="A1768" s="143" t="s">
        <v>384</v>
      </c>
      <c r="B1768" s="98" t="s">
        <v>189</v>
      </c>
      <c r="C1768" s="151" t="s">
        <v>235</v>
      </c>
      <c r="D1768" s="151" t="s">
        <v>218</v>
      </c>
      <c r="E1768" s="151" t="s">
        <v>260</v>
      </c>
      <c r="F1768" s="174">
        <v>38250</v>
      </c>
      <c r="G1768" s="183">
        <v>113220</v>
      </c>
      <c r="H1768" s="99">
        <f t="shared" si="28"/>
        <v>2960</v>
      </c>
    </row>
    <row r="1769" spans="1:8" ht="14.4">
      <c r="A1769" s="143" t="s">
        <v>384</v>
      </c>
      <c r="B1769" s="98" t="s">
        <v>189</v>
      </c>
      <c r="C1769" s="151" t="s">
        <v>235</v>
      </c>
      <c r="D1769" s="151" t="s">
        <v>218</v>
      </c>
      <c r="E1769" s="151" t="s">
        <v>260</v>
      </c>
      <c r="F1769" s="174">
        <v>38250</v>
      </c>
      <c r="G1769" s="183">
        <v>117427.5</v>
      </c>
      <c r="H1769" s="99">
        <f t="shared" si="28"/>
        <v>3070</v>
      </c>
    </row>
    <row r="1770" spans="1:8" ht="14.4">
      <c r="A1770" s="143" t="s">
        <v>384</v>
      </c>
      <c r="B1770" s="98" t="s">
        <v>189</v>
      </c>
      <c r="C1770" s="151" t="s">
        <v>207</v>
      </c>
      <c r="D1770" s="151" t="s">
        <v>38</v>
      </c>
      <c r="E1770" s="151" t="s">
        <v>225</v>
      </c>
      <c r="F1770" s="174">
        <v>10</v>
      </c>
      <c r="G1770" s="183">
        <v>185.14</v>
      </c>
      <c r="H1770" s="99">
        <f t="shared" si="28"/>
        <v>18514</v>
      </c>
    </row>
    <row r="1771" spans="1:8" ht="14.4">
      <c r="A1771" s="143" t="s">
        <v>384</v>
      </c>
      <c r="B1771" s="98" t="s">
        <v>189</v>
      </c>
      <c r="C1771" s="151" t="s">
        <v>234</v>
      </c>
      <c r="D1771" s="151" t="s">
        <v>218</v>
      </c>
      <c r="E1771" s="151" t="s">
        <v>259</v>
      </c>
      <c r="F1771" s="174">
        <v>3919.1</v>
      </c>
      <c r="G1771" s="183">
        <v>15695.83</v>
      </c>
      <c r="H1771" s="99">
        <f t="shared" si="28"/>
        <v>4004.957770916792</v>
      </c>
    </row>
    <row r="1772" spans="1:8" ht="14.4">
      <c r="A1772" s="143" t="s">
        <v>384</v>
      </c>
      <c r="B1772" s="98" t="s">
        <v>189</v>
      </c>
      <c r="C1772" s="151" t="s">
        <v>234</v>
      </c>
      <c r="D1772" s="151" t="s">
        <v>218</v>
      </c>
      <c r="E1772" s="151" t="s">
        <v>259</v>
      </c>
      <c r="F1772" s="174">
        <v>12361.51</v>
      </c>
      <c r="G1772" s="183">
        <v>49555.83</v>
      </c>
      <c r="H1772" s="99">
        <f t="shared" si="28"/>
        <v>4008.8816010341775</v>
      </c>
    </row>
    <row r="1773" spans="1:8" ht="14.4">
      <c r="A1773" s="143" t="s">
        <v>384</v>
      </c>
      <c r="B1773" s="98" t="s">
        <v>189</v>
      </c>
      <c r="C1773" s="151" t="s">
        <v>234</v>
      </c>
      <c r="D1773" s="151" t="s">
        <v>218</v>
      </c>
      <c r="E1773" s="151" t="s">
        <v>259</v>
      </c>
      <c r="F1773" s="174">
        <v>4898.88</v>
      </c>
      <c r="G1773" s="183">
        <v>27313.57</v>
      </c>
      <c r="H1773" s="99">
        <f t="shared" si="28"/>
        <v>5575.4723528643281</v>
      </c>
    </row>
    <row r="1774" spans="1:8" ht="14.4">
      <c r="A1774" s="143" t="s">
        <v>384</v>
      </c>
      <c r="B1774" s="98" t="s">
        <v>189</v>
      </c>
      <c r="C1774" s="151" t="s">
        <v>234</v>
      </c>
      <c r="D1774" s="151" t="s">
        <v>218</v>
      </c>
      <c r="E1774" s="151" t="s">
        <v>259</v>
      </c>
      <c r="F1774" s="174">
        <v>9658.9599999999991</v>
      </c>
      <c r="G1774" s="183">
        <v>42583.93</v>
      </c>
      <c r="H1774" s="99">
        <f t="shared" si="28"/>
        <v>4408.7489750449331</v>
      </c>
    </row>
    <row r="1775" spans="1:8" ht="14.4">
      <c r="A1775" s="143" t="s">
        <v>384</v>
      </c>
      <c r="B1775" s="98" t="s">
        <v>189</v>
      </c>
      <c r="C1775" s="151" t="s">
        <v>234</v>
      </c>
      <c r="D1775" s="151" t="s">
        <v>218</v>
      </c>
      <c r="E1775" s="151" t="s">
        <v>259</v>
      </c>
      <c r="F1775" s="174">
        <v>3265.92</v>
      </c>
      <c r="G1775" s="183">
        <v>14996</v>
      </c>
      <c r="H1775" s="99">
        <f t="shared" si="28"/>
        <v>4591.6617675876932</v>
      </c>
    </row>
    <row r="1776" spans="1:8" ht="14.4">
      <c r="A1776" s="143" t="s">
        <v>384</v>
      </c>
      <c r="B1776" s="98" t="s">
        <v>189</v>
      </c>
      <c r="C1776" s="151" t="s">
        <v>234</v>
      </c>
      <c r="D1776" s="151" t="s">
        <v>218</v>
      </c>
      <c r="E1776" s="151" t="s">
        <v>259</v>
      </c>
      <c r="F1776" s="174">
        <v>4286.5200000000004</v>
      </c>
      <c r="G1776" s="183">
        <v>13529.25</v>
      </c>
      <c r="H1776" s="99">
        <f t="shared" si="28"/>
        <v>3156.2316284538501</v>
      </c>
    </row>
    <row r="1777" spans="1:8" ht="14.4">
      <c r="A1777" s="143" t="s">
        <v>384</v>
      </c>
      <c r="B1777" s="98" t="s">
        <v>189</v>
      </c>
      <c r="C1777" s="151" t="s">
        <v>234</v>
      </c>
      <c r="D1777" s="151" t="s">
        <v>218</v>
      </c>
      <c r="E1777" s="151" t="s">
        <v>259</v>
      </c>
      <c r="F1777" s="174">
        <v>8164.8</v>
      </c>
      <c r="G1777" s="183">
        <v>36520</v>
      </c>
      <c r="H1777" s="99">
        <f t="shared" si="28"/>
        <v>4472.8591024887319</v>
      </c>
    </row>
    <row r="1778" spans="1:8" ht="14.4">
      <c r="A1778" s="143" t="s">
        <v>384</v>
      </c>
      <c r="B1778" s="98" t="s">
        <v>189</v>
      </c>
      <c r="C1778" s="151" t="s">
        <v>234</v>
      </c>
      <c r="D1778" s="151" t="s">
        <v>218</v>
      </c>
      <c r="E1778" s="151" t="s">
        <v>259</v>
      </c>
      <c r="F1778" s="174">
        <v>8573.0400000000009</v>
      </c>
      <c r="G1778" s="183">
        <v>37094.400000000001</v>
      </c>
      <c r="H1778" s="99">
        <f t="shared" si="28"/>
        <v>4326.8665490887706</v>
      </c>
    </row>
    <row r="1779" spans="1:8" ht="14.4">
      <c r="A1779" s="143" t="s">
        <v>384</v>
      </c>
      <c r="B1779" s="98" t="s">
        <v>189</v>
      </c>
      <c r="C1779" s="151" t="s">
        <v>234</v>
      </c>
      <c r="D1779" s="151" t="s">
        <v>218</v>
      </c>
      <c r="E1779" s="151" t="s">
        <v>259</v>
      </c>
      <c r="F1779" s="174">
        <v>12247.2</v>
      </c>
      <c r="G1779" s="183">
        <v>48720</v>
      </c>
      <c r="H1779" s="99">
        <f t="shared" si="28"/>
        <v>3978.052126200274</v>
      </c>
    </row>
    <row r="1780" spans="1:8" ht="14.4">
      <c r="A1780" s="143" t="s">
        <v>384</v>
      </c>
      <c r="B1780" s="98" t="s">
        <v>189</v>
      </c>
      <c r="C1780" s="151" t="s">
        <v>234</v>
      </c>
      <c r="D1780" s="151" t="s">
        <v>218</v>
      </c>
      <c r="E1780" s="151" t="s">
        <v>259</v>
      </c>
      <c r="F1780" s="174">
        <v>13716.86</v>
      </c>
      <c r="G1780" s="183">
        <v>59351.040000000001</v>
      </c>
      <c r="H1780" s="99">
        <f t="shared" si="28"/>
        <v>4326.8678108546701</v>
      </c>
    </row>
    <row r="1781" spans="1:8" ht="14.4">
      <c r="A1781" s="143" t="s">
        <v>384</v>
      </c>
      <c r="B1781" s="98" t="s">
        <v>189</v>
      </c>
      <c r="C1781" s="151" t="s">
        <v>217</v>
      </c>
      <c r="D1781" s="151" t="s">
        <v>218</v>
      </c>
      <c r="E1781" s="151" t="s">
        <v>233</v>
      </c>
      <c r="F1781" s="174">
        <v>81.650000000000006</v>
      </c>
      <c r="G1781" s="183">
        <v>804.08</v>
      </c>
      <c r="H1781" s="99">
        <f t="shared" si="28"/>
        <v>9847.8873239436616</v>
      </c>
    </row>
    <row r="1782" spans="1:8" ht="14.4">
      <c r="A1782" s="143" t="s">
        <v>384</v>
      </c>
      <c r="B1782" s="98" t="s">
        <v>189</v>
      </c>
      <c r="C1782" s="151" t="s">
        <v>217</v>
      </c>
      <c r="D1782" s="151" t="s">
        <v>218</v>
      </c>
      <c r="E1782" s="151" t="s">
        <v>233</v>
      </c>
      <c r="F1782" s="174">
        <v>55846.29</v>
      </c>
      <c r="G1782" s="183">
        <v>243780.82</v>
      </c>
      <c r="H1782" s="99">
        <f t="shared" si="28"/>
        <v>4365.2106523101174</v>
      </c>
    </row>
    <row r="1783" spans="1:8" ht="14.4">
      <c r="A1783" s="143" t="s">
        <v>384</v>
      </c>
      <c r="B1783" s="98" t="s">
        <v>189</v>
      </c>
      <c r="C1783" s="151" t="s">
        <v>241</v>
      </c>
      <c r="D1783" s="151" t="s">
        <v>250</v>
      </c>
      <c r="E1783" s="151" t="s">
        <v>263</v>
      </c>
      <c r="F1783" s="174">
        <v>5241.6000000000004</v>
      </c>
      <c r="G1783" s="183">
        <v>24415.99</v>
      </c>
      <c r="H1783" s="99">
        <f t="shared" si="28"/>
        <v>4658.1177503052504</v>
      </c>
    </row>
    <row r="1784" spans="1:8" ht="14.4">
      <c r="A1784" s="143" t="s">
        <v>384</v>
      </c>
      <c r="B1784" s="98" t="s">
        <v>189</v>
      </c>
      <c r="C1784" s="151" t="s">
        <v>241</v>
      </c>
      <c r="D1784" s="151" t="s">
        <v>250</v>
      </c>
      <c r="E1784" s="151" t="s">
        <v>263</v>
      </c>
      <c r="F1784" s="174">
        <v>6537.6</v>
      </c>
      <c r="G1784" s="183">
        <v>30452.91</v>
      </c>
      <c r="H1784" s="99">
        <f t="shared" si="28"/>
        <v>4658.1176578560935</v>
      </c>
    </row>
    <row r="1785" spans="1:8" ht="14.4">
      <c r="A1785" s="143" t="s">
        <v>384</v>
      </c>
      <c r="B1785" s="98" t="s">
        <v>189</v>
      </c>
      <c r="C1785" s="151" t="s">
        <v>208</v>
      </c>
      <c r="D1785" s="151" t="s">
        <v>72</v>
      </c>
      <c r="E1785" s="151" t="s">
        <v>226</v>
      </c>
      <c r="F1785" s="174">
        <v>38852.54</v>
      </c>
      <c r="G1785" s="183">
        <v>132389.26</v>
      </c>
      <c r="H1785" s="99">
        <f t="shared" si="28"/>
        <v>3407.4801801889917</v>
      </c>
    </row>
    <row r="1786" spans="1:8" ht="14.4">
      <c r="A1786" s="143" t="s">
        <v>384</v>
      </c>
      <c r="B1786" s="98" t="s">
        <v>189</v>
      </c>
      <c r="C1786" s="151" t="s">
        <v>208</v>
      </c>
      <c r="D1786" s="151" t="s">
        <v>254</v>
      </c>
      <c r="E1786" s="151" t="s">
        <v>226</v>
      </c>
      <c r="F1786" s="174">
        <v>23481.66</v>
      </c>
      <c r="G1786" s="183">
        <v>80086.98</v>
      </c>
      <c r="H1786" s="99">
        <f t="shared" si="28"/>
        <v>3410.6183293685367</v>
      </c>
    </row>
    <row r="1787" spans="1:8" ht="14.4">
      <c r="A1787" s="143" t="s">
        <v>384</v>
      </c>
      <c r="B1787" s="98" t="s">
        <v>189</v>
      </c>
      <c r="C1787" s="151" t="s">
        <v>208</v>
      </c>
      <c r="D1787" s="151" t="s">
        <v>254</v>
      </c>
      <c r="E1787" s="151" t="s">
        <v>226</v>
      </c>
      <c r="F1787" s="174">
        <v>23459.75</v>
      </c>
      <c r="G1787" s="183">
        <v>79918.39</v>
      </c>
      <c r="H1787" s="99">
        <f t="shared" si="28"/>
        <v>3406.6172913181085</v>
      </c>
    </row>
    <row r="1788" spans="1:8" ht="14.4">
      <c r="A1788" s="143" t="s">
        <v>384</v>
      </c>
      <c r="B1788" s="98" t="s">
        <v>189</v>
      </c>
      <c r="C1788" s="151" t="s">
        <v>208</v>
      </c>
      <c r="D1788" s="151" t="s">
        <v>254</v>
      </c>
      <c r="E1788" s="151" t="s">
        <v>226</v>
      </c>
      <c r="F1788" s="174">
        <v>23460.52</v>
      </c>
      <c r="G1788" s="183">
        <v>79905.100000000006</v>
      </c>
      <c r="H1788" s="99">
        <f t="shared" si="28"/>
        <v>3405.938998794571</v>
      </c>
    </row>
    <row r="1789" spans="1:8" ht="14.4">
      <c r="A1789" s="143" t="s">
        <v>384</v>
      </c>
      <c r="B1789" s="98" t="s">
        <v>189</v>
      </c>
      <c r="C1789" s="151" t="s">
        <v>208</v>
      </c>
      <c r="D1789" s="151" t="s">
        <v>72</v>
      </c>
      <c r="E1789" s="151" t="s">
        <v>226</v>
      </c>
      <c r="F1789" s="174">
        <v>23721.8</v>
      </c>
      <c r="G1789" s="183">
        <v>80811.09</v>
      </c>
      <c r="H1789" s="99">
        <f t="shared" si="28"/>
        <v>3406.6171201173602</v>
      </c>
    </row>
    <row r="1790" spans="1:8" ht="14.4">
      <c r="A1790" s="143" t="s">
        <v>384</v>
      </c>
      <c r="B1790" s="98" t="s">
        <v>189</v>
      </c>
      <c r="C1790" s="151" t="s">
        <v>208</v>
      </c>
      <c r="D1790" s="151" t="s">
        <v>72</v>
      </c>
      <c r="E1790" s="151" t="s">
        <v>226</v>
      </c>
      <c r="F1790" s="174">
        <v>37760.5</v>
      </c>
      <c r="G1790" s="183">
        <v>131512.41</v>
      </c>
      <c r="H1790" s="99">
        <f t="shared" si="28"/>
        <v>3482.8037234676449</v>
      </c>
    </row>
    <row r="1791" spans="1:8" ht="14.4">
      <c r="A1791" s="143" t="s">
        <v>384</v>
      </c>
      <c r="B1791" s="98" t="s">
        <v>189</v>
      </c>
      <c r="C1791" s="151" t="s">
        <v>242</v>
      </c>
      <c r="D1791" s="151" t="s">
        <v>218</v>
      </c>
      <c r="E1791" s="151" t="s">
        <v>264</v>
      </c>
      <c r="F1791" s="174">
        <v>141.52000000000001</v>
      </c>
      <c r="G1791" s="183">
        <v>1696.42</v>
      </c>
      <c r="H1791" s="99">
        <f t="shared" si="28"/>
        <v>11987.139626907858</v>
      </c>
    </row>
    <row r="1792" spans="1:8" ht="14.4">
      <c r="A1792" s="143" t="s">
        <v>384</v>
      </c>
      <c r="B1792" s="98" t="s">
        <v>189</v>
      </c>
      <c r="C1792" s="151" t="s">
        <v>242</v>
      </c>
      <c r="D1792" s="151" t="s">
        <v>218</v>
      </c>
      <c r="E1792" s="151" t="s">
        <v>264</v>
      </c>
      <c r="F1792" s="174">
        <v>2101.9899999999998</v>
      </c>
      <c r="G1792" s="183">
        <v>13414.45</v>
      </c>
      <c r="H1792" s="99">
        <f t="shared" si="28"/>
        <v>6381.785831521559</v>
      </c>
    </row>
    <row r="1793" spans="1:8" ht="14.4">
      <c r="A1793" s="143" t="s">
        <v>384</v>
      </c>
      <c r="B1793" s="98" t="s">
        <v>189</v>
      </c>
      <c r="C1793" s="151" t="s">
        <v>239</v>
      </c>
      <c r="D1793" s="151" t="s">
        <v>218</v>
      </c>
      <c r="E1793" s="151" t="s">
        <v>262</v>
      </c>
      <c r="F1793" s="174">
        <v>244.94</v>
      </c>
      <c r="G1793" s="183">
        <v>2412.25</v>
      </c>
      <c r="H1793" s="99">
        <f t="shared" si="28"/>
        <v>9848.3302033150976</v>
      </c>
    </row>
    <row r="1794" spans="1:8" ht="14.4">
      <c r="A1794" s="143" t="s">
        <v>384</v>
      </c>
      <c r="B1794" s="98" t="s">
        <v>189</v>
      </c>
      <c r="C1794" s="151" t="s">
        <v>239</v>
      </c>
      <c r="D1794" s="151" t="s">
        <v>250</v>
      </c>
      <c r="E1794" s="151" t="s">
        <v>262</v>
      </c>
      <c r="F1794" s="174">
        <v>2638.74</v>
      </c>
      <c r="G1794" s="183">
        <v>20485.97</v>
      </c>
      <c r="H1794" s="99">
        <f t="shared" si="28"/>
        <v>7763.5424482897151</v>
      </c>
    </row>
    <row r="1795" spans="1:8" ht="14.4">
      <c r="A1795" s="143" t="s">
        <v>385</v>
      </c>
      <c r="B1795" s="98" t="s">
        <v>189</v>
      </c>
      <c r="C1795" s="151" t="s">
        <v>268</v>
      </c>
      <c r="D1795" s="151" t="s">
        <v>38</v>
      </c>
      <c r="E1795" s="151" t="s">
        <v>168</v>
      </c>
      <c r="F1795" s="174">
        <v>6147.9</v>
      </c>
      <c r="G1795" s="183">
        <v>3244.38</v>
      </c>
      <c r="H1795" s="99">
        <f t="shared" si="28"/>
        <v>527.72166105499446</v>
      </c>
    </row>
    <row r="1796" spans="1:8" ht="14.4">
      <c r="A1796" s="143" t="s">
        <v>385</v>
      </c>
      <c r="B1796" s="98" t="s">
        <v>189</v>
      </c>
      <c r="C1796" s="151" t="s">
        <v>210</v>
      </c>
      <c r="D1796" s="151" t="s">
        <v>38</v>
      </c>
      <c r="E1796" s="151" t="s">
        <v>228</v>
      </c>
      <c r="F1796" s="174">
        <v>5005.8</v>
      </c>
      <c r="G1796" s="183">
        <v>2839.79</v>
      </c>
      <c r="H1796" s="99">
        <f t="shared" si="28"/>
        <v>567.29993207878863</v>
      </c>
    </row>
    <row r="1797" spans="1:8" ht="14.4">
      <c r="A1797" s="143" t="s">
        <v>385</v>
      </c>
      <c r="B1797" s="98" t="s">
        <v>189</v>
      </c>
      <c r="C1797" s="151" t="s">
        <v>210</v>
      </c>
      <c r="D1797" s="151" t="s">
        <v>38</v>
      </c>
      <c r="E1797" s="151" t="s">
        <v>228</v>
      </c>
      <c r="F1797" s="174">
        <v>8899.2000000000007</v>
      </c>
      <c r="G1797" s="183">
        <v>5987.79</v>
      </c>
      <c r="H1797" s="99">
        <f t="shared" si="28"/>
        <v>672.84587378640765</v>
      </c>
    </row>
    <row r="1798" spans="1:8" ht="14.4">
      <c r="A1798" s="143" t="s">
        <v>385</v>
      </c>
      <c r="B1798" s="98" t="s">
        <v>189</v>
      </c>
      <c r="C1798" s="151" t="s">
        <v>206</v>
      </c>
      <c r="D1798" s="151" t="s">
        <v>51</v>
      </c>
      <c r="E1798" s="151" t="s">
        <v>224</v>
      </c>
      <c r="F1798" s="174">
        <v>20000</v>
      </c>
      <c r="G1798" s="183">
        <v>69369.3</v>
      </c>
      <c r="H1798" s="99">
        <f t="shared" si="28"/>
        <v>3468.4650000000001</v>
      </c>
    </row>
    <row r="1799" spans="1:8" ht="14.4">
      <c r="A1799" s="143" t="s">
        <v>385</v>
      </c>
      <c r="B1799" s="98" t="s">
        <v>189</v>
      </c>
      <c r="C1799" s="151" t="s">
        <v>213</v>
      </c>
      <c r="D1799" s="151" t="s">
        <v>37</v>
      </c>
      <c r="E1799" s="151" t="s">
        <v>230</v>
      </c>
      <c r="F1799" s="174">
        <v>18192</v>
      </c>
      <c r="G1799" s="183">
        <v>29678.32</v>
      </c>
      <c r="H1799" s="99">
        <f t="shared" si="28"/>
        <v>1631.3940193491644</v>
      </c>
    </row>
    <row r="1800" spans="1:8" ht="14.4">
      <c r="A1800" s="143" t="s">
        <v>385</v>
      </c>
      <c r="B1800" s="98" t="s">
        <v>189</v>
      </c>
      <c r="C1800" s="151" t="s">
        <v>204</v>
      </c>
      <c r="D1800" s="151" t="s">
        <v>38</v>
      </c>
      <c r="E1800" s="151" t="s">
        <v>171</v>
      </c>
      <c r="F1800" s="174">
        <v>2246.7600000000002</v>
      </c>
      <c r="G1800" s="183">
        <v>3794.13</v>
      </c>
      <c r="H1800" s="99">
        <f t="shared" si="28"/>
        <v>1688.711744912674</v>
      </c>
    </row>
    <row r="1801" spans="1:8" ht="14.4">
      <c r="A1801" s="143" t="s">
        <v>385</v>
      </c>
      <c r="B1801" s="98" t="s">
        <v>189</v>
      </c>
      <c r="C1801" s="151" t="s">
        <v>237</v>
      </c>
      <c r="D1801" s="151" t="s">
        <v>40</v>
      </c>
      <c r="E1801" s="151" t="s">
        <v>261</v>
      </c>
      <c r="F1801" s="174">
        <v>18200</v>
      </c>
      <c r="G1801" s="183">
        <v>36400</v>
      </c>
      <c r="H1801" s="99">
        <f t="shared" si="28"/>
        <v>2000</v>
      </c>
    </row>
    <row r="1802" spans="1:8" ht="14.4">
      <c r="A1802" s="143" t="s">
        <v>385</v>
      </c>
      <c r="B1802" s="98" t="s">
        <v>189</v>
      </c>
      <c r="C1802" s="151" t="s">
        <v>237</v>
      </c>
      <c r="D1802" s="151" t="s">
        <v>251</v>
      </c>
      <c r="E1802" s="151" t="s">
        <v>261</v>
      </c>
      <c r="F1802" s="174">
        <v>12000</v>
      </c>
      <c r="G1802" s="183">
        <v>144095.06</v>
      </c>
      <c r="H1802" s="99">
        <f t="shared" si="28"/>
        <v>12007.921666666667</v>
      </c>
    </row>
    <row r="1803" spans="1:8" ht="14.4">
      <c r="A1803" s="143" t="s">
        <v>385</v>
      </c>
      <c r="B1803" s="98" t="s">
        <v>189</v>
      </c>
      <c r="C1803" s="151" t="s">
        <v>237</v>
      </c>
      <c r="D1803" s="151" t="s">
        <v>251</v>
      </c>
      <c r="E1803" s="151" t="s">
        <v>261</v>
      </c>
      <c r="F1803" s="174">
        <v>153600</v>
      </c>
      <c r="G1803" s="183">
        <v>1006751.11</v>
      </c>
      <c r="H1803" s="99">
        <f t="shared" si="28"/>
        <v>6554.3692057291664</v>
      </c>
    </row>
    <row r="1804" spans="1:8" ht="14.4">
      <c r="A1804" s="143" t="s">
        <v>385</v>
      </c>
      <c r="B1804" s="98" t="s">
        <v>189</v>
      </c>
      <c r="C1804" s="151" t="s">
        <v>245</v>
      </c>
      <c r="D1804" s="151" t="s">
        <v>251</v>
      </c>
      <c r="E1804" s="151" t="s">
        <v>167</v>
      </c>
      <c r="F1804" s="174">
        <v>201475</v>
      </c>
      <c r="G1804" s="183">
        <v>888771.52</v>
      </c>
      <c r="H1804" s="99">
        <f t="shared" si="28"/>
        <v>4411.3240848740543</v>
      </c>
    </row>
    <row r="1805" spans="1:8" ht="14.4">
      <c r="A1805" s="143" t="s">
        <v>385</v>
      </c>
      <c r="B1805" s="98" t="s">
        <v>189</v>
      </c>
      <c r="C1805" s="151" t="s">
        <v>217</v>
      </c>
      <c r="D1805" s="151" t="s">
        <v>26</v>
      </c>
      <c r="E1805" s="151" t="s">
        <v>233</v>
      </c>
      <c r="F1805" s="174">
        <v>75</v>
      </c>
      <c r="G1805" s="183">
        <v>1148.82</v>
      </c>
      <c r="H1805" s="99">
        <f t="shared" si="28"/>
        <v>15317.599999999999</v>
      </c>
    </row>
    <row r="1806" spans="1:8" ht="14.4">
      <c r="A1806" s="143" t="s">
        <v>385</v>
      </c>
      <c r="B1806" s="98" t="s">
        <v>189</v>
      </c>
      <c r="C1806" s="151" t="s">
        <v>217</v>
      </c>
      <c r="D1806" s="151" t="s">
        <v>26</v>
      </c>
      <c r="E1806" s="151" t="s">
        <v>233</v>
      </c>
      <c r="F1806" s="174">
        <v>120</v>
      </c>
      <c r="G1806" s="183">
        <v>1905.05</v>
      </c>
      <c r="H1806" s="99">
        <f t="shared" si="28"/>
        <v>15875.416666666666</v>
      </c>
    </row>
    <row r="1807" spans="1:8" ht="14.4">
      <c r="A1807" s="143" t="s">
        <v>385</v>
      </c>
      <c r="B1807" s="98" t="s">
        <v>189</v>
      </c>
      <c r="C1807" s="151" t="s">
        <v>217</v>
      </c>
      <c r="D1807" s="151" t="s">
        <v>26</v>
      </c>
      <c r="E1807" s="151" t="s">
        <v>233</v>
      </c>
      <c r="F1807" s="174">
        <v>242</v>
      </c>
      <c r="G1807" s="183">
        <v>3841.86</v>
      </c>
      <c r="H1807" s="99">
        <f t="shared" si="28"/>
        <v>15875.454545454546</v>
      </c>
    </row>
    <row r="1808" spans="1:8" ht="14.4">
      <c r="A1808" s="143" t="s">
        <v>385</v>
      </c>
      <c r="B1808" s="98" t="s">
        <v>189</v>
      </c>
      <c r="C1808" s="151" t="s">
        <v>217</v>
      </c>
      <c r="D1808" s="151" t="s">
        <v>40</v>
      </c>
      <c r="E1808" s="151" t="s">
        <v>233</v>
      </c>
      <c r="F1808" s="174">
        <v>23997.24</v>
      </c>
      <c r="G1808" s="183">
        <v>84923.12</v>
      </c>
      <c r="H1808" s="99">
        <f t="shared" ref="H1808:H1871" si="29">+G1808/F1808*1000</f>
        <v>3538.8703034182258</v>
      </c>
    </row>
    <row r="1809" spans="1:8" ht="14.4">
      <c r="A1809" s="143" t="s">
        <v>385</v>
      </c>
      <c r="B1809" s="98" t="s">
        <v>189</v>
      </c>
      <c r="C1809" s="151" t="s">
        <v>217</v>
      </c>
      <c r="D1809" s="151" t="s">
        <v>26</v>
      </c>
      <c r="E1809" s="151" t="s">
        <v>233</v>
      </c>
      <c r="F1809" s="174">
        <v>110.4</v>
      </c>
      <c r="G1809" s="183">
        <v>1923.23</v>
      </c>
      <c r="H1809" s="99">
        <f t="shared" si="29"/>
        <v>17420.561594202896</v>
      </c>
    </row>
    <row r="1810" spans="1:8" ht="14.4">
      <c r="A1810" s="143" t="s">
        <v>385</v>
      </c>
      <c r="B1810" s="98" t="s">
        <v>189</v>
      </c>
      <c r="C1810" s="151" t="s">
        <v>217</v>
      </c>
      <c r="D1810" s="151" t="s">
        <v>40</v>
      </c>
      <c r="E1810" s="151" t="s">
        <v>233</v>
      </c>
      <c r="F1810" s="174">
        <v>24021.11</v>
      </c>
      <c r="G1810" s="183">
        <v>84859.18</v>
      </c>
      <c r="H1810" s="99">
        <f t="shared" si="29"/>
        <v>3532.6918697762089</v>
      </c>
    </row>
    <row r="1811" spans="1:8" ht="14.4">
      <c r="A1811" s="143" t="s">
        <v>385</v>
      </c>
      <c r="B1811" s="98" t="s">
        <v>189</v>
      </c>
      <c r="C1811" s="151" t="s">
        <v>208</v>
      </c>
      <c r="D1811" s="151" t="s">
        <v>254</v>
      </c>
      <c r="E1811" s="151" t="s">
        <v>226</v>
      </c>
      <c r="F1811" s="174">
        <v>23529.34</v>
      </c>
      <c r="G1811" s="183">
        <v>80138.83</v>
      </c>
      <c r="H1811" s="99">
        <f t="shared" si="29"/>
        <v>3405.9106630275223</v>
      </c>
    </row>
    <row r="1812" spans="1:8" ht="14.4">
      <c r="A1812" s="143" t="s">
        <v>385</v>
      </c>
      <c r="B1812" s="98" t="s">
        <v>189</v>
      </c>
      <c r="C1812" s="151" t="s">
        <v>208</v>
      </c>
      <c r="D1812" s="151" t="s">
        <v>254</v>
      </c>
      <c r="E1812" s="151" t="s">
        <v>226</v>
      </c>
      <c r="F1812" s="174">
        <v>23160.58</v>
      </c>
      <c r="G1812" s="183">
        <v>78886.600000000006</v>
      </c>
      <c r="H1812" s="99">
        <f t="shared" si="29"/>
        <v>3406.0718686665014</v>
      </c>
    </row>
    <row r="1813" spans="1:8" ht="14.4">
      <c r="A1813" s="143" t="s">
        <v>385</v>
      </c>
      <c r="B1813" s="98" t="s">
        <v>189</v>
      </c>
      <c r="C1813" s="151" t="s">
        <v>208</v>
      </c>
      <c r="D1813" s="151" t="s">
        <v>254</v>
      </c>
      <c r="E1813" s="151" t="s">
        <v>226</v>
      </c>
      <c r="F1813" s="174">
        <v>23263.05</v>
      </c>
      <c r="G1813" s="183">
        <v>79234.570000000007</v>
      </c>
      <c r="H1813" s="99">
        <f t="shared" si="29"/>
        <v>3406.0267247845836</v>
      </c>
    </row>
    <row r="1814" spans="1:8" ht="14.4">
      <c r="A1814" s="143" t="s">
        <v>385</v>
      </c>
      <c r="B1814" s="98" t="s">
        <v>189</v>
      </c>
      <c r="C1814" s="151" t="s">
        <v>208</v>
      </c>
      <c r="D1814" s="151" t="s">
        <v>72</v>
      </c>
      <c r="E1814" s="151" t="s">
        <v>226</v>
      </c>
      <c r="F1814" s="174">
        <v>24299.1</v>
      </c>
      <c r="G1814" s="183">
        <v>82777.73</v>
      </c>
      <c r="H1814" s="99">
        <f t="shared" si="29"/>
        <v>3406.6171175064096</v>
      </c>
    </row>
    <row r="1815" spans="1:8" ht="14.4">
      <c r="A1815" s="143" t="s">
        <v>385</v>
      </c>
      <c r="B1815" s="98" t="s">
        <v>189</v>
      </c>
      <c r="C1815" s="151" t="s">
        <v>208</v>
      </c>
      <c r="D1815" s="151" t="s">
        <v>72</v>
      </c>
      <c r="E1815" s="151" t="s">
        <v>226</v>
      </c>
      <c r="F1815" s="174">
        <v>24478.81</v>
      </c>
      <c r="G1815" s="183">
        <v>83389.94</v>
      </c>
      <c r="H1815" s="99">
        <f t="shared" si="29"/>
        <v>3406.6173968424114</v>
      </c>
    </row>
    <row r="1816" spans="1:8" ht="14.4">
      <c r="A1816" s="143" t="s">
        <v>385</v>
      </c>
      <c r="B1816" s="98" t="s">
        <v>189</v>
      </c>
      <c r="C1816" s="151" t="s">
        <v>208</v>
      </c>
      <c r="D1816" s="151" t="s">
        <v>66</v>
      </c>
      <c r="E1816" s="151" t="s">
        <v>226</v>
      </c>
      <c r="F1816" s="174">
        <v>24203.27</v>
      </c>
      <c r="G1816" s="183">
        <v>79563.47</v>
      </c>
      <c r="H1816" s="99">
        <f t="shared" si="29"/>
        <v>3287.3025008604209</v>
      </c>
    </row>
    <row r="1817" spans="1:8" ht="14.4">
      <c r="A1817" s="143" t="s">
        <v>385</v>
      </c>
      <c r="B1817" s="98" t="s">
        <v>189</v>
      </c>
      <c r="C1817" s="151" t="s">
        <v>208</v>
      </c>
      <c r="D1817" s="151" t="s">
        <v>72</v>
      </c>
      <c r="E1817" s="151" t="s">
        <v>226</v>
      </c>
      <c r="F1817" s="174">
        <v>23981.74</v>
      </c>
      <c r="G1817" s="183">
        <v>78529.66</v>
      </c>
      <c r="H1817" s="99">
        <f t="shared" si="29"/>
        <v>3274.56056149387</v>
      </c>
    </row>
    <row r="1818" spans="1:8" ht="14.4">
      <c r="A1818" s="143" t="s">
        <v>385</v>
      </c>
      <c r="B1818" s="98" t="s">
        <v>189</v>
      </c>
      <c r="C1818" s="151" t="s">
        <v>208</v>
      </c>
      <c r="D1818" s="151" t="s">
        <v>72</v>
      </c>
      <c r="E1818" s="151" t="s">
        <v>226</v>
      </c>
      <c r="F1818" s="174">
        <v>24338.69</v>
      </c>
      <c r="G1818" s="183">
        <v>79998.740000000005</v>
      </c>
      <c r="H1818" s="99">
        <f t="shared" si="29"/>
        <v>3286.8958847004506</v>
      </c>
    </row>
    <row r="1819" spans="1:8" ht="14.4">
      <c r="A1819" s="143" t="s">
        <v>362</v>
      </c>
      <c r="B1819" s="98" t="s">
        <v>189</v>
      </c>
      <c r="C1819" s="151" t="s">
        <v>285</v>
      </c>
      <c r="D1819" s="151" t="s">
        <v>249</v>
      </c>
      <c r="E1819" s="151" t="s">
        <v>286</v>
      </c>
      <c r="F1819" s="174">
        <v>2880</v>
      </c>
      <c r="G1819" s="183">
        <v>9314.7800000000007</v>
      </c>
      <c r="H1819" s="99">
        <f t="shared" si="29"/>
        <v>3234.2986111111113</v>
      </c>
    </row>
    <row r="1820" spans="1:8" ht="14.4">
      <c r="A1820" s="143" t="s">
        <v>362</v>
      </c>
      <c r="B1820" s="98" t="s">
        <v>189</v>
      </c>
      <c r="C1820" s="151" t="s">
        <v>285</v>
      </c>
      <c r="D1820" s="151" t="s">
        <v>249</v>
      </c>
      <c r="E1820" s="151" t="s">
        <v>286</v>
      </c>
      <c r="F1820" s="174">
        <v>3840</v>
      </c>
      <c r="G1820" s="183">
        <v>10073.77</v>
      </c>
      <c r="H1820" s="99">
        <f t="shared" si="29"/>
        <v>2623.377604166667</v>
      </c>
    </row>
    <row r="1821" spans="1:8" ht="14.4">
      <c r="A1821" s="143" t="s">
        <v>362</v>
      </c>
      <c r="B1821" s="98" t="s">
        <v>189</v>
      </c>
      <c r="C1821" s="151" t="s">
        <v>285</v>
      </c>
      <c r="D1821" s="151" t="s">
        <v>254</v>
      </c>
      <c r="E1821" s="151" t="s">
        <v>286</v>
      </c>
      <c r="F1821" s="174">
        <v>3528</v>
      </c>
      <c r="G1821" s="183">
        <v>16322.36</v>
      </c>
      <c r="H1821" s="99">
        <f t="shared" si="29"/>
        <v>4626.5192743764173</v>
      </c>
    </row>
    <row r="1822" spans="1:8" ht="14.4">
      <c r="A1822" s="143" t="s">
        <v>363</v>
      </c>
      <c r="B1822" s="98" t="s">
        <v>189</v>
      </c>
      <c r="C1822" s="151" t="s">
        <v>285</v>
      </c>
      <c r="D1822" s="151" t="s">
        <v>257</v>
      </c>
      <c r="E1822" s="151" t="s">
        <v>286</v>
      </c>
      <c r="F1822" s="174">
        <v>41980.39</v>
      </c>
      <c r="G1822" s="183">
        <v>120571.29</v>
      </c>
      <c r="H1822" s="99">
        <f t="shared" si="29"/>
        <v>2872.0859906256233</v>
      </c>
    </row>
    <row r="1823" spans="1:8" ht="14.4">
      <c r="A1823" s="143" t="s">
        <v>364</v>
      </c>
      <c r="B1823" s="98" t="s">
        <v>189</v>
      </c>
      <c r="C1823" s="151" t="s">
        <v>285</v>
      </c>
      <c r="D1823" s="151" t="s">
        <v>66</v>
      </c>
      <c r="E1823" s="151" t="s">
        <v>286</v>
      </c>
      <c r="F1823" s="174">
        <v>45000</v>
      </c>
      <c r="G1823" s="183">
        <v>105421.75</v>
      </c>
      <c r="H1823" s="99">
        <f t="shared" si="29"/>
        <v>2342.7055555555553</v>
      </c>
    </row>
    <row r="1824" spans="1:8" ht="14.4">
      <c r="A1824" s="143" t="s">
        <v>366</v>
      </c>
      <c r="B1824" s="98" t="s">
        <v>189</v>
      </c>
      <c r="C1824" s="151" t="s">
        <v>285</v>
      </c>
      <c r="D1824" s="151" t="s">
        <v>254</v>
      </c>
      <c r="E1824" s="151" t="s">
        <v>286</v>
      </c>
      <c r="F1824" s="174">
        <v>44456.44</v>
      </c>
      <c r="G1824" s="183">
        <v>127987.27</v>
      </c>
      <c r="H1824" s="99">
        <f t="shared" si="29"/>
        <v>2878.9365500251479</v>
      </c>
    </row>
    <row r="1825" spans="1:8" ht="14.4">
      <c r="A1825" s="143" t="s">
        <v>366</v>
      </c>
      <c r="B1825" s="98" t="s">
        <v>189</v>
      </c>
      <c r="C1825" s="151" t="s">
        <v>285</v>
      </c>
      <c r="D1825" s="151" t="s">
        <v>273</v>
      </c>
      <c r="E1825" s="151" t="s">
        <v>286</v>
      </c>
      <c r="F1825" s="174">
        <v>23995.31</v>
      </c>
      <c r="G1825" s="183">
        <v>65289.81</v>
      </c>
      <c r="H1825" s="99">
        <f t="shared" si="29"/>
        <v>2720.9404671162824</v>
      </c>
    </row>
    <row r="1826" spans="1:8" ht="14.4">
      <c r="A1826" s="143" t="s">
        <v>368</v>
      </c>
      <c r="B1826" s="98" t="s">
        <v>189</v>
      </c>
      <c r="C1826" s="151" t="s">
        <v>285</v>
      </c>
      <c r="D1826" s="151" t="s">
        <v>40</v>
      </c>
      <c r="E1826" s="151" t="s">
        <v>286</v>
      </c>
      <c r="F1826" s="174">
        <v>1612.8</v>
      </c>
      <c r="G1826" s="183">
        <v>3178.19</v>
      </c>
      <c r="H1826" s="99">
        <f t="shared" si="29"/>
        <v>1970.6039186507937</v>
      </c>
    </row>
    <row r="1827" spans="1:8" ht="14.4">
      <c r="A1827" s="143" t="s">
        <v>368</v>
      </c>
      <c r="B1827" s="98" t="s">
        <v>189</v>
      </c>
      <c r="C1827" s="151" t="s">
        <v>285</v>
      </c>
      <c r="D1827" s="151" t="s">
        <v>40</v>
      </c>
      <c r="E1827" s="151" t="s">
        <v>286</v>
      </c>
      <c r="F1827" s="174">
        <v>2520</v>
      </c>
      <c r="G1827" s="183">
        <v>4333.8900000000003</v>
      </c>
      <c r="H1827" s="99">
        <f t="shared" si="29"/>
        <v>1719.7976190476193</v>
      </c>
    </row>
    <row r="1828" spans="1:8" ht="14.4">
      <c r="A1828" s="143" t="s">
        <v>368</v>
      </c>
      <c r="B1828" s="98" t="s">
        <v>189</v>
      </c>
      <c r="C1828" s="151" t="s">
        <v>285</v>
      </c>
      <c r="D1828" s="151" t="s">
        <v>40</v>
      </c>
      <c r="E1828" s="151" t="s">
        <v>286</v>
      </c>
      <c r="F1828" s="174">
        <v>15321.6</v>
      </c>
      <c r="G1828" s="183">
        <v>26761.8</v>
      </c>
      <c r="H1828" s="99">
        <f t="shared" si="29"/>
        <v>1746.6713659147867</v>
      </c>
    </row>
    <row r="1829" spans="1:8" ht="14.4">
      <c r="A1829" s="143" t="s">
        <v>369</v>
      </c>
      <c r="B1829" s="98" t="s">
        <v>189</v>
      </c>
      <c r="C1829" s="151" t="s">
        <v>285</v>
      </c>
      <c r="D1829" s="151" t="s">
        <v>254</v>
      </c>
      <c r="E1829" s="151" t="s">
        <v>286</v>
      </c>
      <c r="F1829" s="174">
        <v>3563.28</v>
      </c>
      <c r="G1829" s="183">
        <v>16886.810000000001</v>
      </c>
      <c r="H1829" s="99">
        <f t="shared" si="29"/>
        <v>4739.1195752228277</v>
      </c>
    </row>
    <row r="1830" spans="1:8" ht="14.4">
      <c r="A1830" s="143" t="s">
        <v>369</v>
      </c>
      <c r="B1830" s="98" t="s">
        <v>189</v>
      </c>
      <c r="C1830" s="151" t="s">
        <v>285</v>
      </c>
      <c r="D1830" s="151" t="s">
        <v>254</v>
      </c>
      <c r="E1830" s="151" t="s">
        <v>286</v>
      </c>
      <c r="F1830" s="174">
        <v>9702</v>
      </c>
      <c r="G1830" s="183">
        <v>44884.89</v>
      </c>
      <c r="H1830" s="99">
        <f t="shared" si="29"/>
        <v>4626.3543599257891</v>
      </c>
    </row>
    <row r="1831" spans="1:8" ht="14.4">
      <c r="A1831" s="143" t="s">
        <v>369</v>
      </c>
      <c r="B1831" s="98" t="s">
        <v>189</v>
      </c>
      <c r="C1831" s="151" t="s">
        <v>285</v>
      </c>
      <c r="D1831" s="151" t="s">
        <v>254</v>
      </c>
      <c r="E1831" s="151" t="s">
        <v>286</v>
      </c>
      <c r="F1831" s="174">
        <v>4416</v>
      </c>
      <c r="G1831" s="183">
        <v>20432.330000000002</v>
      </c>
      <c r="H1831" s="99">
        <f t="shared" si="29"/>
        <v>4626.886322463768</v>
      </c>
    </row>
    <row r="1832" spans="1:8" ht="14.4">
      <c r="A1832" s="143" t="s">
        <v>370</v>
      </c>
      <c r="B1832" s="98" t="s">
        <v>189</v>
      </c>
      <c r="C1832" s="151" t="s">
        <v>285</v>
      </c>
      <c r="D1832" s="151" t="s">
        <v>72</v>
      </c>
      <c r="E1832" s="151" t="s">
        <v>286</v>
      </c>
      <c r="F1832" s="174">
        <v>17107.2</v>
      </c>
      <c r="G1832" s="183">
        <v>19921.64</v>
      </c>
      <c r="H1832" s="99">
        <f t="shared" si="29"/>
        <v>1164.5178638234192</v>
      </c>
    </row>
    <row r="1833" spans="1:8" ht="14.4">
      <c r="A1833" s="143" t="s">
        <v>370</v>
      </c>
      <c r="B1833" s="98" t="s">
        <v>189</v>
      </c>
      <c r="C1833" s="151" t="s">
        <v>285</v>
      </c>
      <c r="D1833" s="151" t="s">
        <v>72</v>
      </c>
      <c r="E1833" s="151" t="s">
        <v>286</v>
      </c>
      <c r="F1833" s="174">
        <v>26640</v>
      </c>
      <c r="G1833" s="183">
        <v>33766.33</v>
      </c>
      <c r="H1833" s="99">
        <f t="shared" si="29"/>
        <v>1267.50487987988</v>
      </c>
    </row>
    <row r="1834" spans="1:8" ht="14.4">
      <c r="A1834" s="143" t="s">
        <v>370</v>
      </c>
      <c r="B1834" s="98" t="s">
        <v>189</v>
      </c>
      <c r="C1834" s="151" t="s">
        <v>285</v>
      </c>
      <c r="D1834" s="151" t="s">
        <v>72</v>
      </c>
      <c r="E1834" s="151" t="s">
        <v>286</v>
      </c>
      <c r="F1834" s="174">
        <v>30546.76</v>
      </c>
      <c r="G1834" s="183">
        <v>39080.54</v>
      </c>
      <c r="H1834" s="99">
        <f t="shared" si="29"/>
        <v>1279.3677627349023</v>
      </c>
    </row>
    <row r="1835" spans="1:8" ht="14.4">
      <c r="A1835" s="143" t="s">
        <v>370</v>
      </c>
      <c r="B1835" s="98" t="s">
        <v>189</v>
      </c>
      <c r="C1835" s="151" t="s">
        <v>285</v>
      </c>
      <c r="D1835" s="151" t="s">
        <v>218</v>
      </c>
      <c r="E1835" s="151" t="s">
        <v>286</v>
      </c>
      <c r="F1835" s="174">
        <v>126.99</v>
      </c>
      <c r="G1835" s="183">
        <v>1348.12</v>
      </c>
      <c r="H1835" s="99">
        <f t="shared" si="29"/>
        <v>10615.954012126938</v>
      </c>
    </row>
    <row r="1836" spans="1:8" ht="14.4">
      <c r="A1836" s="143" t="s">
        <v>374</v>
      </c>
      <c r="B1836" s="98" t="s">
        <v>189</v>
      </c>
      <c r="C1836" s="151" t="s">
        <v>285</v>
      </c>
      <c r="D1836" s="151" t="s">
        <v>254</v>
      </c>
      <c r="E1836" s="151" t="s">
        <v>286</v>
      </c>
      <c r="F1836" s="174">
        <v>44731.28</v>
      </c>
      <c r="G1836" s="183">
        <v>128745.47</v>
      </c>
      <c r="H1836" s="99">
        <f t="shared" si="29"/>
        <v>2878.1977622817858</v>
      </c>
    </row>
    <row r="1837" spans="1:8" ht="14.4">
      <c r="A1837" s="143" t="s">
        <v>374</v>
      </c>
      <c r="B1837" s="98" t="s">
        <v>189</v>
      </c>
      <c r="C1837" s="151" t="s">
        <v>285</v>
      </c>
      <c r="D1837" s="151" t="s">
        <v>257</v>
      </c>
      <c r="E1837" s="151" t="s">
        <v>286</v>
      </c>
      <c r="F1837" s="174">
        <v>20994.65</v>
      </c>
      <c r="G1837" s="183">
        <v>56544.91</v>
      </c>
      <c r="H1837" s="99">
        <f t="shared" si="29"/>
        <v>2693.3009123752954</v>
      </c>
    </row>
    <row r="1838" spans="1:8" ht="14.4">
      <c r="A1838" s="143" t="s">
        <v>374</v>
      </c>
      <c r="B1838" s="98" t="s">
        <v>189</v>
      </c>
      <c r="C1838" s="151" t="s">
        <v>285</v>
      </c>
      <c r="D1838" s="151" t="s">
        <v>257</v>
      </c>
      <c r="E1838" s="151" t="s">
        <v>286</v>
      </c>
      <c r="F1838" s="174">
        <v>3</v>
      </c>
      <c r="G1838" s="183">
        <v>161.66999999999999</v>
      </c>
      <c r="H1838" s="99">
        <f t="shared" si="29"/>
        <v>53889.999999999993</v>
      </c>
    </row>
    <row r="1839" spans="1:8" ht="14.4">
      <c r="A1839" s="143" t="s">
        <v>374</v>
      </c>
      <c r="B1839" s="98" t="s">
        <v>189</v>
      </c>
      <c r="C1839" s="151" t="s">
        <v>285</v>
      </c>
      <c r="D1839" s="151" t="s">
        <v>273</v>
      </c>
      <c r="E1839" s="151" t="s">
        <v>286</v>
      </c>
      <c r="F1839" s="174">
        <v>48010.39</v>
      </c>
      <c r="G1839" s="183">
        <v>122751.75</v>
      </c>
      <c r="H1839" s="99">
        <f t="shared" si="29"/>
        <v>2556.7746898119344</v>
      </c>
    </row>
    <row r="1840" spans="1:8" ht="14.4">
      <c r="A1840" s="143" t="s">
        <v>375</v>
      </c>
      <c r="B1840" s="98" t="s">
        <v>189</v>
      </c>
      <c r="C1840" s="151" t="s">
        <v>285</v>
      </c>
      <c r="D1840" s="151" t="s">
        <v>40</v>
      </c>
      <c r="E1840" s="151" t="s">
        <v>286</v>
      </c>
      <c r="F1840" s="174">
        <v>2.94</v>
      </c>
      <c r="G1840" s="183">
        <v>27.5</v>
      </c>
      <c r="H1840" s="99">
        <f t="shared" si="29"/>
        <v>9353.7414965986391</v>
      </c>
    </row>
    <row r="1841" spans="1:8" ht="14.4">
      <c r="A1841" s="143" t="s">
        <v>375</v>
      </c>
      <c r="B1841" s="98" t="s">
        <v>189</v>
      </c>
      <c r="C1841" s="151" t="s">
        <v>285</v>
      </c>
      <c r="D1841" s="151" t="s">
        <v>257</v>
      </c>
      <c r="E1841" s="151" t="s">
        <v>286</v>
      </c>
      <c r="F1841" s="174">
        <v>20000</v>
      </c>
      <c r="G1841" s="183">
        <v>56595.56</v>
      </c>
      <c r="H1841" s="99">
        <f t="shared" si="29"/>
        <v>2829.7779999999998</v>
      </c>
    </row>
    <row r="1842" spans="1:8" ht="14.4">
      <c r="A1842" s="143" t="s">
        <v>376</v>
      </c>
      <c r="B1842" s="98" t="s">
        <v>189</v>
      </c>
      <c r="C1842" s="151" t="s">
        <v>285</v>
      </c>
      <c r="D1842" s="151" t="s">
        <v>273</v>
      </c>
      <c r="E1842" s="151" t="s">
        <v>286</v>
      </c>
      <c r="F1842" s="174">
        <v>23997.29</v>
      </c>
      <c r="G1842" s="183">
        <v>65295.199999999997</v>
      </c>
      <c r="H1842" s="99">
        <f t="shared" si="29"/>
        <v>2720.9405728730198</v>
      </c>
    </row>
    <row r="1843" spans="1:8" ht="14.4">
      <c r="A1843" s="143" t="s">
        <v>378</v>
      </c>
      <c r="B1843" s="98" t="s">
        <v>189</v>
      </c>
      <c r="C1843" s="151" t="s">
        <v>285</v>
      </c>
      <c r="D1843" s="151" t="s">
        <v>66</v>
      </c>
      <c r="E1843" s="151" t="s">
        <v>286</v>
      </c>
      <c r="F1843" s="174">
        <v>22500</v>
      </c>
      <c r="G1843" s="183">
        <v>52699.34</v>
      </c>
      <c r="H1843" s="99">
        <f t="shared" si="29"/>
        <v>2342.1928888888888</v>
      </c>
    </row>
    <row r="1844" spans="1:8" ht="14.4">
      <c r="A1844" s="143" t="s">
        <v>378</v>
      </c>
      <c r="B1844" s="98" t="s">
        <v>189</v>
      </c>
      <c r="C1844" s="151" t="s">
        <v>285</v>
      </c>
      <c r="D1844" s="151" t="s">
        <v>38</v>
      </c>
      <c r="E1844" s="151" t="s">
        <v>286</v>
      </c>
      <c r="F1844" s="174">
        <v>568.32000000000005</v>
      </c>
      <c r="G1844" s="183">
        <v>5435.33</v>
      </c>
      <c r="H1844" s="99">
        <f t="shared" si="29"/>
        <v>9563.8548704954956</v>
      </c>
    </row>
    <row r="1845" spans="1:8" ht="14.4">
      <c r="A1845" s="143" t="s">
        <v>378</v>
      </c>
      <c r="B1845" s="98" t="s">
        <v>189</v>
      </c>
      <c r="C1845" s="151" t="s">
        <v>285</v>
      </c>
      <c r="D1845" s="151" t="s">
        <v>38</v>
      </c>
      <c r="E1845" s="151" t="s">
        <v>286</v>
      </c>
      <c r="F1845" s="174">
        <v>768.12</v>
      </c>
      <c r="G1845" s="183">
        <v>7321.76</v>
      </c>
      <c r="H1845" s="99">
        <f t="shared" si="29"/>
        <v>9532.052283497369</v>
      </c>
    </row>
    <row r="1846" spans="1:8" ht="14.4">
      <c r="A1846" s="143" t="s">
        <v>378</v>
      </c>
      <c r="B1846" s="98" t="s">
        <v>189</v>
      </c>
      <c r="C1846" s="151" t="s">
        <v>285</v>
      </c>
      <c r="D1846" s="151" t="s">
        <v>38</v>
      </c>
      <c r="E1846" s="151" t="s">
        <v>286</v>
      </c>
      <c r="F1846" s="174">
        <v>972</v>
      </c>
      <c r="G1846" s="183">
        <v>9970.98</v>
      </c>
      <c r="H1846" s="99">
        <f t="shared" si="29"/>
        <v>10258.209876543209</v>
      </c>
    </row>
    <row r="1847" spans="1:8" ht="14.4">
      <c r="A1847" s="143" t="s">
        <v>378</v>
      </c>
      <c r="B1847" s="98" t="s">
        <v>189</v>
      </c>
      <c r="C1847" s="151" t="s">
        <v>285</v>
      </c>
      <c r="D1847" s="151" t="s">
        <v>38</v>
      </c>
      <c r="E1847" s="151" t="s">
        <v>286</v>
      </c>
      <c r="F1847" s="174">
        <v>982.8</v>
      </c>
      <c r="G1847" s="183">
        <v>10190.98</v>
      </c>
      <c r="H1847" s="99">
        <f t="shared" si="29"/>
        <v>10369.33251933252</v>
      </c>
    </row>
    <row r="1848" spans="1:8" ht="14.4">
      <c r="A1848" s="143" t="s">
        <v>378</v>
      </c>
      <c r="B1848" s="98" t="s">
        <v>189</v>
      </c>
      <c r="C1848" s="151" t="s">
        <v>285</v>
      </c>
      <c r="D1848" s="151" t="s">
        <v>72</v>
      </c>
      <c r="E1848" s="151" t="s">
        <v>286</v>
      </c>
      <c r="F1848" s="174">
        <v>8568</v>
      </c>
      <c r="G1848" s="183">
        <v>18513.28</v>
      </c>
      <c r="H1848" s="99">
        <f t="shared" si="29"/>
        <v>2160.7469654528477</v>
      </c>
    </row>
    <row r="1849" spans="1:8" ht="14.4">
      <c r="A1849" s="143" t="s">
        <v>380</v>
      </c>
      <c r="B1849" s="98" t="s">
        <v>189</v>
      </c>
      <c r="C1849" s="151" t="s">
        <v>285</v>
      </c>
      <c r="D1849" s="151" t="s">
        <v>40</v>
      </c>
      <c r="E1849" s="151" t="s">
        <v>286</v>
      </c>
      <c r="F1849" s="174">
        <v>2808</v>
      </c>
      <c r="G1849" s="183">
        <v>27235.05</v>
      </c>
      <c r="H1849" s="99">
        <f t="shared" si="29"/>
        <v>9699.0918803418808</v>
      </c>
    </row>
    <row r="1850" spans="1:8" ht="14.4">
      <c r="A1850" s="143" t="s">
        <v>382</v>
      </c>
      <c r="B1850" s="98" t="s">
        <v>189</v>
      </c>
      <c r="C1850" s="151" t="s">
        <v>285</v>
      </c>
      <c r="D1850" s="151" t="s">
        <v>254</v>
      </c>
      <c r="E1850" s="151" t="s">
        <v>286</v>
      </c>
      <c r="F1850" s="174">
        <v>45035.75</v>
      </c>
      <c r="G1850" s="183">
        <v>129621.79</v>
      </c>
      <c r="H1850" s="99">
        <f t="shared" si="29"/>
        <v>2878.1976540859205</v>
      </c>
    </row>
    <row r="1851" spans="1:8" ht="14.4">
      <c r="A1851" s="143" t="s">
        <v>382</v>
      </c>
      <c r="B1851" s="98" t="s">
        <v>189</v>
      </c>
      <c r="C1851" s="151" t="s">
        <v>285</v>
      </c>
      <c r="D1851" s="151" t="s">
        <v>254</v>
      </c>
      <c r="E1851" s="151" t="s">
        <v>286</v>
      </c>
      <c r="F1851" s="174">
        <v>44918.03</v>
      </c>
      <c r="G1851" s="183">
        <v>129282.97</v>
      </c>
      <c r="H1851" s="99">
        <f t="shared" si="29"/>
        <v>2878.1976858735788</v>
      </c>
    </row>
    <row r="1852" spans="1:8" ht="14.4">
      <c r="A1852" s="143" t="s">
        <v>382</v>
      </c>
      <c r="B1852" s="98" t="s">
        <v>189</v>
      </c>
      <c r="C1852" s="151" t="s">
        <v>285</v>
      </c>
      <c r="D1852" s="151" t="s">
        <v>218</v>
      </c>
      <c r="E1852" s="151" t="s">
        <v>286</v>
      </c>
      <c r="F1852" s="174">
        <v>495.26</v>
      </c>
      <c r="G1852" s="183">
        <v>5261.48</v>
      </c>
      <c r="H1852" s="99">
        <f t="shared" si="29"/>
        <v>10623.67241448936</v>
      </c>
    </row>
    <row r="1853" spans="1:8" ht="14.4">
      <c r="A1853" s="143" t="s">
        <v>383</v>
      </c>
      <c r="B1853" s="98" t="s">
        <v>189</v>
      </c>
      <c r="C1853" s="151" t="s">
        <v>285</v>
      </c>
      <c r="D1853" s="151" t="s">
        <v>72</v>
      </c>
      <c r="E1853" s="151" t="s">
        <v>286</v>
      </c>
      <c r="F1853" s="174">
        <v>3588</v>
      </c>
      <c r="G1853" s="183">
        <v>4374.33</v>
      </c>
      <c r="H1853" s="99">
        <f t="shared" si="29"/>
        <v>1219.1555183946487</v>
      </c>
    </row>
    <row r="1854" spans="1:8" ht="14.4">
      <c r="A1854" s="143" t="s">
        <v>384</v>
      </c>
      <c r="B1854" s="98" t="s">
        <v>189</v>
      </c>
      <c r="C1854" s="151" t="s">
        <v>285</v>
      </c>
      <c r="D1854" s="151" t="s">
        <v>72</v>
      </c>
      <c r="E1854" s="151" t="s">
        <v>286</v>
      </c>
      <c r="F1854" s="174">
        <v>856.8</v>
      </c>
      <c r="G1854" s="183">
        <v>1885.61</v>
      </c>
      <c r="H1854" s="99">
        <f t="shared" si="29"/>
        <v>2200.7586367880485</v>
      </c>
    </row>
    <row r="1855" spans="1:8" ht="14.4">
      <c r="A1855" s="143" t="s">
        <v>384</v>
      </c>
      <c r="B1855" s="98" t="s">
        <v>189</v>
      </c>
      <c r="C1855" s="151" t="s">
        <v>285</v>
      </c>
      <c r="D1855" s="151" t="s">
        <v>72</v>
      </c>
      <c r="E1855" s="151" t="s">
        <v>286</v>
      </c>
      <c r="F1855" s="174">
        <v>3888</v>
      </c>
      <c r="G1855" s="183">
        <v>4527.6499999999996</v>
      </c>
      <c r="H1855" s="99">
        <f t="shared" si="29"/>
        <v>1164.5190329218108</v>
      </c>
    </row>
    <row r="1856" spans="1:8" ht="14.4">
      <c r="A1856" s="143" t="s">
        <v>384</v>
      </c>
      <c r="B1856" s="98" t="s">
        <v>189</v>
      </c>
      <c r="C1856" s="151" t="s">
        <v>285</v>
      </c>
      <c r="D1856" s="151" t="s">
        <v>72</v>
      </c>
      <c r="E1856" s="151" t="s">
        <v>286</v>
      </c>
      <c r="F1856" s="174">
        <v>4800</v>
      </c>
      <c r="G1856" s="183">
        <v>6084.02</v>
      </c>
      <c r="H1856" s="99">
        <f t="shared" si="29"/>
        <v>1267.5041666666666</v>
      </c>
    </row>
    <row r="1857" spans="1:8" ht="14.4">
      <c r="A1857" s="143" t="s">
        <v>384</v>
      </c>
      <c r="B1857" s="98" t="s">
        <v>189</v>
      </c>
      <c r="C1857" s="151" t="s">
        <v>285</v>
      </c>
      <c r="D1857" s="151" t="s">
        <v>72</v>
      </c>
      <c r="E1857" s="151" t="s">
        <v>286</v>
      </c>
      <c r="F1857" s="174">
        <v>8765.76</v>
      </c>
      <c r="G1857" s="183">
        <v>11214.63</v>
      </c>
      <c r="H1857" s="99">
        <f t="shared" si="29"/>
        <v>1279.3676760486255</v>
      </c>
    </row>
    <row r="1858" spans="1:8" ht="14.4">
      <c r="A1858" s="143" t="s">
        <v>384</v>
      </c>
      <c r="B1858" s="98" t="s">
        <v>189</v>
      </c>
      <c r="C1858" s="151" t="s">
        <v>285</v>
      </c>
      <c r="D1858" s="151" t="s">
        <v>72</v>
      </c>
      <c r="E1858" s="151" t="s">
        <v>286</v>
      </c>
      <c r="F1858" s="174">
        <v>8568</v>
      </c>
      <c r="G1858" s="183">
        <v>18513.28</v>
      </c>
      <c r="H1858" s="99">
        <f t="shared" si="29"/>
        <v>2160.7469654528477</v>
      </c>
    </row>
    <row r="1859" spans="1:8" ht="14.4">
      <c r="A1859" s="143" t="s">
        <v>384</v>
      </c>
      <c r="B1859" s="98" t="s">
        <v>189</v>
      </c>
      <c r="C1859" s="151" t="s">
        <v>285</v>
      </c>
      <c r="D1859" s="151" t="s">
        <v>273</v>
      </c>
      <c r="E1859" s="151" t="s">
        <v>286</v>
      </c>
      <c r="F1859" s="174">
        <v>24010.52</v>
      </c>
      <c r="G1859" s="183">
        <v>61128.11</v>
      </c>
      <c r="H1859" s="99">
        <f t="shared" si="29"/>
        <v>2545.8886354814472</v>
      </c>
    </row>
    <row r="1860" spans="1:8" ht="14.4">
      <c r="A1860" s="143" t="s">
        <v>385</v>
      </c>
      <c r="B1860" s="98" t="s">
        <v>189</v>
      </c>
      <c r="C1860" s="151" t="s">
        <v>285</v>
      </c>
      <c r="D1860" s="151" t="s">
        <v>257</v>
      </c>
      <c r="E1860" s="151" t="s">
        <v>286</v>
      </c>
      <c r="F1860" s="174">
        <v>20000</v>
      </c>
      <c r="G1860" s="183">
        <v>55507.18</v>
      </c>
      <c r="H1860" s="99">
        <f t="shared" si="29"/>
        <v>2775.3589999999999</v>
      </c>
    </row>
    <row r="1861" spans="1:8" ht="14.4">
      <c r="A1861" s="143" t="s">
        <v>385</v>
      </c>
      <c r="B1861" s="98" t="s">
        <v>189</v>
      </c>
      <c r="C1861" s="151" t="s">
        <v>285</v>
      </c>
      <c r="D1861" s="151" t="s">
        <v>254</v>
      </c>
      <c r="E1861" s="151" t="s">
        <v>286</v>
      </c>
      <c r="F1861" s="174">
        <v>2239.17</v>
      </c>
      <c r="G1861" s="183">
        <v>10611.69</v>
      </c>
      <c r="H1861" s="99">
        <f t="shared" si="29"/>
        <v>4739.1176194750733</v>
      </c>
    </row>
    <row r="1862" spans="1:8" ht="14.4">
      <c r="A1862" s="143" t="s">
        <v>385</v>
      </c>
      <c r="B1862" s="98" t="s">
        <v>189</v>
      </c>
      <c r="C1862" s="151" t="s">
        <v>285</v>
      </c>
      <c r="D1862" s="151" t="s">
        <v>254</v>
      </c>
      <c r="E1862" s="151" t="s">
        <v>286</v>
      </c>
      <c r="F1862" s="174">
        <v>5295</v>
      </c>
      <c r="G1862" s="183">
        <v>24496.54</v>
      </c>
      <c r="H1862" s="99">
        <f t="shared" si="29"/>
        <v>4626.3531633616622</v>
      </c>
    </row>
    <row r="1863" spans="1:8" ht="14.4">
      <c r="A1863" s="143" t="s">
        <v>385</v>
      </c>
      <c r="B1863" s="98" t="s">
        <v>189</v>
      </c>
      <c r="C1863" s="151" t="s">
        <v>285</v>
      </c>
      <c r="D1863" s="151" t="s">
        <v>254</v>
      </c>
      <c r="E1863" s="151" t="s">
        <v>286</v>
      </c>
      <c r="F1863" s="174">
        <v>5292</v>
      </c>
      <c r="G1863" s="183">
        <v>24401.87</v>
      </c>
      <c r="H1863" s="99">
        <f t="shared" si="29"/>
        <v>4611.0865457294021</v>
      </c>
    </row>
    <row r="1864" spans="1:8" ht="14.4">
      <c r="A1864" s="143" t="s">
        <v>385</v>
      </c>
      <c r="B1864" s="98" t="s">
        <v>189</v>
      </c>
      <c r="C1864" s="151" t="s">
        <v>285</v>
      </c>
      <c r="D1864" s="151" t="s">
        <v>257</v>
      </c>
      <c r="E1864" s="151" t="s">
        <v>286</v>
      </c>
      <c r="F1864" s="174">
        <v>20994.47</v>
      </c>
      <c r="G1864" s="183">
        <v>59098.74</v>
      </c>
      <c r="H1864" s="99">
        <f t="shared" si="29"/>
        <v>2814.9669889261313</v>
      </c>
    </row>
    <row r="1865" spans="1:8" ht="14.4">
      <c r="A1865" s="143" t="s">
        <v>385</v>
      </c>
      <c r="B1865" s="98" t="s">
        <v>189</v>
      </c>
      <c r="C1865" s="151" t="s">
        <v>285</v>
      </c>
      <c r="D1865" s="151" t="s">
        <v>273</v>
      </c>
      <c r="E1865" s="151" t="s">
        <v>286</v>
      </c>
      <c r="F1865" s="174">
        <v>23995.16</v>
      </c>
      <c r="G1865" s="183">
        <v>61089.16</v>
      </c>
      <c r="H1865" s="99">
        <f t="shared" si="29"/>
        <v>2545.8950888429167</v>
      </c>
    </row>
    <row r="1866" spans="1:8">
      <c r="A1866" s="148" t="s">
        <v>391</v>
      </c>
      <c r="B1866" s="98" t="s">
        <v>190</v>
      </c>
      <c r="C1866" s="152" t="s">
        <v>213</v>
      </c>
      <c r="D1866" s="153" t="s">
        <v>37</v>
      </c>
      <c r="E1866" s="153" t="s">
        <v>230</v>
      </c>
      <c r="F1866" s="172">
        <v>32256</v>
      </c>
      <c r="G1866" s="184">
        <v>50664.57</v>
      </c>
      <c r="H1866" s="99">
        <f t="shared" si="29"/>
        <v>1570.7021949404761</v>
      </c>
    </row>
    <row r="1867" spans="1:8">
      <c r="A1867" s="148" t="s">
        <v>391</v>
      </c>
      <c r="B1867" s="98" t="s">
        <v>190</v>
      </c>
      <c r="C1867" s="152" t="s">
        <v>207</v>
      </c>
      <c r="D1867" s="153" t="s">
        <v>218</v>
      </c>
      <c r="E1867" s="153" t="s">
        <v>225</v>
      </c>
      <c r="F1867" s="172">
        <v>219875</v>
      </c>
      <c r="G1867" s="184">
        <v>218146.39</v>
      </c>
      <c r="H1867" s="99">
        <f t="shared" si="29"/>
        <v>992.13821489482666</v>
      </c>
    </row>
    <row r="1868" spans="1:8">
      <c r="A1868" s="148" t="s">
        <v>391</v>
      </c>
      <c r="B1868" s="98" t="s">
        <v>190</v>
      </c>
      <c r="C1868" s="152" t="s">
        <v>207</v>
      </c>
      <c r="D1868" s="153" t="s">
        <v>40</v>
      </c>
      <c r="E1868" s="153" t="s">
        <v>225</v>
      </c>
      <c r="F1868" s="172">
        <v>23265</v>
      </c>
      <c r="G1868" s="184">
        <v>43744.2</v>
      </c>
      <c r="H1868" s="99">
        <f t="shared" si="29"/>
        <v>1880.2578981302386</v>
      </c>
    </row>
    <row r="1869" spans="1:8">
      <c r="A1869" s="148" t="s">
        <v>391</v>
      </c>
      <c r="B1869" s="98" t="s">
        <v>190</v>
      </c>
      <c r="C1869" s="152" t="s">
        <v>207</v>
      </c>
      <c r="D1869" s="153" t="s">
        <v>40</v>
      </c>
      <c r="E1869" s="153" t="s">
        <v>225</v>
      </c>
      <c r="F1869" s="172">
        <v>25000</v>
      </c>
      <c r="G1869" s="184">
        <v>28776</v>
      </c>
      <c r="H1869" s="99">
        <f t="shared" si="29"/>
        <v>1151.04</v>
      </c>
    </row>
    <row r="1870" spans="1:8">
      <c r="A1870" s="148" t="s">
        <v>391</v>
      </c>
      <c r="B1870" s="98" t="s">
        <v>190</v>
      </c>
      <c r="C1870" s="152" t="s">
        <v>234</v>
      </c>
      <c r="D1870" s="153" t="s">
        <v>218</v>
      </c>
      <c r="E1870" s="153" t="s">
        <v>259</v>
      </c>
      <c r="F1870" s="172">
        <v>10299.379999999999</v>
      </c>
      <c r="G1870" s="184">
        <v>58725.279999999999</v>
      </c>
      <c r="H1870" s="99">
        <f t="shared" si="29"/>
        <v>5701.8267118991635</v>
      </c>
    </row>
    <row r="1871" spans="1:8">
      <c r="A1871" s="148" t="s">
        <v>391</v>
      </c>
      <c r="B1871" s="98" t="s">
        <v>190</v>
      </c>
      <c r="C1871" s="152" t="s">
        <v>208</v>
      </c>
      <c r="D1871" s="153" t="s">
        <v>254</v>
      </c>
      <c r="E1871" s="153" t="s">
        <v>226</v>
      </c>
      <c r="F1871" s="172">
        <v>23399.919999999998</v>
      </c>
      <c r="G1871" s="184">
        <v>80859.149999999994</v>
      </c>
      <c r="H1871" s="99">
        <f t="shared" si="29"/>
        <v>3455.5310445505797</v>
      </c>
    </row>
    <row r="1872" spans="1:8">
      <c r="A1872" s="148" t="s">
        <v>391</v>
      </c>
      <c r="B1872" s="98" t="s">
        <v>190</v>
      </c>
      <c r="C1872" s="152" t="s">
        <v>208</v>
      </c>
      <c r="D1872" s="153" t="s">
        <v>254</v>
      </c>
      <c r="E1872" s="153" t="s">
        <v>226</v>
      </c>
      <c r="F1872" s="172">
        <v>23356.7</v>
      </c>
      <c r="G1872" s="184">
        <v>80953.509999999995</v>
      </c>
      <c r="H1872" s="99">
        <f t="shared" ref="H1872:H1935" si="30">+G1872/F1872*1000</f>
        <v>3465.9652262519958</v>
      </c>
    </row>
    <row r="1873" spans="1:8">
      <c r="A1873" s="148" t="s">
        <v>391</v>
      </c>
      <c r="B1873" s="98" t="s">
        <v>190</v>
      </c>
      <c r="C1873" s="152" t="s">
        <v>208</v>
      </c>
      <c r="D1873" s="153" t="s">
        <v>254</v>
      </c>
      <c r="E1873" s="153" t="s">
        <v>226</v>
      </c>
      <c r="F1873" s="172">
        <v>23510.85</v>
      </c>
      <c r="G1873" s="184">
        <v>78117.789999999994</v>
      </c>
      <c r="H1873" s="99">
        <f t="shared" si="30"/>
        <v>3322.6272125422943</v>
      </c>
    </row>
    <row r="1874" spans="1:8">
      <c r="A1874" s="148" t="s">
        <v>391</v>
      </c>
      <c r="B1874" s="98" t="s">
        <v>190</v>
      </c>
      <c r="C1874" s="152" t="s">
        <v>208</v>
      </c>
      <c r="D1874" s="153" t="s">
        <v>254</v>
      </c>
      <c r="E1874" s="153" t="s">
        <v>226</v>
      </c>
      <c r="F1874" s="172">
        <v>23472.68</v>
      </c>
      <c r="G1874" s="184">
        <v>77990.960000000006</v>
      </c>
      <c r="H1874" s="99">
        <f t="shared" si="30"/>
        <v>3322.6269859257659</v>
      </c>
    </row>
    <row r="1875" spans="1:8">
      <c r="A1875" s="148" t="s">
        <v>391</v>
      </c>
      <c r="B1875" s="98" t="s">
        <v>190</v>
      </c>
      <c r="C1875" s="152" t="s">
        <v>239</v>
      </c>
      <c r="D1875" s="153" t="s">
        <v>218</v>
      </c>
      <c r="E1875" s="153" t="s">
        <v>262</v>
      </c>
      <c r="F1875" s="172">
        <v>2663.18</v>
      </c>
      <c r="G1875" s="184">
        <v>15185.04</v>
      </c>
      <c r="H1875" s="99">
        <f t="shared" si="30"/>
        <v>5701.8451625500356</v>
      </c>
    </row>
    <row r="1876" spans="1:8">
      <c r="A1876" s="148" t="s">
        <v>391</v>
      </c>
      <c r="B1876" s="98" t="s">
        <v>190</v>
      </c>
      <c r="C1876" s="152" t="s">
        <v>205</v>
      </c>
      <c r="D1876" s="153" t="s">
        <v>35</v>
      </c>
      <c r="E1876" s="153" t="s">
        <v>223</v>
      </c>
      <c r="F1876" s="172">
        <v>2304</v>
      </c>
      <c r="G1876" s="184">
        <v>20025.46</v>
      </c>
      <c r="H1876" s="99">
        <f t="shared" si="30"/>
        <v>8691.6059027777774</v>
      </c>
    </row>
    <row r="1877" spans="1:8">
      <c r="A1877" s="148" t="s">
        <v>391</v>
      </c>
      <c r="B1877" s="98" t="s">
        <v>190</v>
      </c>
      <c r="C1877" s="152" t="s">
        <v>205</v>
      </c>
      <c r="D1877" s="153" t="s">
        <v>35</v>
      </c>
      <c r="E1877" s="153" t="s">
        <v>223</v>
      </c>
      <c r="F1877" s="172">
        <v>7932</v>
      </c>
      <c r="G1877" s="184">
        <v>101862.01</v>
      </c>
      <c r="H1877" s="99">
        <f t="shared" si="30"/>
        <v>12841.907463439233</v>
      </c>
    </row>
    <row r="1878" spans="1:8">
      <c r="A1878" s="148" t="s">
        <v>392</v>
      </c>
      <c r="B1878" s="98" t="s">
        <v>190</v>
      </c>
      <c r="C1878" s="152" t="s">
        <v>206</v>
      </c>
      <c r="D1878" s="153" t="s">
        <v>40</v>
      </c>
      <c r="E1878" s="153" t="s">
        <v>224</v>
      </c>
      <c r="F1878" s="172">
        <v>50000</v>
      </c>
      <c r="G1878" s="184">
        <v>169118.94</v>
      </c>
      <c r="H1878" s="99">
        <f t="shared" si="30"/>
        <v>3382.3788</v>
      </c>
    </row>
    <row r="1879" spans="1:8">
      <c r="A1879" s="148" t="s">
        <v>392</v>
      </c>
      <c r="B1879" s="98" t="s">
        <v>190</v>
      </c>
      <c r="C1879" s="152" t="s">
        <v>206</v>
      </c>
      <c r="D1879" s="153" t="s">
        <v>40</v>
      </c>
      <c r="E1879" s="153" t="s">
        <v>224</v>
      </c>
      <c r="F1879" s="172">
        <v>50000</v>
      </c>
      <c r="G1879" s="184">
        <v>167267.1</v>
      </c>
      <c r="H1879" s="99">
        <f t="shared" si="30"/>
        <v>3345.3420000000001</v>
      </c>
    </row>
    <row r="1880" spans="1:8">
      <c r="A1880" s="148" t="s">
        <v>392</v>
      </c>
      <c r="B1880" s="98" t="s">
        <v>190</v>
      </c>
      <c r="C1880" s="152" t="s">
        <v>206</v>
      </c>
      <c r="D1880" s="153" t="s">
        <v>40</v>
      </c>
      <c r="E1880" s="153" t="s">
        <v>224</v>
      </c>
      <c r="F1880" s="172">
        <v>50000</v>
      </c>
      <c r="G1880" s="184">
        <v>169118.94</v>
      </c>
      <c r="H1880" s="99">
        <f t="shared" si="30"/>
        <v>3382.3788</v>
      </c>
    </row>
    <row r="1881" spans="1:8">
      <c r="A1881" s="148" t="s">
        <v>392</v>
      </c>
      <c r="B1881" s="98" t="s">
        <v>190</v>
      </c>
      <c r="C1881" s="152" t="s">
        <v>206</v>
      </c>
      <c r="D1881" s="153" t="s">
        <v>40</v>
      </c>
      <c r="E1881" s="153" t="s">
        <v>224</v>
      </c>
      <c r="F1881" s="172">
        <v>50000</v>
      </c>
      <c r="G1881" s="184">
        <v>169319.16</v>
      </c>
      <c r="H1881" s="99">
        <f t="shared" si="30"/>
        <v>3386.3832000000002</v>
      </c>
    </row>
    <row r="1882" spans="1:8">
      <c r="A1882" s="148" t="s">
        <v>392</v>
      </c>
      <c r="B1882" s="98" t="s">
        <v>190</v>
      </c>
      <c r="C1882" s="152" t="s">
        <v>207</v>
      </c>
      <c r="D1882" s="153" t="s">
        <v>40</v>
      </c>
      <c r="E1882" s="153" t="s">
        <v>225</v>
      </c>
      <c r="F1882" s="172">
        <v>26000</v>
      </c>
      <c r="G1882" s="184">
        <v>18240</v>
      </c>
      <c r="H1882" s="99">
        <f t="shared" si="30"/>
        <v>701.53846153846155</v>
      </c>
    </row>
    <row r="1883" spans="1:8">
      <c r="A1883" s="148" t="s">
        <v>392</v>
      </c>
      <c r="B1883" s="98" t="s">
        <v>190</v>
      </c>
      <c r="C1883" s="152" t="s">
        <v>245</v>
      </c>
      <c r="D1883" s="153" t="s">
        <v>254</v>
      </c>
      <c r="E1883" s="153" t="s">
        <v>167</v>
      </c>
      <c r="F1883" s="172">
        <v>952</v>
      </c>
      <c r="G1883" s="184">
        <v>5521.6</v>
      </c>
      <c r="H1883" s="99">
        <f t="shared" si="30"/>
        <v>5800.0000000000009</v>
      </c>
    </row>
    <row r="1884" spans="1:8">
      <c r="A1884" s="148" t="s">
        <v>392</v>
      </c>
      <c r="B1884" s="98" t="s">
        <v>190</v>
      </c>
      <c r="C1884" s="152" t="s">
        <v>245</v>
      </c>
      <c r="D1884" s="153" t="s">
        <v>254</v>
      </c>
      <c r="E1884" s="153" t="s">
        <v>167</v>
      </c>
      <c r="F1884" s="172">
        <v>1134</v>
      </c>
      <c r="G1884" s="184">
        <v>6690.6</v>
      </c>
      <c r="H1884" s="99">
        <f t="shared" si="30"/>
        <v>5900</v>
      </c>
    </row>
    <row r="1885" spans="1:8">
      <c r="A1885" s="148" t="s">
        <v>392</v>
      </c>
      <c r="B1885" s="98" t="s">
        <v>190</v>
      </c>
      <c r="C1885" s="152" t="s">
        <v>245</v>
      </c>
      <c r="D1885" s="153" t="s">
        <v>254</v>
      </c>
      <c r="E1885" s="153" t="s">
        <v>167</v>
      </c>
      <c r="F1885" s="172">
        <v>4760</v>
      </c>
      <c r="G1885" s="184">
        <v>27608</v>
      </c>
      <c r="H1885" s="99">
        <f t="shared" si="30"/>
        <v>5800</v>
      </c>
    </row>
    <row r="1886" spans="1:8">
      <c r="A1886" s="148" t="s">
        <v>392</v>
      </c>
      <c r="B1886" s="98" t="s">
        <v>190</v>
      </c>
      <c r="C1886" s="152" t="s">
        <v>243</v>
      </c>
      <c r="D1886" s="153" t="s">
        <v>38</v>
      </c>
      <c r="E1886" s="153" t="s">
        <v>265</v>
      </c>
      <c r="F1886" s="172">
        <v>102</v>
      </c>
      <c r="G1886" s="184">
        <v>304.58</v>
      </c>
      <c r="H1886" s="99">
        <f t="shared" si="30"/>
        <v>2986.0784313725489</v>
      </c>
    </row>
    <row r="1887" spans="1:8">
      <c r="A1887" s="148" t="s">
        <v>392</v>
      </c>
      <c r="B1887" s="98" t="s">
        <v>190</v>
      </c>
      <c r="C1887" s="152" t="s">
        <v>243</v>
      </c>
      <c r="D1887" s="153" t="s">
        <v>38</v>
      </c>
      <c r="E1887" s="153" t="s">
        <v>265</v>
      </c>
      <c r="F1887" s="172">
        <v>287.82</v>
      </c>
      <c r="G1887" s="184">
        <v>1114.23</v>
      </c>
      <c r="H1887" s="99">
        <f t="shared" si="30"/>
        <v>3871.2737127371274</v>
      </c>
    </row>
    <row r="1888" spans="1:8">
      <c r="A1888" s="148" t="s">
        <v>392</v>
      </c>
      <c r="B1888" s="98" t="s">
        <v>190</v>
      </c>
      <c r="C1888" s="152" t="s">
        <v>243</v>
      </c>
      <c r="D1888" s="153" t="s">
        <v>38</v>
      </c>
      <c r="E1888" s="153" t="s">
        <v>265</v>
      </c>
      <c r="F1888" s="172">
        <v>300</v>
      </c>
      <c r="G1888" s="184">
        <v>856.87</v>
      </c>
      <c r="H1888" s="99">
        <f t="shared" si="30"/>
        <v>2856.2333333333336</v>
      </c>
    </row>
    <row r="1889" spans="1:8">
      <c r="A1889" s="148" t="s">
        <v>392</v>
      </c>
      <c r="B1889" s="98" t="s">
        <v>190</v>
      </c>
      <c r="C1889" s="152" t="s">
        <v>243</v>
      </c>
      <c r="D1889" s="153" t="s">
        <v>38</v>
      </c>
      <c r="E1889" s="153" t="s">
        <v>265</v>
      </c>
      <c r="F1889" s="172">
        <v>451.62</v>
      </c>
      <c r="G1889" s="184">
        <v>1689.71</v>
      </c>
      <c r="H1889" s="99">
        <f t="shared" si="30"/>
        <v>3741.4419201983969</v>
      </c>
    </row>
    <row r="1890" spans="1:8">
      <c r="A1890" s="148" t="s">
        <v>392</v>
      </c>
      <c r="B1890" s="98" t="s">
        <v>190</v>
      </c>
      <c r="C1890" s="152" t="s">
        <v>243</v>
      </c>
      <c r="D1890" s="153" t="s">
        <v>38</v>
      </c>
      <c r="E1890" s="153" t="s">
        <v>265</v>
      </c>
      <c r="F1890" s="172">
        <v>921</v>
      </c>
      <c r="G1890" s="184">
        <v>2750.17</v>
      </c>
      <c r="H1890" s="99">
        <f t="shared" si="30"/>
        <v>2986.0694896851251</v>
      </c>
    </row>
    <row r="1891" spans="1:8">
      <c r="A1891" s="148" t="s">
        <v>392</v>
      </c>
      <c r="B1891" s="98" t="s">
        <v>190</v>
      </c>
      <c r="C1891" s="152" t="s">
        <v>243</v>
      </c>
      <c r="D1891" s="153" t="s">
        <v>38</v>
      </c>
      <c r="E1891" s="153" t="s">
        <v>265</v>
      </c>
      <c r="F1891" s="172">
        <v>2013</v>
      </c>
      <c r="G1891" s="184">
        <v>5749.58</v>
      </c>
      <c r="H1891" s="99">
        <f t="shared" si="30"/>
        <v>2856.2245404868354</v>
      </c>
    </row>
    <row r="1892" spans="1:8">
      <c r="A1892" s="148" t="s">
        <v>392</v>
      </c>
      <c r="B1892" s="98" t="s">
        <v>190</v>
      </c>
      <c r="C1892" s="152" t="s">
        <v>234</v>
      </c>
      <c r="D1892" s="153" t="s">
        <v>218</v>
      </c>
      <c r="E1892" s="153" t="s">
        <v>259</v>
      </c>
      <c r="F1892" s="172">
        <v>9658.7999999999993</v>
      </c>
      <c r="G1892" s="184">
        <v>49671.21</v>
      </c>
      <c r="H1892" s="99">
        <f t="shared" si="30"/>
        <v>5142.5860355323639</v>
      </c>
    </row>
    <row r="1893" spans="1:8">
      <c r="A1893" s="148" t="s">
        <v>392</v>
      </c>
      <c r="B1893" s="98" t="s">
        <v>190</v>
      </c>
      <c r="C1893" s="152" t="s">
        <v>217</v>
      </c>
      <c r="D1893" s="153" t="s">
        <v>26</v>
      </c>
      <c r="E1893" s="153" t="s">
        <v>233</v>
      </c>
      <c r="F1893" s="172">
        <v>139.19999999999999</v>
      </c>
      <c r="G1893" s="184">
        <v>2518.0300000000002</v>
      </c>
      <c r="H1893" s="99">
        <f t="shared" si="30"/>
        <v>18089.295977011494</v>
      </c>
    </row>
    <row r="1894" spans="1:8">
      <c r="A1894" s="148" t="s">
        <v>392</v>
      </c>
      <c r="B1894" s="98" t="s">
        <v>190</v>
      </c>
      <c r="C1894" s="152" t="s">
        <v>241</v>
      </c>
      <c r="D1894" s="153" t="s">
        <v>255</v>
      </c>
      <c r="E1894" s="153" t="s">
        <v>263</v>
      </c>
      <c r="F1894" s="172">
        <v>1310.4000000000001</v>
      </c>
      <c r="G1894" s="184">
        <v>5919.18</v>
      </c>
      <c r="H1894" s="99">
        <f t="shared" si="30"/>
        <v>4517.0787545787543</v>
      </c>
    </row>
    <row r="1895" spans="1:8">
      <c r="A1895" s="148" t="s">
        <v>392</v>
      </c>
      <c r="B1895" s="98" t="s">
        <v>190</v>
      </c>
      <c r="C1895" s="152" t="s">
        <v>212</v>
      </c>
      <c r="D1895" s="153" t="s">
        <v>251</v>
      </c>
      <c r="E1895" s="153" t="s">
        <v>186</v>
      </c>
      <c r="F1895" s="172">
        <v>50618.879999999997</v>
      </c>
      <c r="G1895" s="184">
        <v>294590.36</v>
      </c>
      <c r="H1895" s="99">
        <f t="shared" si="30"/>
        <v>5819.7723853234211</v>
      </c>
    </row>
    <row r="1896" spans="1:8">
      <c r="A1896" s="148" t="s">
        <v>392</v>
      </c>
      <c r="B1896" s="98" t="s">
        <v>190</v>
      </c>
      <c r="C1896" s="152" t="s">
        <v>239</v>
      </c>
      <c r="D1896" s="153" t="s">
        <v>38</v>
      </c>
      <c r="E1896" s="153" t="s">
        <v>262</v>
      </c>
      <c r="F1896" s="172">
        <v>80.64</v>
      </c>
      <c r="G1896" s="184">
        <v>596.76</v>
      </c>
      <c r="H1896" s="99">
        <f t="shared" si="30"/>
        <v>7400.2976190476184</v>
      </c>
    </row>
    <row r="1897" spans="1:8">
      <c r="A1897" s="148" t="s">
        <v>392</v>
      </c>
      <c r="B1897" s="98" t="s">
        <v>190</v>
      </c>
      <c r="C1897" s="152" t="s">
        <v>239</v>
      </c>
      <c r="D1897" s="153" t="s">
        <v>38</v>
      </c>
      <c r="E1897" s="153" t="s">
        <v>262</v>
      </c>
      <c r="F1897" s="172">
        <v>108.24</v>
      </c>
      <c r="G1897" s="184">
        <v>578.72</v>
      </c>
      <c r="H1897" s="99">
        <f t="shared" si="30"/>
        <v>5346.6371027346649</v>
      </c>
    </row>
    <row r="1898" spans="1:8">
      <c r="A1898" s="148" t="s">
        <v>392</v>
      </c>
      <c r="B1898" s="98" t="s">
        <v>190</v>
      </c>
      <c r="C1898" s="152" t="s">
        <v>239</v>
      </c>
      <c r="D1898" s="153" t="s">
        <v>38</v>
      </c>
      <c r="E1898" s="153" t="s">
        <v>262</v>
      </c>
      <c r="F1898" s="172">
        <v>500</v>
      </c>
      <c r="G1898" s="184">
        <v>3434.57</v>
      </c>
      <c r="H1898" s="99">
        <f t="shared" si="30"/>
        <v>6869.14</v>
      </c>
    </row>
    <row r="1899" spans="1:8">
      <c r="A1899" s="148" t="s">
        <v>392</v>
      </c>
      <c r="B1899" s="98" t="s">
        <v>190</v>
      </c>
      <c r="C1899" s="152" t="s">
        <v>239</v>
      </c>
      <c r="D1899" s="153" t="s">
        <v>38</v>
      </c>
      <c r="E1899" s="153" t="s">
        <v>262</v>
      </c>
      <c r="F1899" s="172">
        <v>520.88</v>
      </c>
      <c r="G1899" s="184">
        <v>2797.22</v>
      </c>
      <c r="H1899" s="99">
        <f t="shared" si="30"/>
        <v>5370.1812317616332</v>
      </c>
    </row>
    <row r="1900" spans="1:8">
      <c r="A1900" s="148" t="s">
        <v>392</v>
      </c>
      <c r="B1900" s="98" t="s">
        <v>190</v>
      </c>
      <c r="C1900" s="152" t="s">
        <v>239</v>
      </c>
      <c r="D1900" s="153" t="s">
        <v>38</v>
      </c>
      <c r="E1900" s="153" t="s">
        <v>262</v>
      </c>
      <c r="F1900" s="172">
        <v>953.34</v>
      </c>
      <c r="G1900" s="184">
        <v>5445.94</v>
      </c>
      <c r="H1900" s="99">
        <f t="shared" si="30"/>
        <v>5712.4845280802228</v>
      </c>
    </row>
    <row r="1901" spans="1:8">
      <c r="A1901" s="148" t="s">
        <v>392</v>
      </c>
      <c r="B1901" s="98" t="s">
        <v>190</v>
      </c>
      <c r="C1901" s="152" t="s">
        <v>239</v>
      </c>
      <c r="D1901" s="153" t="s">
        <v>38</v>
      </c>
      <c r="E1901" s="153" t="s">
        <v>262</v>
      </c>
      <c r="F1901" s="172">
        <v>972</v>
      </c>
      <c r="G1901" s="184">
        <v>9154.7800000000007</v>
      </c>
      <c r="H1901" s="99">
        <f t="shared" si="30"/>
        <v>9418.4979423868317</v>
      </c>
    </row>
    <row r="1902" spans="1:8">
      <c r="A1902" s="148" t="s">
        <v>393</v>
      </c>
      <c r="B1902" s="98" t="s">
        <v>190</v>
      </c>
      <c r="C1902" s="152" t="s">
        <v>204</v>
      </c>
      <c r="D1902" s="153" t="s">
        <v>38</v>
      </c>
      <c r="E1902" s="153" t="s">
        <v>171</v>
      </c>
      <c r="F1902" s="172">
        <v>163909.20000000001</v>
      </c>
      <c r="G1902" s="184">
        <v>289936.90000000002</v>
      </c>
      <c r="H1902" s="99">
        <f t="shared" si="30"/>
        <v>1768.8872863756276</v>
      </c>
    </row>
    <row r="1903" spans="1:8">
      <c r="A1903" s="148" t="s">
        <v>393</v>
      </c>
      <c r="B1903" s="98" t="s">
        <v>190</v>
      </c>
      <c r="C1903" s="152" t="s">
        <v>207</v>
      </c>
      <c r="D1903" s="153" t="s">
        <v>40</v>
      </c>
      <c r="E1903" s="153" t="s">
        <v>225</v>
      </c>
      <c r="F1903" s="172">
        <v>24000</v>
      </c>
      <c r="G1903" s="184">
        <v>42392.36</v>
      </c>
      <c r="H1903" s="99">
        <f t="shared" si="30"/>
        <v>1766.3483333333334</v>
      </c>
    </row>
    <row r="1904" spans="1:8">
      <c r="A1904" s="148" t="s">
        <v>393</v>
      </c>
      <c r="B1904" s="98" t="s">
        <v>190</v>
      </c>
      <c r="C1904" s="152" t="s">
        <v>207</v>
      </c>
      <c r="D1904" s="153" t="s">
        <v>40</v>
      </c>
      <c r="E1904" s="153" t="s">
        <v>225</v>
      </c>
      <c r="F1904" s="172">
        <v>24000</v>
      </c>
      <c r="G1904" s="184">
        <v>42392.36</v>
      </c>
      <c r="H1904" s="99">
        <f t="shared" si="30"/>
        <v>1766.3483333333334</v>
      </c>
    </row>
    <row r="1905" spans="1:8">
      <c r="A1905" s="148" t="s">
        <v>393</v>
      </c>
      <c r="B1905" s="98" t="s">
        <v>190</v>
      </c>
      <c r="C1905" s="152" t="s">
        <v>207</v>
      </c>
      <c r="D1905" s="153" t="s">
        <v>40</v>
      </c>
      <c r="E1905" s="153" t="s">
        <v>225</v>
      </c>
      <c r="F1905" s="172">
        <v>24000</v>
      </c>
      <c r="G1905" s="184">
        <v>42392.36</v>
      </c>
      <c r="H1905" s="99">
        <f t="shared" si="30"/>
        <v>1766.3483333333334</v>
      </c>
    </row>
    <row r="1906" spans="1:8">
      <c r="A1906" s="148" t="s">
        <v>393</v>
      </c>
      <c r="B1906" s="98" t="s">
        <v>190</v>
      </c>
      <c r="C1906" s="152" t="s">
        <v>207</v>
      </c>
      <c r="D1906" s="153" t="s">
        <v>40</v>
      </c>
      <c r="E1906" s="153" t="s">
        <v>225</v>
      </c>
      <c r="F1906" s="172">
        <v>24000</v>
      </c>
      <c r="G1906" s="184">
        <v>42392.36</v>
      </c>
      <c r="H1906" s="99">
        <f t="shared" si="30"/>
        <v>1766.3483333333334</v>
      </c>
    </row>
    <row r="1907" spans="1:8">
      <c r="A1907" s="148" t="s">
        <v>393</v>
      </c>
      <c r="B1907" s="98" t="s">
        <v>190</v>
      </c>
      <c r="C1907" s="152" t="s">
        <v>207</v>
      </c>
      <c r="D1907" s="153" t="s">
        <v>40</v>
      </c>
      <c r="E1907" s="153" t="s">
        <v>225</v>
      </c>
      <c r="F1907" s="172">
        <v>24000</v>
      </c>
      <c r="G1907" s="184">
        <v>42392.36</v>
      </c>
      <c r="H1907" s="99">
        <f t="shared" si="30"/>
        <v>1766.3483333333334</v>
      </c>
    </row>
    <row r="1908" spans="1:8">
      <c r="A1908" s="148" t="s">
        <v>393</v>
      </c>
      <c r="B1908" s="98" t="s">
        <v>190</v>
      </c>
      <c r="C1908" s="152" t="s">
        <v>237</v>
      </c>
      <c r="D1908" s="153" t="s">
        <v>218</v>
      </c>
      <c r="E1908" s="153" t="s">
        <v>261</v>
      </c>
      <c r="F1908" s="172">
        <v>19140</v>
      </c>
      <c r="G1908" s="184">
        <v>120582</v>
      </c>
      <c r="H1908" s="99">
        <f t="shared" si="30"/>
        <v>6300</v>
      </c>
    </row>
    <row r="1909" spans="1:8">
      <c r="A1909" s="148" t="s">
        <v>393</v>
      </c>
      <c r="B1909" s="98" t="s">
        <v>190</v>
      </c>
      <c r="C1909" s="152" t="s">
        <v>237</v>
      </c>
      <c r="D1909" s="153" t="s">
        <v>251</v>
      </c>
      <c r="E1909" s="153" t="s">
        <v>261</v>
      </c>
      <c r="F1909" s="172">
        <v>102400</v>
      </c>
      <c r="G1909" s="184">
        <v>671167.41</v>
      </c>
      <c r="H1909" s="99">
        <f t="shared" si="30"/>
        <v>6554.3692382812505</v>
      </c>
    </row>
    <row r="1910" spans="1:8">
      <c r="A1910" s="148" t="s">
        <v>393</v>
      </c>
      <c r="B1910" s="98" t="s">
        <v>190</v>
      </c>
      <c r="C1910" s="152" t="s">
        <v>234</v>
      </c>
      <c r="D1910" s="153" t="s">
        <v>35</v>
      </c>
      <c r="E1910" s="153" t="s">
        <v>259</v>
      </c>
      <c r="F1910" s="172">
        <v>14112</v>
      </c>
      <c r="G1910" s="184">
        <v>44466.06</v>
      </c>
      <c r="H1910" s="99">
        <f t="shared" si="30"/>
        <v>3150.9396258503402</v>
      </c>
    </row>
    <row r="1911" spans="1:8">
      <c r="A1911" s="148" t="s">
        <v>393</v>
      </c>
      <c r="B1911" s="98" t="s">
        <v>190</v>
      </c>
      <c r="C1911" s="152" t="s">
        <v>234</v>
      </c>
      <c r="D1911" s="153" t="s">
        <v>35</v>
      </c>
      <c r="E1911" s="153" t="s">
        <v>259</v>
      </c>
      <c r="F1911" s="172">
        <v>14112</v>
      </c>
      <c r="G1911" s="184">
        <v>44466.06</v>
      </c>
      <c r="H1911" s="99">
        <f t="shared" si="30"/>
        <v>3150.9396258503402</v>
      </c>
    </row>
    <row r="1912" spans="1:8">
      <c r="A1912" s="148" t="s">
        <v>393</v>
      </c>
      <c r="B1912" s="98" t="s">
        <v>190</v>
      </c>
      <c r="C1912" s="152" t="s">
        <v>234</v>
      </c>
      <c r="D1912" s="153" t="s">
        <v>35</v>
      </c>
      <c r="E1912" s="153" t="s">
        <v>259</v>
      </c>
      <c r="F1912" s="172">
        <v>14112</v>
      </c>
      <c r="G1912" s="184">
        <v>44466.06</v>
      </c>
      <c r="H1912" s="99">
        <f t="shared" si="30"/>
        <v>3150.9396258503402</v>
      </c>
    </row>
    <row r="1913" spans="1:8">
      <c r="A1913" s="148" t="s">
        <v>393</v>
      </c>
      <c r="B1913" s="98" t="s">
        <v>190</v>
      </c>
      <c r="C1913" s="152" t="s">
        <v>217</v>
      </c>
      <c r="D1913" s="153" t="s">
        <v>218</v>
      </c>
      <c r="E1913" s="153" t="s">
        <v>233</v>
      </c>
      <c r="F1913" s="172">
        <v>16329</v>
      </c>
      <c r="G1913" s="184">
        <v>80082.91</v>
      </c>
      <c r="H1913" s="99">
        <f t="shared" si="30"/>
        <v>4904.3364566109385</v>
      </c>
    </row>
    <row r="1914" spans="1:8">
      <c r="A1914" s="148" t="s">
        <v>393</v>
      </c>
      <c r="B1914" s="98" t="s">
        <v>190</v>
      </c>
      <c r="C1914" s="152" t="s">
        <v>240</v>
      </c>
      <c r="D1914" s="153" t="s">
        <v>218</v>
      </c>
      <c r="E1914" s="153" t="s">
        <v>174</v>
      </c>
      <c r="F1914" s="172">
        <v>393.97</v>
      </c>
      <c r="G1914" s="184">
        <v>2770.14</v>
      </c>
      <c r="H1914" s="99">
        <f t="shared" si="30"/>
        <v>7031.3475645353701</v>
      </c>
    </row>
    <row r="1915" spans="1:8">
      <c r="A1915" s="148" t="s">
        <v>393</v>
      </c>
      <c r="B1915" s="98" t="s">
        <v>190</v>
      </c>
      <c r="C1915" s="152" t="s">
        <v>240</v>
      </c>
      <c r="D1915" s="153" t="s">
        <v>218</v>
      </c>
      <c r="E1915" s="153" t="s">
        <v>174</v>
      </c>
      <c r="F1915" s="172">
        <v>1600.27</v>
      </c>
      <c r="G1915" s="184">
        <v>8162.83</v>
      </c>
      <c r="H1915" s="99">
        <f t="shared" si="30"/>
        <v>5100.9079717797622</v>
      </c>
    </row>
    <row r="1916" spans="1:8">
      <c r="A1916" s="148" t="s">
        <v>393</v>
      </c>
      <c r="B1916" s="98" t="s">
        <v>190</v>
      </c>
      <c r="C1916" s="152" t="s">
        <v>240</v>
      </c>
      <c r="D1916" s="153" t="s">
        <v>218</v>
      </c>
      <c r="E1916" s="153" t="s">
        <v>174</v>
      </c>
      <c r="F1916" s="172">
        <v>6349.24</v>
      </c>
      <c r="G1916" s="184">
        <v>33212.75</v>
      </c>
      <c r="H1916" s="99">
        <f t="shared" si="30"/>
        <v>5230.9804008038764</v>
      </c>
    </row>
    <row r="1917" spans="1:8">
      <c r="A1917" s="148" t="s">
        <v>393</v>
      </c>
      <c r="B1917" s="98" t="s">
        <v>190</v>
      </c>
      <c r="C1917" s="152" t="s">
        <v>208</v>
      </c>
      <c r="D1917" s="153" t="s">
        <v>40</v>
      </c>
      <c r="E1917" s="153" t="s">
        <v>226</v>
      </c>
      <c r="F1917" s="172">
        <v>23989.96</v>
      </c>
      <c r="G1917" s="184">
        <v>84755.57</v>
      </c>
      <c r="H1917" s="99">
        <f t="shared" si="30"/>
        <v>3532.960038282682</v>
      </c>
    </row>
    <row r="1918" spans="1:8">
      <c r="A1918" s="148" t="s">
        <v>393</v>
      </c>
      <c r="B1918" s="98" t="s">
        <v>190</v>
      </c>
      <c r="C1918" s="152" t="s">
        <v>205</v>
      </c>
      <c r="D1918" s="153" t="s">
        <v>218</v>
      </c>
      <c r="E1918" s="153" t="s">
        <v>223</v>
      </c>
      <c r="F1918" s="172">
        <v>9526.57</v>
      </c>
      <c r="G1918" s="184">
        <v>96146.19</v>
      </c>
      <c r="H1918" s="99">
        <f t="shared" si="30"/>
        <v>10092.424660712093</v>
      </c>
    </row>
    <row r="1919" spans="1:8">
      <c r="A1919" s="148" t="s">
        <v>393</v>
      </c>
      <c r="B1919" s="98" t="s">
        <v>190</v>
      </c>
      <c r="C1919" s="152" t="s">
        <v>205</v>
      </c>
      <c r="D1919" s="153" t="s">
        <v>218</v>
      </c>
      <c r="E1919" s="153" t="s">
        <v>223</v>
      </c>
      <c r="F1919" s="172">
        <v>7836.44</v>
      </c>
      <c r="G1919" s="184">
        <v>79782.05</v>
      </c>
      <c r="H1919" s="99">
        <f t="shared" si="30"/>
        <v>10180.904849651117</v>
      </c>
    </row>
    <row r="1920" spans="1:8">
      <c r="A1920" s="148" t="s">
        <v>393</v>
      </c>
      <c r="B1920" s="98" t="s">
        <v>190</v>
      </c>
      <c r="C1920" s="152" t="s">
        <v>205</v>
      </c>
      <c r="D1920" s="153" t="s">
        <v>249</v>
      </c>
      <c r="E1920" s="153" t="s">
        <v>223</v>
      </c>
      <c r="F1920" s="172">
        <v>2273.2800000000002</v>
      </c>
      <c r="G1920" s="184">
        <v>25403.439999999999</v>
      </c>
      <c r="H1920" s="99">
        <f t="shared" si="30"/>
        <v>11174.795889639638</v>
      </c>
    </row>
    <row r="1921" spans="1:8">
      <c r="A1921" s="148" t="s">
        <v>393</v>
      </c>
      <c r="B1921" s="98" t="s">
        <v>190</v>
      </c>
      <c r="C1921" s="152" t="s">
        <v>205</v>
      </c>
      <c r="D1921" s="153" t="s">
        <v>256</v>
      </c>
      <c r="E1921" s="153" t="s">
        <v>223</v>
      </c>
      <c r="F1921" s="172">
        <v>9240</v>
      </c>
      <c r="G1921" s="184">
        <v>89370.82</v>
      </c>
      <c r="H1921" s="99">
        <f t="shared" si="30"/>
        <v>9672.1666666666679</v>
      </c>
    </row>
    <row r="1922" spans="1:8">
      <c r="A1922" s="148" t="s">
        <v>394</v>
      </c>
      <c r="B1922" s="98" t="s">
        <v>190</v>
      </c>
      <c r="C1922" s="152" t="s">
        <v>207</v>
      </c>
      <c r="D1922" s="153" t="s">
        <v>40</v>
      </c>
      <c r="E1922" s="153" t="s">
        <v>225</v>
      </c>
      <c r="F1922" s="172">
        <v>2400</v>
      </c>
      <c r="G1922" s="184">
        <v>15577.18</v>
      </c>
      <c r="H1922" s="99">
        <f t="shared" si="30"/>
        <v>6490.4916666666668</v>
      </c>
    </row>
    <row r="1923" spans="1:8">
      <c r="A1923" s="148" t="s">
        <v>394</v>
      </c>
      <c r="B1923" s="98" t="s">
        <v>190</v>
      </c>
      <c r="C1923" s="152" t="s">
        <v>234</v>
      </c>
      <c r="D1923" s="153" t="s">
        <v>35</v>
      </c>
      <c r="E1923" s="153" t="s">
        <v>259</v>
      </c>
      <c r="F1923" s="172">
        <v>13406.4</v>
      </c>
      <c r="G1923" s="184">
        <v>42457.23</v>
      </c>
      <c r="H1923" s="99">
        <f t="shared" si="30"/>
        <v>3166.9374328678846</v>
      </c>
    </row>
    <row r="1924" spans="1:8">
      <c r="A1924" s="148" t="s">
        <v>394</v>
      </c>
      <c r="B1924" s="98" t="s">
        <v>190</v>
      </c>
      <c r="C1924" s="152" t="s">
        <v>217</v>
      </c>
      <c r="D1924" s="153" t="s">
        <v>218</v>
      </c>
      <c r="E1924" s="153" t="s">
        <v>233</v>
      </c>
      <c r="F1924" s="172">
        <v>17635.97</v>
      </c>
      <c r="G1924" s="184">
        <v>76464.77</v>
      </c>
      <c r="H1924" s="99">
        <f t="shared" si="30"/>
        <v>4335.7280603221707</v>
      </c>
    </row>
    <row r="1925" spans="1:8">
      <c r="A1925" s="148" t="s">
        <v>394</v>
      </c>
      <c r="B1925" s="98" t="s">
        <v>190</v>
      </c>
      <c r="C1925" s="152" t="s">
        <v>241</v>
      </c>
      <c r="D1925" s="153" t="s">
        <v>40</v>
      </c>
      <c r="E1925" s="153" t="s">
        <v>263</v>
      </c>
      <c r="F1925" s="172">
        <v>400</v>
      </c>
      <c r="G1925" s="184">
        <v>2539.29</v>
      </c>
      <c r="H1925" s="99">
        <f t="shared" si="30"/>
        <v>6348.2250000000004</v>
      </c>
    </row>
    <row r="1926" spans="1:8">
      <c r="A1926" s="148" t="s">
        <v>394</v>
      </c>
      <c r="B1926" s="98" t="s">
        <v>190</v>
      </c>
      <c r="C1926" s="152" t="s">
        <v>241</v>
      </c>
      <c r="D1926" s="153" t="s">
        <v>40</v>
      </c>
      <c r="E1926" s="153" t="s">
        <v>263</v>
      </c>
      <c r="F1926" s="172">
        <v>500</v>
      </c>
      <c r="G1926" s="184">
        <v>3210.24</v>
      </c>
      <c r="H1926" s="99">
        <f t="shared" si="30"/>
        <v>6420.48</v>
      </c>
    </row>
    <row r="1927" spans="1:8">
      <c r="A1927" s="148" t="s">
        <v>394</v>
      </c>
      <c r="B1927" s="98" t="s">
        <v>190</v>
      </c>
      <c r="C1927" s="152" t="s">
        <v>238</v>
      </c>
      <c r="D1927" s="153" t="s">
        <v>40</v>
      </c>
      <c r="E1927" s="153" t="s">
        <v>185</v>
      </c>
      <c r="F1927" s="172">
        <v>1000</v>
      </c>
      <c r="G1927" s="184">
        <v>6358.54</v>
      </c>
      <c r="H1927" s="99">
        <f t="shared" si="30"/>
        <v>6358.54</v>
      </c>
    </row>
    <row r="1928" spans="1:8">
      <c r="A1928" s="148" t="s">
        <v>394</v>
      </c>
      <c r="B1928" s="98" t="s">
        <v>190</v>
      </c>
      <c r="C1928" s="152" t="s">
        <v>238</v>
      </c>
      <c r="D1928" s="153" t="s">
        <v>40</v>
      </c>
      <c r="E1928" s="153" t="s">
        <v>185</v>
      </c>
      <c r="F1928" s="172">
        <v>1001.28</v>
      </c>
      <c r="G1928" s="184">
        <v>7875.66</v>
      </c>
      <c r="H1928" s="99">
        <f t="shared" si="30"/>
        <v>7865.5920421860019</v>
      </c>
    </row>
    <row r="1929" spans="1:8">
      <c r="A1929" s="148" t="s">
        <v>394</v>
      </c>
      <c r="B1929" s="98" t="s">
        <v>190</v>
      </c>
      <c r="C1929" s="152" t="s">
        <v>238</v>
      </c>
      <c r="D1929" s="153" t="s">
        <v>40</v>
      </c>
      <c r="E1929" s="153" t="s">
        <v>185</v>
      </c>
      <c r="F1929" s="172">
        <v>1001.28</v>
      </c>
      <c r="G1929" s="184">
        <v>8826.5300000000007</v>
      </c>
      <c r="H1929" s="99">
        <f t="shared" si="30"/>
        <v>8815.2464844998412</v>
      </c>
    </row>
    <row r="1930" spans="1:8">
      <c r="A1930" s="148" t="s">
        <v>394</v>
      </c>
      <c r="B1930" s="98" t="s">
        <v>190</v>
      </c>
      <c r="C1930" s="152" t="s">
        <v>238</v>
      </c>
      <c r="D1930" s="153" t="s">
        <v>40</v>
      </c>
      <c r="E1930" s="153" t="s">
        <v>185</v>
      </c>
      <c r="F1930" s="172">
        <v>1500</v>
      </c>
      <c r="G1930" s="184">
        <v>9506.84</v>
      </c>
      <c r="H1930" s="99">
        <f t="shared" si="30"/>
        <v>6337.8933333333334</v>
      </c>
    </row>
    <row r="1931" spans="1:8">
      <c r="A1931" s="148" t="s">
        <v>394</v>
      </c>
      <c r="B1931" s="98" t="s">
        <v>190</v>
      </c>
      <c r="C1931" s="152" t="s">
        <v>238</v>
      </c>
      <c r="D1931" s="153" t="s">
        <v>40</v>
      </c>
      <c r="E1931" s="153" t="s">
        <v>185</v>
      </c>
      <c r="F1931" s="172">
        <v>1500</v>
      </c>
      <c r="G1931" s="184">
        <v>14972.5</v>
      </c>
      <c r="H1931" s="99">
        <f t="shared" si="30"/>
        <v>9981.6666666666679</v>
      </c>
    </row>
    <row r="1932" spans="1:8">
      <c r="A1932" s="148" t="s">
        <v>394</v>
      </c>
      <c r="B1932" s="98" t="s">
        <v>190</v>
      </c>
      <c r="C1932" s="152" t="s">
        <v>238</v>
      </c>
      <c r="D1932" s="153" t="s">
        <v>254</v>
      </c>
      <c r="E1932" s="153" t="s">
        <v>185</v>
      </c>
      <c r="F1932" s="172">
        <v>1406.78</v>
      </c>
      <c r="G1932" s="184">
        <v>8798.1200000000008</v>
      </c>
      <c r="H1932" s="99">
        <f t="shared" si="30"/>
        <v>6254.0837941966765</v>
      </c>
    </row>
    <row r="1933" spans="1:8">
      <c r="A1933" s="148" t="s">
        <v>394</v>
      </c>
      <c r="B1933" s="98" t="s">
        <v>190</v>
      </c>
      <c r="C1933" s="152" t="s">
        <v>238</v>
      </c>
      <c r="D1933" s="153" t="s">
        <v>254</v>
      </c>
      <c r="E1933" s="153" t="s">
        <v>185</v>
      </c>
      <c r="F1933" s="172">
        <v>5038</v>
      </c>
      <c r="G1933" s="184">
        <v>39059.599999999999</v>
      </c>
      <c r="H1933" s="99">
        <f t="shared" si="30"/>
        <v>7752.9972211194909</v>
      </c>
    </row>
    <row r="1934" spans="1:8">
      <c r="A1934" s="148" t="s">
        <v>394</v>
      </c>
      <c r="B1934" s="98" t="s">
        <v>190</v>
      </c>
      <c r="C1934" s="152" t="s">
        <v>238</v>
      </c>
      <c r="D1934" s="153" t="s">
        <v>218</v>
      </c>
      <c r="E1934" s="153" t="s">
        <v>185</v>
      </c>
      <c r="F1934" s="172">
        <v>1496.86</v>
      </c>
      <c r="G1934" s="184">
        <v>13364.31</v>
      </c>
      <c r="H1934" s="99">
        <f t="shared" si="30"/>
        <v>8928.2297609662892</v>
      </c>
    </row>
    <row r="1935" spans="1:8">
      <c r="A1935" s="148" t="s">
        <v>394</v>
      </c>
      <c r="B1935" s="98" t="s">
        <v>190</v>
      </c>
      <c r="C1935" s="152" t="s">
        <v>212</v>
      </c>
      <c r="D1935" s="153" t="s">
        <v>218</v>
      </c>
      <c r="E1935" s="153" t="s">
        <v>186</v>
      </c>
      <c r="F1935" s="172">
        <v>746.81</v>
      </c>
      <c r="G1935" s="184">
        <v>6736.83</v>
      </c>
      <c r="H1935" s="99">
        <f t="shared" si="30"/>
        <v>9020.8085055101037</v>
      </c>
    </row>
    <row r="1936" spans="1:8">
      <c r="A1936" s="148" t="s">
        <v>394</v>
      </c>
      <c r="B1936" s="98" t="s">
        <v>190</v>
      </c>
      <c r="C1936" s="152" t="s">
        <v>239</v>
      </c>
      <c r="D1936" s="153" t="s">
        <v>40</v>
      </c>
      <c r="E1936" s="153" t="s">
        <v>262</v>
      </c>
      <c r="F1936" s="172">
        <v>496.03</v>
      </c>
      <c r="G1936" s="184">
        <v>3763.33</v>
      </c>
      <c r="H1936" s="99">
        <f t="shared" ref="H1936:H1999" si="31">+G1936/F1936*1000</f>
        <v>7586.8999858879506</v>
      </c>
    </row>
    <row r="1937" spans="1:8">
      <c r="A1937" s="148" t="s">
        <v>394</v>
      </c>
      <c r="B1937" s="98" t="s">
        <v>190</v>
      </c>
      <c r="C1937" s="152" t="s">
        <v>239</v>
      </c>
      <c r="D1937" s="153" t="s">
        <v>40</v>
      </c>
      <c r="E1937" s="153" t="s">
        <v>262</v>
      </c>
      <c r="F1937" s="172">
        <v>2498.58</v>
      </c>
      <c r="G1937" s="184">
        <v>18930.669999999998</v>
      </c>
      <c r="H1937" s="99">
        <f t="shared" si="31"/>
        <v>7576.5714926078008</v>
      </c>
    </row>
    <row r="1938" spans="1:8">
      <c r="A1938" s="148" t="s">
        <v>394</v>
      </c>
      <c r="B1938" s="98" t="s">
        <v>190</v>
      </c>
      <c r="C1938" s="152" t="s">
        <v>239</v>
      </c>
      <c r="D1938" s="153" t="s">
        <v>40</v>
      </c>
      <c r="E1938" s="153" t="s">
        <v>262</v>
      </c>
      <c r="F1938" s="172">
        <v>3995.4</v>
      </c>
      <c r="G1938" s="184">
        <v>32993.39</v>
      </c>
      <c r="H1938" s="99">
        <f t="shared" si="31"/>
        <v>8257.8440206237174</v>
      </c>
    </row>
    <row r="1939" spans="1:8">
      <c r="A1939" s="148" t="s">
        <v>394</v>
      </c>
      <c r="B1939" s="98" t="s">
        <v>190</v>
      </c>
      <c r="C1939" s="152" t="s">
        <v>239</v>
      </c>
      <c r="D1939" s="153" t="s">
        <v>254</v>
      </c>
      <c r="E1939" s="153" t="s">
        <v>262</v>
      </c>
      <c r="F1939" s="172">
        <v>23571.58</v>
      </c>
      <c r="G1939" s="184">
        <v>82235.55</v>
      </c>
      <c r="H1939" s="99">
        <f t="shared" si="31"/>
        <v>3488.758496460568</v>
      </c>
    </row>
    <row r="1940" spans="1:8">
      <c r="A1940" s="148" t="s">
        <v>394</v>
      </c>
      <c r="B1940" s="98" t="s">
        <v>190</v>
      </c>
      <c r="C1940" s="152" t="s">
        <v>239</v>
      </c>
      <c r="D1940" s="153" t="s">
        <v>254</v>
      </c>
      <c r="E1940" s="153" t="s">
        <v>262</v>
      </c>
      <c r="F1940" s="172">
        <v>413.63</v>
      </c>
      <c r="G1940" s="184">
        <v>2324.38</v>
      </c>
      <c r="H1940" s="99">
        <f t="shared" si="31"/>
        <v>5619.4666731136531</v>
      </c>
    </row>
    <row r="1941" spans="1:8">
      <c r="A1941" s="148" t="s">
        <v>395</v>
      </c>
      <c r="B1941" s="98" t="s">
        <v>190</v>
      </c>
      <c r="C1941" s="152" t="s">
        <v>210</v>
      </c>
      <c r="D1941" s="153" t="s">
        <v>257</v>
      </c>
      <c r="E1941" s="153" t="s">
        <v>228</v>
      </c>
      <c r="F1941" s="172">
        <v>108000</v>
      </c>
      <c r="G1941" s="184">
        <v>65987.37</v>
      </c>
      <c r="H1941" s="99">
        <f t="shared" si="31"/>
        <v>610.99416666666662</v>
      </c>
    </row>
    <row r="1942" spans="1:8">
      <c r="A1942" s="148" t="s">
        <v>395</v>
      </c>
      <c r="B1942" s="98" t="s">
        <v>190</v>
      </c>
      <c r="C1942" s="152" t="s">
        <v>210</v>
      </c>
      <c r="D1942" s="153" t="s">
        <v>257</v>
      </c>
      <c r="E1942" s="153" t="s">
        <v>228</v>
      </c>
      <c r="F1942" s="172">
        <v>108000</v>
      </c>
      <c r="G1942" s="184">
        <v>66465.83</v>
      </c>
      <c r="H1942" s="99">
        <f t="shared" si="31"/>
        <v>615.42435185185184</v>
      </c>
    </row>
    <row r="1943" spans="1:8">
      <c r="A1943" s="148" t="s">
        <v>395</v>
      </c>
      <c r="B1943" s="98" t="s">
        <v>190</v>
      </c>
      <c r="C1943" s="152" t="s">
        <v>206</v>
      </c>
      <c r="D1943" s="153" t="s">
        <v>40</v>
      </c>
      <c r="E1943" s="153" t="s">
        <v>224</v>
      </c>
      <c r="F1943" s="172">
        <v>50000</v>
      </c>
      <c r="G1943" s="184">
        <v>177988.12</v>
      </c>
      <c r="H1943" s="99">
        <f t="shared" si="31"/>
        <v>3559.7624000000001</v>
      </c>
    </row>
    <row r="1944" spans="1:8">
      <c r="A1944" s="148" t="s">
        <v>395</v>
      </c>
      <c r="B1944" s="98" t="s">
        <v>190</v>
      </c>
      <c r="C1944" s="152" t="s">
        <v>213</v>
      </c>
      <c r="D1944" s="153" t="s">
        <v>37</v>
      </c>
      <c r="E1944" s="153" t="s">
        <v>230</v>
      </c>
      <c r="F1944" s="172">
        <v>14880</v>
      </c>
      <c r="G1944" s="184">
        <v>2391.75</v>
      </c>
      <c r="H1944" s="99">
        <f t="shared" si="31"/>
        <v>160.73588709677421</v>
      </c>
    </row>
    <row r="1945" spans="1:8">
      <c r="A1945" s="148" t="s">
        <v>395</v>
      </c>
      <c r="B1945" s="98" t="s">
        <v>190</v>
      </c>
      <c r="C1945" s="152" t="s">
        <v>213</v>
      </c>
      <c r="D1945" s="153" t="s">
        <v>37</v>
      </c>
      <c r="E1945" s="153" t="s">
        <v>230</v>
      </c>
      <c r="F1945" s="172">
        <v>11040</v>
      </c>
      <c r="G1945" s="184">
        <v>1285.21</v>
      </c>
      <c r="H1945" s="99">
        <f t="shared" si="31"/>
        <v>116.41394927536231</v>
      </c>
    </row>
    <row r="1946" spans="1:8">
      <c r="A1946" s="148" t="s">
        <v>395</v>
      </c>
      <c r="B1946" s="98" t="s">
        <v>190</v>
      </c>
      <c r="C1946" s="152" t="s">
        <v>213</v>
      </c>
      <c r="D1946" s="153" t="s">
        <v>37</v>
      </c>
      <c r="E1946" s="153" t="s">
        <v>230</v>
      </c>
      <c r="F1946" s="172">
        <v>48384</v>
      </c>
      <c r="G1946" s="184">
        <v>75194.52</v>
      </c>
      <c r="H1946" s="99">
        <f t="shared" si="31"/>
        <v>1554.1195436507937</v>
      </c>
    </row>
    <row r="1947" spans="1:8">
      <c r="A1947" s="148" t="s">
        <v>395</v>
      </c>
      <c r="B1947" s="98" t="s">
        <v>190</v>
      </c>
      <c r="C1947" s="152" t="s">
        <v>207</v>
      </c>
      <c r="D1947" s="153" t="s">
        <v>258</v>
      </c>
      <c r="E1947" s="153" t="s">
        <v>225</v>
      </c>
      <c r="F1947" s="172">
        <v>7920</v>
      </c>
      <c r="G1947" s="184">
        <v>71517.600000000006</v>
      </c>
      <c r="H1947" s="99">
        <f t="shared" si="31"/>
        <v>9030.0000000000018</v>
      </c>
    </row>
    <row r="1948" spans="1:8">
      <c r="A1948" s="148" t="s">
        <v>395</v>
      </c>
      <c r="B1948" s="98" t="s">
        <v>190</v>
      </c>
      <c r="C1948" s="152" t="s">
        <v>207</v>
      </c>
      <c r="D1948" s="153" t="s">
        <v>40</v>
      </c>
      <c r="E1948" s="153" t="s">
        <v>225</v>
      </c>
      <c r="F1948" s="172">
        <v>9600</v>
      </c>
      <c r="G1948" s="184">
        <v>81001.97</v>
      </c>
      <c r="H1948" s="99">
        <f t="shared" si="31"/>
        <v>8437.7052083333347</v>
      </c>
    </row>
    <row r="1949" spans="1:8">
      <c r="A1949" s="148" t="s">
        <v>395</v>
      </c>
      <c r="B1949" s="98" t="s">
        <v>190</v>
      </c>
      <c r="C1949" s="152" t="s">
        <v>207</v>
      </c>
      <c r="D1949" s="153" t="s">
        <v>40</v>
      </c>
      <c r="E1949" s="153" t="s">
        <v>225</v>
      </c>
      <c r="F1949" s="172">
        <v>11000</v>
      </c>
      <c r="G1949" s="184">
        <v>71008.88</v>
      </c>
      <c r="H1949" s="99">
        <f t="shared" si="31"/>
        <v>6455.3527272727279</v>
      </c>
    </row>
    <row r="1950" spans="1:8">
      <c r="A1950" s="148" t="s">
        <v>395</v>
      </c>
      <c r="B1950" s="98" t="s">
        <v>190</v>
      </c>
      <c r="C1950" s="152" t="s">
        <v>237</v>
      </c>
      <c r="D1950" s="153" t="s">
        <v>258</v>
      </c>
      <c r="E1950" s="153" t="s">
        <v>261</v>
      </c>
      <c r="F1950" s="172">
        <v>6000</v>
      </c>
      <c r="G1950" s="184">
        <v>53880.39</v>
      </c>
      <c r="H1950" s="99">
        <f t="shared" si="31"/>
        <v>8980.0650000000005</v>
      </c>
    </row>
    <row r="1951" spans="1:8">
      <c r="A1951" s="148" t="s">
        <v>395</v>
      </c>
      <c r="B1951" s="98" t="s">
        <v>190</v>
      </c>
      <c r="C1951" s="152" t="s">
        <v>245</v>
      </c>
      <c r="D1951" s="153" t="s">
        <v>250</v>
      </c>
      <c r="E1951" s="153" t="s">
        <v>167</v>
      </c>
      <c r="F1951" s="172">
        <v>603</v>
      </c>
      <c r="G1951" s="184">
        <v>6209.54</v>
      </c>
      <c r="H1951" s="99">
        <f t="shared" si="31"/>
        <v>10297.744610281925</v>
      </c>
    </row>
    <row r="1952" spans="1:8">
      <c r="A1952" s="148" t="s">
        <v>395</v>
      </c>
      <c r="B1952" s="98" t="s">
        <v>190</v>
      </c>
      <c r="C1952" s="152" t="s">
        <v>246</v>
      </c>
      <c r="D1952" s="153" t="s">
        <v>250</v>
      </c>
      <c r="E1952" s="153" t="s">
        <v>184</v>
      </c>
      <c r="F1952" s="172">
        <v>400</v>
      </c>
      <c r="G1952" s="184">
        <v>2973.84</v>
      </c>
      <c r="H1952" s="99">
        <f t="shared" si="31"/>
        <v>7434.6</v>
      </c>
    </row>
    <row r="1953" spans="1:8">
      <c r="A1953" s="148" t="s">
        <v>395</v>
      </c>
      <c r="B1953" s="98" t="s">
        <v>190</v>
      </c>
      <c r="C1953" s="152" t="s">
        <v>234</v>
      </c>
      <c r="D1953" s="153" t="s">
        <v>218</v>
      </c>
      <c r="E1953" s="153" t="s">
        <v>259</v>
      </c>
      <c r="F1953" s="172">
        <v>48988.2</v>
      </c>
      <c r="G1953" s="184">
        <v>179325.51</v>
      </c>
      <c r="H1953" s="99">
        <f t="shared" si="31"/>
        <v>3660.5858145430943</v>
      </c>
    </row>
    <row r="1954" spans="1:8">
      <c r="A1954" s="148" t="s">
        <v>395</v>
      </c>
      <c r="B1954" s="98" t="s">
        <v>190</v>
      </c>
      <c r="C1954" s="152" t="s">
        <v>217</v>
      </c>
      <c r="D1954" s="153" t="s">
        <v>26</v>
      </c>
      <c r="E1954" s="153" t="s">
        <v>233</v>
      </c>
      <c r="F1954" s="172">
        <v>22</v>
      </c>
      <c r="G1954" s="184">
        <v>539.32000000000005</v>
      </c>
      <c r="H1954" s="99">
        <f t="shared" si="31"/>
        <v>24514.545454545456</v>
      </c>
    </row>
    <row r="1955" spans="1:8">
      <c r="A1955" s="148" t="s">
        <v>395</v>
      </c>
      <c r="B1955" s="98" t="s">
        <v>190</v>
      </c>
      <c r="C1955" s="152" t="s">
        <v>217</v>
      </c>
      <c r="D1955" s="153" t="s">
        <v>26</v>
      </c>
      <c r="E1955" s="153" t="s">
        <v>233</v>
      </c>
      <c r="F1955" s="172">
        <v>47</v>
      </c>
      <c r="G1955" s="184">
        <v>727.75</v>
      </c>
      <c r="H1955" s="99">
        <f t="shared" si="31"/>
        <v>15484.04255319149</v>
      </c>
    </row>
    <row r="1956" spans="1:8">
      <c r="A1956" s="148" t="s">
        <v>395</v>
      </c>
      <c r="B1956" s="98" t="s">
        <v>190</v>
      </c>
      <c r="C1956" s="152" t="s">
        <v>217</v>
      </c>
      <c r="D1956" s="153" t="s">
        <v>26</v>
      </c>
      <c r="E1956" s="153" t="s">
        <v>233</v>
      </c>
      <c r="F1956" s="172">
        <v>62</v>
      </c>
      <c r="G1956" s="184">
        <v>994.97</v>
      </c>
      <c r="H1956" s="99">
        <f t="shared" si="31"/>
        <v>16047.903225806451</v>
      </c>
    </row>
    <row r="1957" spans="1:8">
      <c r="A1957" s="148" t="s">
        <v>395</v>
      </c>
      <c r="B1957" s="98" t="s">
        <v>190</v>
      </c>
      <c r="C1957" s="152" t="s">
        <v>217</v>
      </c>
      <c r="D1957" s="153" t="s">
        <v>26</v>
      </c>
      <c r="E1957" s="153" t="s">
        <v>233</v>
      </c>
      <c r="F1957" s="172">
        <v>104</v>
      </c>
      <c r="G1957" s="184">
        <v>1668.99</v>
      </c>
      <c r="H1957" s="99">
        <f t="shared" si="31"/>
        <v>16047.98076923077</v>
      </c>
    </row>
    <row r="1958" spans="1:8">
      <c r="A1958" s="148" t="s">
        <v>395</v>
      </c>
      <c r="B1958" s="98" t="s">
        <v>190</v>
      </c>
      <c r="C1958" s="152" t="s">
        <v>248</v>
      </c>
      <c r="D1958" s="153" t="s">
        <v>250</v>
      </c>
      <c r="E1958" s="153" t="s">
        <v>267</v>
      </c>
      <c r="F1958" s="172">
        <v>409.2</v>
      </c>
      <c r="G1958" s="184">
        <v>3949.51</v>
      </c>
      <c r="H1958" s="99">
        <f t="shared" si="31"/>
        <v>9651.7839687194537</v>
      </c>
    </row>
    <row r="1959" spans="1:8">
      <c r="A1959" s="148" t="s">
        <v>395</v>
      </c>
      <c r="B1959" s="98" t="s">
        <v>190</v>
      </c>
      <c r="C1959" s="152" t="s">
        <v>240</v>
      </c>
      <c r="D1959" s="153" t="s">
        <v>250</v>
      </c>
      <c r="E1959" s="153" t="s">
        <v>174</v>
      </c>
      <c r="F1959" s="172">
        <v>31.2</v>
      </c>
      <c r="G1959" s="184">
        <v>271.29000000000002</v>
      </c>
      <c r="H1959" s="99">
        <f t="shared" si="31"/>
        <v>8695.1923076923085</v>
      </c>
    </row>
    <row r="1960" spans="1:8">
      <c r="A1960" s="148" t="s">
        <v>395</v>
      </c>
      <c r="B1960" s="98" t="s">
        <v>190</v>
      </c>
      <c r="C1960" s="152" t="s">
        <v>240</v>
      </c>
      <c r="D1960" s="153" t="s">
        <v>218</v>
      </c>
      <c r="E1960" s="153" t="s">
        <v>174</v>
      </c>
      <c r="F1960" s="172">
        <v>17460.419999999998</v>
      </c>
      <c r="G1960" s="184">
        <v>82630.080000000002</v>
      </c>
      <c r="H1960" s="99">
        <f t="shared" si="31"/>
        <v>4732.4222441384572</v>
      </c>
    </row>
    <row r="1961" spans="1:8">
      <c r="A1961" s="148" t="s">
        <v>395</v>
      </c>
      <c r="B1961" s="98" t="s">
        <v>190</v>
      </c>
      <c r="C1961" s="152" t="s">
        <v>240</v>
      </c>
      <c r="D1961" s="153" t="s">
        <v>218</v>
      </c>
      <c r="E1961" s="153" t="s">
        <v>174</v>
      </c>
      <c r="F1961" s="172">
        <v>16764.77</v>
      </c>
      <c r="G1961" s="184">
        <v>84053.04</v>
      </c>
      <c r="H1961" s="99">
        <f t="shared" si="31"/>
        <v>5013.6709301708279</v>
      </c>
    </row>
    <row r="1962" spans="1:8">
      <c r="A1962" s="148" t="s">
        <v>395</v>
      </c>
      <c r="B1962" s="98" t="s">
        <v>190</v>
      </c>
      <c r="C1962" s="152" t="s">
        <v>240</v>
      </c>
      <c r="D1962" s="153" t="s">
        <v>218</v>
      </c>
      <c r="E1962" s="153" t="s">
        <v>174</v>
      </c>
      <c r="F1962" s="172">
        <v>17460.419999999998</v>
      </c>
      <c r="G1962" s="184">
        <v>84053.04</v>
      </c>
      <c r="H1962" s="99">
        <f t="shared" si="31"/>
        <v>4813.9185655327874</v>
      </c>
    </row>
    <row r="1963" spans="1:8">
      <c r="A1963" s="148" t="s">
        <v>395</v>
      </c>
      <c r="B1963" s="98" t="s">
        <v>190</v>
      </c>
      <c r="C1963" s="152" t="s">
        <v>240</v>
      </c>
      <c r="D1963" s="153" t="s">
        <v>218</v>
      </c>
      <c r="E1963" s="153" t="s">
        <v>174</v>
      </c>
      <c r="F1963" s="172">
        <v>408.23</v>
      </c>
      <c r="G1963" s="184">
        <v>4273.24</v>
      </c>
      <c r="H1963" s="99">
        <f t="shared" si="31"/>
        <v>10467.726526712882</v>
      </c>
    </row>
    <row r="1964" spans="1:8">
      <c r="A1964" s="148" t="s">
        <v>395</v>
      </c>
      <c r="B1964" s="98" t="s">
        <v>190</v>
      </c>
      <c r="C1964" s="152" t="s">
        <v>240</v>
      </c>
      <c r="D1964" s="153" t="s">
        <v>218</v>
      </c>
      <c r="E1964" s="153" t="s">
        <v>174</v>
      </c>
      <c r="F1964" s="172">
        <v>3497.2</v>
      </c>
      <c r="G1964" s="184">
        <v>33413.46</v>
      </c>
      <c r="H1964" s="99">
        <f t="shared" si="31"/>
        <v>9554.3463342102259</v>
      </c>
    </row>
    <row r="1965" spans="1:8">
      <c r="A1965" s="148" t="s">
        <v>395</v>
      </c>
      <c r="B1965" s="98" t="s">
        <v>190</v>
      </c>
      <c r="C1965" s="152" t="s">
        <v>240</v>
      </c>
      <c r="D1965" s="153" t="s">
        <v>218</v>
      </c>
      <c r="E1965" s="153" t="s">
        <v>174</v>
      </c>
      <c r="F1965" s="172">
        <v>5225.38</v>
      </c>
      <c r="G1965" s="184">
        <v>38545.15</v>
      </c>
      <c r="H1965" s="99">
        <f t="shared" si="31"/>
        <v>7376.5257263586573</v>
      </c>
    </row>
    <row r="1966" spans="1:8">
      <c r="A1966" s="148" t="s">
        <v>395</v>
      </c>
      <c r="B1966" s="98" t="s">
        <v>190</v>
      </c>
      <c r="C1966" s="152" t="s">
        <v>241</v>
      </c>
      <c r="D1966" s="153" t="s">
        <v>250</v>
      </c>
      <c r="E1966" s="153" t="s">
        <v>263</v>
      </c>
      <c r="F1966" s="172">
        <v>99.6</v>
      </c>
      <c r="G1966" s="184">
        <v>935.17</v>
      </c>
      <c r="H1966" s="99">
        <f t="shared" si="31"/>
        <v>9389.2570281124499</v>
      </c>
    </row>
    <row r="1967" spans="1:8">
      <c r="A1967" s="148" t="s">
        <v>395</v>
      </c>
      <c r="B1967" s="98" t="s">
        <v>190</v>
      </c>
      <c r="C1967" s="152" t="s">
        <v>241</v>
      </c>
      <c r="D1967" s="153" t="s">
        <v>250</v>
      </c>
      <c r="E1967" s="153" t="s">
        <v>263</v>
      </c>
      <c r="F1967" s="172">
        <v>605</v>
      </c>
      <c r="G1967" s="184">
        <v>5995.99</v>
      </c>
      <c r="H1967" s="99">
        <f t="shared" si="31"/>
        <v>9910.7272727272721</v>
      </c>
    </row>
    <row r="1968" spans="1:8">
      <c r="A1968" s="148" t="s">
        <v>395</v>
      </c>
      <c r="B1968" s="98" t="s">
        <v>190</v>
      </c>
      <c r="C1968" s="152" t="s">
        <v>241</v>
      </c>
      <c r="D1968" s="153" t="s">
        <v>272</v>
      </c>
      <c r="E1968" s="153" t="s">
        <v>263</v>
      </c>
      <c r="F1968" s="172">
        <v>1005.79</v>
      </c>
      <c r="G1968" s="184">
        <v>5721.74</v>
      </c>
      <c r="H1968" s="99">
        <f t="shared" si="31"/>
        <v>5688.801837361676</v>
      </c>
    </row>
    <row r="1969" spans="1:8">
      <c r="A1969" s="148" t="s">
        <v>395</v>
      </c>
      <c r="B1969" s="98" t="s">
        <v>190</v>
      </c>
      <c r="C1969" s="152" t="s">
        <v>241</v>
      </c>
      <c r="D1969" s="153" t="s">
        <v>71</v>
      </c>
      <c r="E1969" s="153" t="s">
        <v>263</v>
      </c>
      <c r="F1969" s="172">
        <v>201.6</v>
      </c>
      <c r="G1969" s="184">
        <v>2697.8</v>
      </c>
      <c r="H1969" s="99">
        <f t="shared" si="31"/>
        <v>13381.944444444447</v>
      </c>
    </row>
    <row r="1970" spans="1:8">
      <c r="A1970" s="148" t="s">
        <v>395</v>
      </c>
      <c r="B1970" s="98" t="s">
        <v>190</v>
      </c>
      <c r="C1970" s="152" t="s">
        <v>238</v>
      </c>
      <c r="D1970" s="153" t="s">
        <v>250</v>
      </c>
      <c r="E1970" s="153" t="s">
        <v>185</v>
      </c>
      <c r="F1970" s="172">
        <v>466.39</v>
      </c>
      <c r="G1970" s="184">
        <v>6579.71</v>
      </c>
      <c r="H1970" s="99">
        <f t="shared" si="31"/>
        <v>14107.742447308046</v>
      </c>
    </row>
    <row r="1971" spans="1:8">
      <c r="A1971" s="148" t="s">
        <v>395</v>
      </c>
      <c r="B1971" s="98" t="s">
        <v>190</v>
      </c>
      <c r="C1971" s="152" t="s">
        <v>208</v>
      </c>
      <c r="D1971" s="153" t="s">
        <v>72</v>
      </c>
      <c r="E1971" s="153" t="s">
        <v>226</v>
      </c>
      <c r="F1971" s="172">
        <v>41654.85</v>
      </c>
      <c r="G1971" s="184">
        <v>147630.44</v>
      </c>
      <c r="H1971" s="99">
        <f t="shared" si="31"/>
        <v>3544.1356768779629</v>
      </c>
    </row>
    <row r="1972" spans="1:8">
      <c r="A1972" s="148" t="s">
        <v>395</v>
      </c>
      <c r="B1972" s="98" t="s">
        <v>190</v>
      </c>
      <c r="C1972" s="152" t="s">
        <v>208</v>
      </c>
      <c r="D1972" s="153" t="s">
        <v>40</v>
      </c>
      <c r="E1972" s="153" t="s">
        <v>226</v>
      </c>
      <c r="F1972" s="172">
        <v>14000</v>
      </c>
      <c r="G1972" s="184">
        <v>48501.15</v>
      </c>
      <c r="H1972" s="99">
        <f t="shared" si="31"/>
        <v>3464.3678571428572</v>
      </c>
    </row>
    <row r="1973" spans="1:8">
      <c r="A1973" s="148" t="s">
        <v>395</v>
      </c>
      <c r="B1973" s="98" t="s">
        <v>190</v>
      </c>
      <c r="C1973" s="152" t="s">
        <v>208</v>
      </c>
      <c r="D1973" s="153" t="s">
        <v>251</v>
      </c>
      <c r="E1973" s="153" t="s">
        <v>226</v>
      </c>
      <c r="F1973" s="172">
        <v>507546.54</v>
      </c>
      <c r="G1973" s="184">
        <v>1989606.87</v>
      </c>
      <c r="H1973" s="99">
        <f t="shared" si="31"/>
        <v>3920.0481398218185</v>
      </c>
    </row>
    <row r="1974" spans="1:8">
      <c r="A1974" s="148" t="s">
        <v>395</v>
      </c>
      <c r="B1974" s="98" t="s">
        <v>190</v>
      </c>
      <c r="C1974" s="152" t="s">
        <v>215</v>
      </c>
      <c r="D1974" s="153" t="s">
        <v>72</v>
      </c>
      <c r="E1974" s="153" t="s">
        <v>231</v>
      </c>
      <c r="F1974" s="172">
        <v>41946.65</v>
      </c>
      <c r="G1974" s="184">
        <v>149593.76</v>
      </c>
      <c r="H1974" s="99">
        <f t="shared" si="31"/>
        <v>3566.2862230952892</v>
      </c>
    </row>
    <row r="1975" spans="1:8">
      <c r="A1975" s="148" t="s">
        <v>395</v>
      </c>
      <c r="B1975" s="98" t="s">
        <v>190</v>
      </c>
      <c r="C1975" s="152" t="s">
        <v>212</v>
      </c>
      <c r="D1975" s="153" t="s">
        <v>253</v>
      </c>
      <c r="E1975" s="153" t="s">
        <v>186</v>
      </c>
      <c r="F1975" s="172">
        <v>267.41000000000003</v>
      </c>
      <c r="G1975" s="184">
        <v>3407.69</v>
      </c>
      <c r="H1975" s="99">
        <f t="shared" si="31"/>
        <v>12743.315508021389</v>
      </c>
    </row>
    <row r="1976" spans="1:8">
      <c r="A1976" s="148" t="s">
        <v>395</v>
      </c>
      <c r="B1976" s="98" t="s">
        <v>190</v>
      </c>
      <c r="C1976" s="152" t="s">
        <v>212</v>
      </c>
      <c r="D1976" s="153" t="s">
        <v>40</v>
      </c>
      <c r="E1976" s="153" t="s">
        <v>186</v>
      </c>
      <c r="F1976" s="172">
        <v>10000</v>
      </c>
      <c r="G1976" s="184">
        <v>69885.490000000005</v>
      </c>
      <c r="H1976" s="99">
        <f t="shared" si="31"/>
        <v>6988.5490000000009</v>
      </c>
    </row>
    <row r="1977" spans="1:8">
      <c r="A1977" s="148" t="s">
        <v>395</v>
      </c>
      <c r="B1977" s="98" t="s">
        <v>190</v>
      </c>
      <c r="C1977" s="152" t="s">
        <v>212</v>
      </c>
      <c r="D1977" s="153" t="s">
        <v>218</v>
      </c>
      <c r="E1977" s="153" t="s">
        <v>186</v>
      </c>
      <c r="F1977" s="172">
        <v>1279.1300000000001</v>
      </c>
      <c r="G1977" s="184">
        <v>14797.32</v>
      </c>
      <c r="H1977" s="99">
        <f t="shared" si="31"/>
        <v>11568.269057875274</v>
      </c>
    </row>
    <row r="1978" spans="1:8">
      <c r="A1978" s="148" t="s">
        <v>395</v>
      </c>
      <c r="B1978" s="98" t="s">
        <v>190</v>
      </c>
      <c r="C1978" s="152" t="s">
        <v>239</v>
      </c>
      <c r="D1978" s="153" t="s">
        <v>250</v>
      </c>
      <c r="E1978" s="153" t="s">
        <v>262</v>
      </c>
      <c r="F1978" s="172">
        <v>1807.24</v>
      </c>
      <c r="G1978" s="184">
        <v>17188.37</v>
      </c>
      <c r="H1978" s="99">
        <f t="shared" si="31"/>
        <v>9510.8397335163008</v>
      </c>
    </row>
    <row r="1979" spans="1:8">
      <c r="A1979" s="148" t="s">
        <v>395</v>
      </c>
      <c r="B1979" s="98" t="s">
        <v>190</v>
      </c>
      <c r="C1979" s="152" t="s">
        <v>239</v>
      </c>
      <c r="D1979" s="153" t="s">
        <v>250</v>
      </c>
      <c r="E1979" s="153" t="s">
        <v>262</v>
      </c>
      <c r="F1979" s="172">
        <v>974.37</v>
      </c>
      <c r="G1979" s="184">
        <v>7580.98</v>
      </c>
      <c r="H1979" s="99">
        <f t="shared" si="31"/>
        <v>7780.3914324127381</v>
      </c>
    </row>
    <row r="1980" spans="1:8">
      <c r="A1980" s="148" t="s">
        <v>395</v>
      </c>
      <c r="B1980" s="98" t="s">
        <v>190</v>
      </c>
      <c r="C1980" s="152" t="s">
        <v>239</v>
      </c>
      <c r="D1980" s="153" t="s">
        <v>250</v>
      </c>
      <c r="E1980" s="153" t="s">
        <v>262</v>
      </c>
      <c r="F1980" s="172">
        <v>4332</v>
      </c>
      <c r="G1980" s="184">
        <v>22813.55</v>
      </c>
      <c r="H1980" s="99">
        <f t="shared" si="31"/>
        <v>5266.2857802400731</v>
      </c>
    </row>
    <row r="1981" spans="1:8">
      <c r="A1981" s="148" t="s">
        <v>395</v>
      </c>
      <c r="B1981" s="98" t="s">
        <v>190</v>
      </c>
      <c r="C1981" s="152" t="s">
        <v>239</v>
      </c>
      <c r="D1981" s="153" t="s">
        <v>253</v>
      </c>
      <c r="E1981" s="153" t="s">
        <v>262</v>
      </c>
      <c r="F1981" s="172">
        <v>905.04</v>
      </c>
      <c r="G1981" s="184">
        <v>11297.87</v>
      </c>
      <c r="H1981" s="99">
        <f t="shared" si="31"/>
        <v>12483.282506850526</v>
      </c>
    </row>
    <row r="1982" spans="1:8">
      <c r="A1982" s="148" t="s">
        <v>395</v>
      </c>
      <c r="B1982" s="98" t="s">
        <v>190</v>
      </c>
      <c r="C1982" s="152" t="s">
        <v>239</v>
      </c>
      <c r="D1982" s="153" t="s">
        <v>249</v>
      </c>
      <c r="E1982" s="153" t="s">
        <v>262</v>
      </c>
      <c r="F1982" s="172">
        <v>204</v>
      </c>
      <c r="G1982" s="184">
        <v>3274</v>
      </c>
      <c r="H1982" s="99">
        <f t="shared" si="31"/>
        <v>16049.019607843138</v>
      </c>
    </row>
    <row r="1983" spans="1:8">
      <c r="A1983" s="148" t="s">
        <v>395</v>
      </c>
      <c r="B1983" s="98" t="s">
        <v>190</v>
      </c>
      <c r="C1983" s="152" t="s">
        <v>239</v>
      </c>
      <c r="D1983" s="153" t="s">
        <v>249</v>
      </c>
      <c r="E1983" s="153" t="s">
        <v>262</v>
      </c>
      <c r="F1983" s="172">
        <v>224.72</v>
      </c>
      <c r="G1983" s="184">
        <v>2771.55</v>
      </c>
      <c r="H1983" s="99">
        <f t="shared" si="31"/>
        <v>12333.348166607335</v>
      </c>
    </row>
    <row r="1984" spans="1:8">
      <c r="A1984" s="148" t="s">
        <v>395</v>
      </c>
      <c r="B1984" s="98" t="s">
        <v>190</v>
      </c>
      <c r="C1984" s="152" t="s">
        <v>239</v>
      </c>
      <c r="D1984" s="153" t="s">
        <v>250</v>
      </c>
      <c r="E1984" s="153" t="s">
        <v>262</v>
      </c>
      <c r="F1984" s="172">
        <v>4949.09</v>
      </c>
      <c r="G1984" s="184">
        <v>45554.59</v>
      </c>
      <c r="H1984" s="99">
        <f t="shared" si="31"/>
        <v>9204.6396408228575</v>
      </c>
    </row>
    <row r="1985" spans="1:8">
      <c r="A1985" s="148" t="s">
        <v>395</v>
      </c>
      <c r="B1985" s="98" t="s">
        <v>190</v>
      </c>
      <c r="C1985" s="152" t="s">
        <v>239</v>
      </c>
      <c r="D1985" s="153" t="s">
        <v>250</v>
      </c>
      <c r="E1985" s="153" t="s">
        <v>262</v>
      </c>
      <c r="F1985" s="172">
        <v>8413.52</v>
      </c>
      <c r="G1985" s="184">
        <v>65638.05</v>
      </c>
      <c r="H1985" s="99">
        <f t="shared" si="31"/>
        <v>7801.4968764559899</v>
      </c>
    </row>
    <row r="1986" spans="1:8">
      <c r="A1986" s="148" t="s">
        <v>395</v>
      </c>
      <c r="B1986" s="98" t="s">
        <v>190</v>
      </c>
      <c r="C1986" s="152" t="s">
        <v>239</v>
      </c>
      <c r="D1986" s="153" t="s">
        <v>72</v>
      </c>
      <c r="E1986" s="153" t="s">
        <v>262</v>
      </c>
      <c r="F1986" s="172">
        <v>19608.7</v>
      </c>
      <c r="G1986" s="184">
        <v>154194.01</v>
      </c>
      <c r="H1986" s="99">
        <f t="shared" si="31"/>
        <v>7863.5508728268578</v>
      </c>
    </row>
    <row r="1987" spans="1:8">
      <c r="A1987" s="148" t="s">
        <v>395</v>
      </c>
      <c r="B1987" s="98" t="s">
        <v>190</v>
      </c>
      <c r="C1987" s="152" t="s">
        <v>239</v>
      </c>
      <c r="D1987" s="153" t="s">
        <v>72</v>
      </c>
      <c r="E1987" s="153" t="s">
        <v>262</v>
      </c>
      <c r="F1987" s="172">
        <v>19492.63</v>
      </c>
      <c r="G1987" s="184">
        <v>153281.28</v>
      </c>
      <c r="H1987" s="99">
        <f t="shared" si="31"/>
        <v>7863.5504803610393</v>
      </c>
    </row>
    <row r="1988" spans="1:8">
      <c r="A1988" s="148" t="s">
        <v>395</v>
      </c>
      <c r="B1988" s="98" t="s">
        <v>190</v>
      </c>
      <c r="C1988" s="152" t="s">
        <v>239</v>
      </c>
      <c r="D1988" s="153" t="s">
        <v>40</v>
      </c>
      <c r="E1988" s="153" t="s">
        <v>262</v>
      </c>
      <c r="F1988" s="172">
        <v>25499.61</v>
      </c>
      <c r="G1988" s="184">
        <v>96387.26</v>
      </c>
      <c r="H1988" s="99">
        <f t="shared" si="31"/>
        <v>3779.9503600251137</v>
      </c>
    </row>
    <row r="1989" spans="1:8">
      <c r="A1989" s="148" t="s">
        <v>395</v>
      </c>
      <c r="B1989" s="98" t="s">
        <v>190</v>
      </c>
      <c r="C1989" s="152" t="s">
        <v>239</v>
      </c>
      <c r="D1989" s="153" t="s">
        <v>40</v>
      </c>
      <c r="E1989" s="153" t="s">
        <v>262</v>
      </c>
      <c r="F1989" s="172">
        <v>25500</v>
      </c>
      <c r="G1989" s="184">
        <v>159481.12</v>
      </c>
      <c r="H1989" s="99">
        <f t="shared" si="31"/>
        <v>6254.1615686274508</v>
      </c>
    </row>
    <row r="1990" spans="1:8">
      <c r="A1990" s="148" t="s">
        <v>395</v>
      </c>
      <c r="B1990" s="98" t="s">
        <v>190</v>
      </c>
      <c r="C1990" s="152" t="s">
        <v>205</v>
      </c>
      <c r="D1990" s="153" t="s">
        <v>35</v>
      </c>
      <c r="E1990" s="153" t="s">
        <v>223</v>
      </c>
      <c r="F1990" s="172">
        <v>480</v>
      </c>
      <c r="G1990" s="184">
        <v>1749.98</v>
      </c>
      <c r="H1990" s="99">
        <f t="shared" si="31"/>
        <v>3645.791666666667</v>
      </c>
    </row>
    <row r="1991" spans="1:8">
      <c r="A1991" s="148" t="s">
        <v>395</v>
      </c>
      <c r="B1991" s="98" t="s">
        <v>190</v>
      </c>
      <c r="C1991" s="152" t="s">
        <v>205</v>
      </c>
      <c r="D1991" s="153" t="s">
        <v>35</v>
      </c>
      <c r="E1991" s="153" t="s">
        <v>223</v>
      </c>
      <c r="F1991" s="172">
        <v>3510</v>
      </c>
      <c r="G1991" s="184">
        <v>14443.76</v>
      </c>
      <c r="H1991" s="99">
        <f t="shared" si="31"/>
        <v>4115.0313390313395</v>
      </c>
    </row>
    <row r="1992" spans="1:8">
      <c r="A1992" s="148" t="s">
        <v>395</v>
      </c>
      <c r="B1992" s="98" t="s">
        <v>190</v>
      </c>
      <c r="C1992" s="152" t="s">
        <v>205</v>
      </c>
      <c r="D1992" s="153" t="s">
        <v>35</v>
      </c>
      <c r="E1992" s="153" t="s">
        <v>223</v>
      </c>
      <c r="F1992" s="172">
        <v>5884.8</v>
      </c>
      <c r="G1992" s="184">
        <v>25908.48</v>
      </c>
      <c r="H1992" s="99">
        <f t="shared" si="31"/>
        <v>4402.6101141924955</v>
      </c>
    </row>
    <row r="1993" spans="1:8">
      <c r="A1993" s="148" t="s">
        <v>395</v>
      </c>
      <c r="B1993" s="98" t="s">
        <v>190</v>
      </c>
      <c r="C1993" s="152" t="s">
        <v>205</v>
      </c>
      <c r="D1993" s="153" t="s">
        <v>35</v>
      </c>
      <c r="E1993" s="153" t="s">
        <v>223</v>
      </c>
      <c r="F1993" s="172">
        <v>9600</v>
      </c>
      <c r="G1993" s="184">
        <v>42242.2</v>
      </c>
      <c r="H1993" s="99">
        <f t="shared" si="31"/>
        <v>4400.229166666667</v>
      </c>
    </row>
    <row r="1994" spans="1:8">
      <c r="A1994" s="148" t="s">
        <v>396</v>
      </c>
      <c r="B1994" s="98" t="s">
        <v>190</v>
      </c>
      <c r="C1994" s="152" t="s">
        <v>235</v>
      </c>
      <c r="D1994" s="153" t="s">
        <v>249</v>
      </c>
      <c r="E1994" s="153" t="s">
        <v>260</v>
      </c>
      <c r="F1994" s="172">
        <v>405</v>
      </c>
      <c r="G1994" s="184">
        <v>1911.71</v>
      </c>
      <c r="H1994" s="99">
        <f t="shared" si="31"/>
        <v>4720.2716049382716</v>
      </c>
    </row>
    <row r="1995" spans="1:8">
      <c r="A1995" s="148" t="s">
        <v>396</v>
      </c>
      <c r="B1995" s="98" t="s">
        <v>190</v>
      </c>
      <c r="C1995" s="152" t="s">
        <v>214</v>
      </c>
      <c r="D1995" s="153" t="s">
        <v>37</v>
      </c>
      <c r="E1995" s="153" t="s">
        <v>166</v>
      </c>
      <c r="F1995" s="172">
        <v>9693.17</v>
      </c>
      <c r="G1995" s="184">
        <v>1697.57</v>
      </c>
      <c r="H1995" s="99">
        <f t="shared" si="31"/>
        <v>175.13053005363568</v>
      </c>
    </row>
    <row r="1996" spans="1:8">
      <c r="A1996" s="148" t="s">
        <v>396</v>
      </c>
      <c r="B1996" s="98" t="s">
        <v>190</v>
      </c>
      <c r="C1996" s="152" t="s">
        <v>207</v>
      </c>
      <c r="D1996" s="153" t="s">
        <v>40</v>
      </c>
      <c r="E1996" s="153" t="s">
        <v>225</v>
      </c>
      <c r="F1996" s="172">
        <v>23482</v>
      </c>
      <c r="G1996" s="184">
        <v>44113.48</v>
      </c>
      <c r="H1996" s="99">
        <f t="shared" si="31"/>
        <v>1878.6082957158676</v>
      </c>
    </row>
    <row r="1997" spans="1:8">
      <c r="A1997" s="148" t="s">
        <v>396</v>
      </c>
      <c r="B1997" s="98" t="s">
        <v>190</v>
      </c>
      <c r="C1997" s="152" t="s">
        <v>237</v>
      </c>
      <c r="D1997" s="153" t="s">
        <v>249</v>
      </c>
      <c r="E1997" s="153" t="s">
        <v>261</v>
      </c>
      <c r="F1997" s="172">
        <v>3360</v>
      </c>
      <c r="G1997" s="184">
        <v>14215.39</v>
      </c>
      <c r="H1997" s="99">
        <f t="shared" si="31"/>
        <v>4230.7708333333339</v>
      </c>
    </row>
    <row r="1998" spans="1:8">
      <c r="A1998" s="148" t="s">
        <v>396</v>
      </c>
      <c r="B1998" s="98" t="s">
        <v>190</v>
      </c>
      <c r="C1998" s="152" t="s">
        <v>245</v>
      </c>
      <c r="D1998" s="153" t="s">
        <v>257</v>
      </c>
      <c r="E1998" s="153" t="s">
        <v>167</v>
      </c>
      <c r="F1998" s="172">
        <v>1.95</v>
      </c>
      <c r="G1998" s="184">
        <v>277.57</v>
      </c>
      <c r="H1998" s="99">
        <f t="shared" si="31"/>
        <v>142343.58974358975</v>
      </c>
    </row>
    <row r="1999" spans="1:8">
      <c r="A1999" s="148" t="s">
        <v>396</v>
      </c>
      <c r="B1999" s="98" t="s">
        <v>190</v>
      </c>
      <c r="C1999" s="152" t="s">
        <v>246</v>
      </c>
      <c r="D1999" s="153" t="s">
        <v>255</v>
      </c>
      <c r="E1999" s="153" t="s">
        <v>184</v>
      </c>
      <c r="F1999" s="172">
        <v>5587.2</v>
      </c>
      <c r="G1999" s="184">
        <v>23468.32</v>
      </c>
      <c r="H1999" s="99">
        <f t="shared" si="31"/>
        <v>4200.3722794959904</v>
      </c>
    </row>
    <row r="2000" spans="1:8">
      <c r="A2000" s="148" t="s">
        <v>396</v>
      </c>
      <c r="B2000" s="98" t="s">
        <v>190</v>
      </c>
      <c r="C2000" s="152" t="s">
        <v>234</v>
      </c>
      <c r="D2000" s="153" t="s">
        <v>218</v>
      </c>
      <c r="E2000" s="153" t="s">
        <v>259</v>
      </c>
      <c r="F2000" s="172">
        <v>2013.98</v>
      </c>
      <c r="G2000" s="184">
        <v>8125.91</v>
      </c>
      <c r="H2000" s="99">
        <f t="shared" ref="H2000:H2063" si="32">+G2000/F2000*1000</f>
        <v>4034.7520829402479</v>
      </c>
    </row>
    <row r="2001" spans="1:8">
      <c r="A2001" s="148" t="s">
        <v>396</v>
      </c>
      <c r="B2001" s="98" t="s">
        <v>190</v>
      </c>
      <c r="C2001" s="152" t="s">
        <v>234</v>
      </c>
      <c r="D2001" s="153" t="s">
        <v>218</v>
      </c>
      <c r="E2001" s="153" t="s">
        <v>259</v>
      </c>
      <c r="F2001" s="172">
        <v>3919.1</v>
      </c>
      <c r="G2001" s="184">
        <v>15297.64</v>
      </c>
      <c r="H2001" s="99">
        <f t="shared" si="32"/>
        <v>3903.3553622005052</v>
      </c>
    </row>
    <row r="2002" spans="1:8">
      <c r="A2002" s="148" t="s">
        <v>396</v>
      </c>
      <c r="B2002" s="98" t="s">
        <v>190</v>
      </c>
      <c r="C2002" s="152" t="s">
        <v>234</v>
      </c>
      <c r="D2002" s="153" t="s">
        <v>218</v>
      </c>
      <c r="E2002" s="153" t="s">
        <v>259</v>
      </c>
      <c r="F2002" s="172">
        <v>6629.24</v>
      </c>
      <c r="G2002" s="184">
        <v>23001.9</v>
      </c>
      <c r="H2002" s="99">
        <f t="shared" si="32"/>
        <v>3469.7642565361948</v>
      </c>
    </row>
    <row r="2003" spans="1:8">
      <c r="A2003" s="148" t="s">
        <v>396</v>
      </c>
      <c r="B2003" s="98" t="s">
        <v>190</v>
      </c>
      <c r="C2003" s="152" t="s">
        <v>234</v>
      </c>
      <c r="D2003" s="153" t="s">
        <v>35</v>
      </c>
      <c r="E2003" s="153" t="s">
        <v>259</v>
      </c>
      <c r="F2003" s="172">
        <v>12700.8</v>
      </c>
      <c r="G2003" s="184">
        <v>40120.21</v>
      </c>
      <c r="H2003" s="99">
        <f t="shared" si="32"/>
        <v>3158.8726694381457</v>
      </c>
    </row>
    <row r="2004" spans="1:8">
      <c r="A2004" s="148" t="s">
        <v>396</v>
      </c>
      <c r="B2004" s="98" t="s">
        <v>190</v>
      </c>
      <c r="C2004" s="152" t="s">
        <v>234</v>
      </c>
      <c r="D2004" s="153" t="s">
        <v>35</v>
      </c>
      <c r="E2004" s="153" t="s">
        <v>259</v>
      </c>
      <c r="F2004" s="172">
        <v>14112</v>
      </c>
      <c r="G2004" s="184">
        <v>44137.88</v>
      </c>
      <c r="H2004" s="99">
        <f t="shared" si="32"/>
        <v>3127.6842403628116</v>
      </c>
    </row>
    <row r="2005" spans="1:8">
      <c r="A2005" s="148" t="s">
        <v>396</v>
      </c>
      <c r="B2005" s="98" t="s">
        <v>190</v>
      </c>
      <c r="C2005" s="152" t="s">
        <v>234</v>
      </c>
      <c r="D2005" s="153" t="s">
        <v>35</v>
      </c>
      <c r="E2005" s="153" t="s">
        <v>259</v>
      </c>
      <c r="F2005" s="172">
        <v>11586.8</v>
      </c>
      <c r="G2005" s="184">
        <v>37785.1</v>
      </c>
      <c r="H2005" s="99">
        <f t="shared" si="32"/>
        <v>3261.0470535436875</v>
      </c>
    </row>
    <row r="2006" spans="1:8">
      <c r="A2006" s="148" t="s">
        <v>396</v>
      </c>
      <c r="B2006" s="98" t="s">
        <v>190</v>
      </c>
      <c r="C2006" s="152" t="s">
        <v>234</v>
      </c>
      <c r="D2006" s="153" t="s">
        <v>35</v>
      </c>
      <c r="E2006" s="153" t="s">
        <v>259</v>
      </c>
      <c r="F2006" s="172">
        <v>5760</v>
      </c>
      <c r="G2006" s="184">
        <v>23407.61</v>
      </c>
      <c r="H2006" s="99">
        <f t="shared" si="32"/>
        <v>4063.8211805555552</v>
      </c>
    </row>
    <row r="2007" spans="1:8">
      <c r="A2007" s="148" t="s">
        <v>396</v>
      </c>
      <c r="B2007" s="98" t="s">
        <v>190</v>
      </c>
      <c r="C2007" s="152" t="s">
        <v>217</v>
      </c>
      <c r="D2007" s="153" t="s">
        <v>218</v>
      </c>
      <c r="E2007" s="153" t="s">
        <v>233</v>
      </c>
      <c r="F2007" s="172">
        <v>275.56</v>
      </c>
      <c r="G2007" s="184">
        <v>2902.81</v>
      </c>
      <c r="H2007" s="99">
        <f t="shared" si="32"/>
        <v>10534.221222238351</v>
      </c>
    </row>
    <row r="2008" spans="1:8">
      <c r="A2008" s="148" t="s">
        <v>396</v>
      </c>
      <c r="B2008" s="98" t="s">
        <v>190</v>
      </c>
      <c r="C2008" s="152" t="s">
        <v>217</v>
      </c>
      <c r="D2008" s="153" t="s">
        <v>40</v>
      </c>
      <c r="E2008" s="153" t="s">
        <v>233</v>
      </c>
      <c r="F2008" s="172">
        <v>24000</v>
      </c>
      <c r="G2008" s="184">
        <v>88708.61</v>
      </c>
      <c r="H2008" s="99">
        <f t="shared" si="32"/>
        <v>3696.1920833333334</v>
      </c>
    </row>
    <row r="2009" spans="1:8">
      <c r="A2009" s="148" t="s">
        <v>396</v>
      </c>
      <c r="B2009" s="98" t="s">
        <v>190</v>
      </c>
      <c r="C2009" s="152" t="s">
        <v>208</v>
      </c>
      <c r="D2009" s="153" t="s">
        <v>254</v>
      </c>
      <c r="E2009" s="153" t="s">
        <v>226</v>
      </c>
      <c r="F2009" s="172">
        <v>23341.9</v>
      </c>
      <c r="G2009" s="184">
        <v>80658.67</v>
      </c>
      <c r="H2009" s="99">
        <f t="shared" si="32"/>
        <v>3455.5314691606077</v>
      </c>
    </row>
    <row r="2010" spans="1:8">
      <c r="A2010" s="148" t="s">
        <v>396</v>
      </c>
      <c r="B2010" s="98" t="s">
        <v>190</v>
      </c>
      <c r="C2010" s="152" t="s">
        <v>208</v>
      </c>
      <c r="D2010" s="153" t="s">
        <v>72</v>
      </c>
      <c r="E2010" s="153" t="s">
        <v>226</v>
      </c>
      <c r="F2010" s="172">
        <v>24646.83</v>
      </c>
      <c r="G2010" s="184">
        <v>85440.89</v>
      </c>
      <c r="H2010" s="99">
        <f t="shared" si="32"/>
        <v>3466.6076732788761</v>
      </c>
    </row>
    <row r="2011" spans="1:8">
      <c r="A2011" s="148" t="s">
        <v>396</v>
      </c>
      <c r="B2011" s="98" t="s">
        <v>190</v>
      </c>
      <c r="C2011" s="152" t="s">
        <v>208</v>
      </c>
      <c r="D2011" s="153" t="s">
        <v>72</v>
      </c>
      <c r="E2011" s="153" t="s">
        <v>226</v>
      </c>
      <c r="F2011" s="172">
        <v>24304</v>
      </c>
      <c r="G2011" s="184">
        <v>84252.43</v>
      </c>
      <c r="H2011" s="99">
        <f t="shared" si="32"/>
        <v>3466.6075543120473</v>
      </c>
    </row>
    <row r="2012" spans="1:8">
      <c r="A2012" s="148" t="s">
        <v>396</v>
      </c>
      <c r="B2012" s="98" t="s">
        <v>190</v>
      </c>
      <c r="C2012" s="152" t="s">
        <v>208</v>
      </c>
      <c r="D2012" s="153" t="s">
        <v>254</v>
      </c>
      <c r="E2012" s="153" t="s">
        <v>226</v>
      </c>
      <c r="F2012" s="172">
        <v>23129.16</v>
      </c>
      <c r="G2012" s="184">
        <v>79923.56</v>
      </c>
      <c r="H2012" s="99">
        <f t="shared" si="32"/>
        <v>3455.5323236987424</v>
      </c>
    </row>
    <row r="2013" spans="1:8">
      <c r="A2013" s="148" t="s">
        <v>396</v>
      </c>
      <c r="B2013" s="98" t="s">
        <v>190</v>
      </c>
      <c r="C2013" s="152" t="s">
        <v>242</v>
      </c>
      <c r="D2013" s="153" t="s">
        <v>218</v>
      </c>
      <c r="E2013" s="153" t="s">
        <v>264</v>
      </c>
      <c r="F2013" s="172">
        <v>138.80000000000001</v>
      </c>
      <c r="G2013" s="184">
        <v>1669.94</v>
      </c>
      <c r="H2013" s="99">
        <f t="shared" si="32"/>
        <v>12031.268011527378</v>
      </c>
    </row>
    <row r="2014" spans="1:8">
      <c r="A2014" s="148" t="s">
        <v>396</v>
      </c>
      <c r="B2014" s="98" t="s">
        <v>190</v>
      </c>
      <c r="C2014" s="152" t="s">
        <v>242</v>
      </c>
      <c r="D2014" s="153" t="s">
        <v>218</v>
      </c>
      <c r="E2014" s="153" t="s">
        <v>264</v>
      </c>
      <c r="F2014" s="172">
        <v>163.30000000000001</v>
      </c>
      <c r="G2014" s="184">
        <v>1614.1</v>
      </c>
      <c r="H2014" s="99">
        <f t="shared" si="32"/>
        <v>9884.2620943049587</v>
      </c>
    </row>
    <row r="2015" spans="1:8">
      <c r="A2015" s="148" t="s">
        <v>396</v>
      </c>
      <c r="B2015" s="98" t="s">
        <v>190</v>
      </c>
      <c r="C2015" s="152" t="s">
        <v>242</v>
      </c>
      <c r="D2015" s="153" t="s">
        <v>218</v>
      </c>
      <c r="E2015" s="153" t="s">
        <v>264</v>
      </c>
      <c r="F2015" s="172">
        <v>2733.63</v>
      </c>
      <c r="G2015" s="184">
        <v>17509.89</v>
      </c>
      <c r="H2015" s="99">
        <f t="shared" si="32"/>
        <v>6405.3621009427025</v>
      </c>
    </row>
    <row r="2016" spans="1:8">
      <c r="A2016" s="148" t="s">
        <v>396</v>
      </c>
      <c r="B2016" s="98" t="s">
        <v>190</v>
      </c>
      <c r="C2016" s="152" t="s">
        <v>215</v>
      </c>
      <c r="D2016" s="153" t="s">
        <v>72</v>
      </c>
      <c r="E2016" s="153" t="s">
        <v>231</v>
      </c>
      <c r="F2016" s="172">
        <v>1079.73</v>
      </c>
      <c r="G2016" s="184">
        <v>8877.43</v>
      </c>
      <c r="H2016" s="99">
        <f t="shared" si="32"/>
        <v>8221.8980671093705</v>
      </c>
    </row>
    <row r="2017" spans="1:8">
      <c r="A2017" s="148" t="s">
        <v>396</v>
      </c>
      <c r="B2017" s="98" t="s">
        <v>190</v>
      </c>
      <c r="C2017" s="152" t="s">
        <v>239</v>
      </c>
      <c r="D2017" s="153" t="s">
        <v>218</v>
      </c>
      <c r="E2017" s="153" t="s">
        <v>262</v>
      </c>
      <c r="F2017" s="172">
        <v>152.41</v>
      </c>
      <c r="G2017" s="184">
        <v>1658.39</v>
      </c>
      <c r="H2017" s="99">
        <f t="shared" si="32"/>
        <v>10881.110163375108</v>
      </c>
    </row>
    <row r="2018" spans="1:8">
      <c r="A2018" s="148" t="s">
        <v>396</v>
      </c>
      <c r="B2018" s="98" t="s">
        <v>190</v>
      </c>
      <c r="C2018" s="152" t="s">
        <v>239</v>
      </c>
      <c r="D2018" s="153" t="s">
        <v>72</v>
      </c>
      <c r="E2018" s="153" t="s">
        <v>262</v>
      </c>
      <c r="F2018" s="172">
        <v>1461.75</v>
      </c>
      <c r="G2018" s="184">
        <v>10972.89</v>
      </c>
      <c r="H2018" s="99">
        <f t="shared" si="32"/>
        <v>7506.6803488968699</v>
      </c>
    </row>
    <row r="2019" spans="1:8">
      <c r="A2019" s="148" t="s">
        <v>396</v>
      </c>
      <c r="B2019" s="98" t="s">
        <v>190</v>
      </c>
      <c r="C2019" s="152" t="s">
        <v>239</v>
      </c>
      <c r="D2019" s="153" t="s">
        <v>249</v>
      </c>
      <c r="E2019" s="153" t="s">
        <v>262</v>
      </c>
      <c r="F2019" s="172">
        <v>249.6</v>
      </c>
      <c r="G2019" s="184">
        <v>3871.75</v>
      </c>
      <c r="H2019" s="99">
        <f t="shared" si="32"/>
        <v>15511.81891025641</v>
      </c>
    </row>
    <row r="2020" spans="1:8">
      <c r="A2020" s="148" t="s">
        <v>396</v>
      </c>
      <c r="B2020" s="98" t="s">
        <v>190</v>
      </c>
      <c r="C2020" s="152" t="s">
        <v>239</v>
      </c>
      <c r="D2020" s="153" t="s">
        <v>249</v>
      </c>
      <c r="E2020" s="153" t="s">
        <v>262</v>
      </c>
      <c r="F2020" s="172">
        <v>333.81</v>
      </c>
      <c r="G2020" s="184">
        <v>4606.71</v>
      </c>
      <c r="H2020" s="99">
        <f t="shared" si="32"/>
        <v>13800.395434528624</v>
      </c>
    </row>
    <row r="2021" spans="1:8">
      <c r="A2021" s="148" t="s">
        <v>396</v>
      </c>
      <c r="B2021" s="98" t="s">
        <v>190</v>
      </c>
      <c r="C2021" s="152" t="s">
        <v>239</v>
      </c>
      <c r="D2021" s="153" t="s">
        <v>254</v>
      </c>
      <c r="E2021" s="153" t="s">
        <v>262</v>
      </c>
      <c r="F2021" s="172">
        <v>23397.52</v>
      </c>
      <c r="G2021" s="184">
        <v>81871.97</v>
      </c>
      <c r="H2021" s="99">
        <f t="shared" si="32"/>
        <v>3499.1729892740768</v>
      </c>
    </row>
    <row r="2022" spans="1:8">
      <c r="A2022" s="148" t="s">
        <v>397</v>
      </c>
      <c r="B2022" s="98" t="s">
        <v>190</v>
      </c>
      <c r="C2022" s="152" t="s">
        <v>279</v>
      </c>
      <c r="D2022" s="153" t="s">
        <v>43</v>
      </c>
      <c r="E2022" s="153" t="s">
        <v>280</v>
      </c>
      <c r="F2022" s="172">
        <v>116</v>
      </c>
      <c r="G2022" s="184">
        <v>163.24</v>
      </c>
      <c r="H2022" s="99">
        <f t="shared" si="32"/>
        <v>1407.2413793103449</v>
      </c>
    </row>
    <row r="2023" spans="1:8">
      <c r="A2023" s="148" t="s">
        <v>397</v>
      </c>
      <c r="B2023" s="98" t="s">
        <v>190</v>
      </c>
      <c r="C2023" s="152" t="s">
        <v>213</v>
      </c>
      <c r="D2023" s="153" t="s">
        <v>37</v>
      </c>
      <c r="E2023" s="153" t="s">
        <v>230</v>
      </c>
      <c r="F2023" s="172">
        <v>24115.200000000001</v>
      </c>
      <c r="G2023" s="184">
        <v>24191.23</v>
      </c>
      <c r="H2023" s="99">
        <f t="shared" si="32"/>
        <v>1003.1527833067939</v>
      </c>
    </row>
    <row r="2024" spans="1:8">
      <c r="A2024" s="148" t="s">
        <v>397</v>
      </c>
      <c r="B2024" s="98" t="s">
        <v>190</v>
      </c>
      <c r="C2024" s="152" t="s">
        <v>213</v>
      </c>
      <c r="D2024" s="153" t="s">
        <v>37</v>
      </c>
      <c r="E2024" s="153" t="s">
        <v>230</v>
      </c>
      <c r="F2024" s="172">
        <v>50496</v>
      </c>
      <c r="G2024" s="184">
        <v>50544.49</v>
      </c>
      <c r="H2024" s="99">
        <f t="shared" si="32"/>
        <v>1000.9602740811152</v>
      </c>
    </row>
    <row r="2025" spans="1:8">
      <c r="A2025" s="148" t="s">
        <v>397</v>
      </c>
      <c r="B2025" s="98" t="s">
        <v>190</v>
      </c>
      <c r="C2025" s="152" t="s">
        <v>243</v>
      </c>
      <c r="D2025" s="153" t="s">
        <v>38</v>
      </c>
      <c r="E2025" s="153" t="s">
        <v>265</v>
      </c>
      <c r="F2025" s="172">
        <v>102</v>
      </c>
      <c r="G2025" s="184">
        <v>279.69</v>
      </c>
      <c r="H2025" s="99">
        <f t="shared" si="32"/>
        <v>2742.0588235294117</v>
      </c>
    </row>
    <row r="2026" spans="1:8">
      <c r="A2026" s="148" t="s">
        <v>397</v>
      </c>
      <c r="B2026" s="98" t="s">
        <v>190</v>
      </c>
      <c r="C2026" s="152" t="s">
        <v>243</v>
      </c>
      <c r="D2026" s="153" t="s">
        <v>38</v>
      </c>
      <c r="E2026" s="153" t="s">
        <v>265</v>
      </c>
      <c r="F2026" s="172">
        <v>128.69999999999999</v>
      </c>
      <c r="G2026" s="184">
        <v>457.52</v>
      </c>
      <c r="H2026" s="99">
        <f t="shared" si="32"/>
        <v>3554.9339549339552</v>
      </c>
    </row>
    <row r="2027" spans="1:8">
      <c r="A2027" s="148" t="s">
        <v>397</v>
      </c>
      <c r="B2027" s="98" t="s">
        <v>190</v>
      </c>
      <c r="C2027" s="152" t="s">
        <v>243</v>
      </c>
      <c r="D2027" s="153" t="s">
        <v>38</v>
      </c>
      <c r="E2027" s="153" t="s">
        <v>265</v>
      </c>
      <c r="F2027" s="172">
        <v>300</v>
      </c>
      <c r="G2027" s="184">
        <v>786.21</v>
      </c>
      <c r="H2027" s="99">
        <f t="shared" si="32"/>
        <v>2620.7000000000003</v>
      </c>
    </row>
    <row r="2028" spans="1:8">
      <c r="A2028" s="148" t="s">
        <v>397</v>
      </c>
      <c r="B2028" s="98" t="s">
        <v>190</v>
      </c>
      <c r="C2028" s="152" t="s">
        <v>243</v>
      </c>
      <c r="D2028" s="153" t="s">
        <v>38</v>
      </c>
      <c r="E2028" s="153" t="s">
        <v>265</v>
      </c>
      <c r="F2028" s="172">
        <v>327.60000000000002</v>
      </c>
      <c r="G2028" s="184">
        <v>1124.8499999999999</v>
      </c>
      <c r="H2028" s="99">
        <f t="shared" si="32"/>
        <v>3433.6080586080579</v>
      </c>
    </row>
    <row r="2029" spans="1:8">
      <c r="A2029" s="148" t="s">
        <v>397</v>
      </c>
      <c r="B2029" s="98" t="s">
        <v>190</v>
      </c>
      <c r="C2029" s="152" t="s">
        <v>243</v>
      </c>
      <c r="D2029" s="153" t="s">
        <v>38</v>
      </c>
      <c r="E2029" s="153" t="s">
        <v>265</v>
      </c>
      <c r="F2029" s="172">
        <v>735</v>
      </c>
      <c r="G2029" s="184">
        <v>2015.4</v>
      </c>
      <c r="H2029" s="99">
        <f t="shared" si="32"/>
        <v>2742.0408163265306</v>
      </c>
    </row>
    <row r="2030" spans="1:8">
      <c r="A2030" s="148" t="s">
        <v>397</v>
      </c>
      <c r="B2030" s="98" t="s">
        <v>190</v>
      </c>
      <c r="C2030" s="152" t="s">
        <v>243</v>
      </c>
      <c r="D2030" s="153" t="s">
        <v>38</v>
      </c>
      <c r="E2030" s="153" t="s">
        <v>265</v>
      </c>
      <c r="F2030" s="172">
        <v>2028</v>
      </c>
      <c r="G2030" s="184">
        <v>5314.8</v>
      </c>
      <c r="H2030" s="99">
        <f t="shared" si="32"/>
        <v>2620.7100591715975</v>
      </c>
    </row>
    <row r="2031" spans="1:8">
      <c r="A2031" s="148" t="s">
        <v>397</v>
      </c>
      <c r="B2031" s="98" t="s">
        <v>190</v>
      </c>
      <c r="C2031" s="152" t="s">
        <v>234</v>
      </c>
      <c r="D2031" s="153" t="s">
        <v>35</v>
      </c>
      <c r="E2031" s="153" t="s">
        <v>259</v>
      </c>
      <c r="F2031" s="172">
        <v>22032</v>
      </c>
      <c r="G2031" s="184">
        <v>78246</v>
      </c>
      <c r="H2031" s="99">
        <f t="shared" si="32"/>
        <v>3551.4705882352941</v>
      </c>
    </row>
    <row r="2032" spans="1:8">
      <c r="A2032" s="148" t="s">
        <v>397</v>
      </c>
      <c r="B2032" s="98" t="s">
        <v>190</v>
      </c>
      <c r="C2032" s="152" t="s">
        <v>239</v>
      </c>
      <c r="D2032" s="153" t="s">
        <v>38</v>
      </c>
      <c r="E2032" s="153" t="s">
        <v>262</v>
      </c>
      <c r="F2032" s="172">
        <v>80.64</v>
      </c>
      <c r="G2032" s="184">
        <v>547.9</v>
      </c>
      <c r="H2032" s="99">
        <f t="shared" si="32"/>
        <v>6794.394841269841</v>
      </c>
    </row>
    <row r="2033" spans="1:8">
      <c r="A2033" s="148" t="s">
        <v>397</v>
      </c>
      <c r="B2033" s="98" t="s">
        <v>190</v>
      </c>
      <c r="C2033" s="152" t="s">
        <v>239</v>
      </c>
      <c r="D2033" s="153" t="s">
        <v>38</v>
      </c>
      <c r="E2033" s="153" t="s">
        <v>262</v>
      </c>
      <c r="F2033" s="172">
        <v>86.06</v>
      </c>
      <c r="G2033" s="184">
        <v>422.88</v>
      </c>
      <c r="H2033" s="99">
        <f t="shared" si="32"/>
        <v>4913.7810829653727</v>
      </c>
    </row>
    <row r="2034" spans="1:8">
      <c r="A2034" s="148" t="s">
        <v>397</v>
      </c>
      <c r="B2034" s="98" t="s">
        <v>190</v>
      </c>
      <c r="C2034" s="152" t="s">
        <v>239</v>
      </c>
      <c r="D2034" s="153" t="s">
        <v>38</v>
      </c>
      <c r="E2034" s="153" t="s">
        <v>262</v>
      </c>
      <c r="F2034" s="172">
        <v>507.3</v>
      </c>
      <c r="G2034" s="184">
        <v>2498.94</v>
      </c>
      <c r="H2034" s="99">
        <f t="shared" si="32"/>
        <v>4925.9609698403319</v>
      </c>
    </row>
    <row r="2035" spans="1:8">
      <c r="A2035" s="148" t="s">
        <v>397</v>
      </c>
      <c r="B2035" s="98" t="s">
        <v>190</v>
      </c>
      <c r="C2035" s="152" t="s">
        <v>239</v>
      </c>
      <c r="D2035" s="153" t="s">
        <v>38</v>
      </c>
      <c r="E2035" s="153" t="s">
        <v>262</v>
      </c>
      <c r="F2035" s="172">
        <v>600</v>
      </c>
      <c r="G2035" s="184">
        <v>3785.47</v>
      </c>
      <c r="H2035" s="99">
        <f t="shared" si="32"/>
        <v>6309.1166666666659</v>
      </c>
    </row>
    <row r="2036" spans="1:8">
      <c r="A2036" s="148" t="s">
        <v>397</v>
      </c>
      <c r="B2036" s="98" t="s">
        <v>190</v>
      </c>
      <c r="C2036" s="152" t="s">
        <v>239</v>
      </c>
      <c r="D2036" s="153" t="s">
        <v>38</v>
      </c>
      <c r="E2036" s="153" t="s">
        <v>262</v>
      </c>
      <c r="F2036" s="172">
        <v>682.93</v>
      </c>
      <c r="G2036" s="184">
        <v>3587.81</v>
      </c>
      <c r="H2036" s="99">
        <f t="shared" si="32"/>
        <v>5253.5545370682212</v>
      </c>
    </row>
    <row r="2037" spans="1:8">
      <c r="A2037" s="148" t="s">
        <v>397</v>
      </c>
      <c r="B2037" s="98" t="s">
        <v>190</v>
      </c>
      <c r="C2037" s="152" t="s">
        <v>239</v>
      </c>
      <c r="D2037" s="153" t="s">
        <v>38</v>
      </c>
      <c r="E2037" s="153" t="s">
        <v>262</v>
      </c>
      <c r="F2037" s="172">
        <v>1051.2</v>
      </c>
      <c r="G2037" s="184">
        <v>9080.91</v>
      </c>
      <c r="H2037" s="99">
        <f t="shared" si="32"/>
        <v>8638.6130136986285</v>
      </c>
    </row>
    <row r="2038" spans="1:8">
      <c r="A2038" s="148" t="s">
        <v>397</v>
      </c>
      <c r="B2038" s="98" t="s">
        <v>190</v>
      </c>
      <c r="C2038" s="152" t="s">
        <v>205</v>
      </c>
      <c r="D2038" s="153" t="s">
        <v>249</v>
      </c>
      <c r="E2038" s="153" t="s">
        <v>223</v>
      </c>
      <c r="F2038" s="172">
        <v>3000</v>
      </c>
      <c r="G2038" s="184">
        <v>25427.15</v>
      </c>
      <c r="H2038" s="99">
        <f t="shared" si="32"/>
        <v>8475.7166666666672</v>
      </c>
    </row>
    <row r="2039" spans="1:8">
      <c r="A2039" s="148" t="s">
        <v>398</v>
      </c>
      <c r="B2039" s="98" t="s">
        <v>190</v>
      </c>
      <c r="C2039" s="152" t="s">
        <v>235</v>
      </c>
      <c r="D2039" s="153" t="s">
        <v>218</v>
      </c>
      <c r="E2039" s="153" t="s">
        <v>260</v>
      </c>
      <c r="F2039" s="172">
        <v>37500</v>
      </c>
      <c r="G2039" s="184">
        <v>100050</v>
      </c>
      <c r="H2039" s="99">
        <f t="shared" si="32"/>
        <v>2668</v>
      </c>
    </row>
    <row r="2040" spans="1:8">
      <c r="A2040" s="148" t="s">
        <v>398</v>
      </c>
      <c r="B2040" s="98" t="s">
        <v>190</v>
      </c>
      <c r="C2040" s="152" t="s">
        <v>235</v>
      </c>
      <c r="D2040" s="153" t="s">
        <v>218</v>
      </c>
      <c r="E2040" s="153" t="s">
        <v>260</v>
      </c>
      <c r="F2040" s="172">
        <v>19125</v>
      </c>
      <c r="G2040" s="184">
        <v>56036.25</v>
      </c>
      <c r="H2040" s="99">
        <f t="shared" si="32"/>
        <v>2930</v>
      </c>
    </row>
    <row r="2041" spans="1:8">
      <c r="A2041" s="148" t="s">
        <v>398</v>
      </c>
      <c r="B2041" s="98" t="s">
        <v>190</v>
      </c>
      <c r="C2041" s="152" t="s">
        <v>214</v>
      </c>
      <c r="D2041" s="153" t="s">
        <v>37</v>
      </c>
      <c r="E2041" s="153" t="s">
        <v>166</v>
      </c>
      <c r="F2041" s="172">
        <v>11330.41</v>
      </c>
      <c r="G2041" s="184">
        <v>1936.66</v>
      </c>
      <c r="H2041" s="99">
        <f t="shared" si="32"/>
        <v>170.92585352162897</v>
      </c>
    </row>
    <row r="2042" spans="1:8">
      <c r="A2042" s="148" t="s">
        <v>398</v>
      </c>
      <c r="B2042" s="98" t="s">
        <v>190</v>
      </c>
      <c r="C2042" s="152" t="s">
        <v>207</v>
      </c>
      <c r="D2042" s="153" t="s">
        <v>218</v>
      </c>
      <c r="E2042" s="153" t="s">
        <v>225</v>
      </c>
      <c r="F2042" s="172">
        <v>20000</v>
      </c>
      <c r="G2042" s="184">
        <v>15020</v>
      </c>
      <c r="H2042" s="99">
        <f t="shared" si="32"/>
        <v>751</v>
      </c>
    </row>
    <row r="2043" spans="1:8">
      <c r="A2043" s="148" t="s">
        <v>398</v>
      </c>
      <c r="B2043" s="98" t="s">
        <v>190</v>
      </c>
      <c r="C2043" s="152" t="s">
        <v>207</v>
      </c>
      <c r="D2043" s="153" t="s">
        <v>40</v>
      </c>
      <c r="E2043" s="153" t="s">
        <v>225</v>
      </c>
      <c r="F2043" s="172">
        <v>22563</v>
      </c>
      <c r="G2043" s="184">
        <v>42549.599999999999</v>
      </c>
      <c r="H2043" s="99">
        <f t="shared" si="32"/>
        <v>1885.8130567743649</v>
      </c>
    </row>
    <row r="2044" spans="1:8">
      <c r="A2044" s="148" t="s">
        <v>398</v>
      </c>
      <c r="B2044" s="98" t="s">
        <v>190</v>
      </c>
      <c r="C2044" s="152" t="s">
        <v>207</v>
      </c>
      <c r="D2044" s="153" t="s">
        <v>40</v>
      </c>
      <c r="E2044" s="153" t="s">
        <v>225</v>
      </c>
      <c r="F2044" s="172">
        <v>16000</v>
      </c>
      <c r="G2044" s="184">
        <v>11650.05</v>
      </c>
      <c r="H2044" s="99">
        <f t="shared" si="32"/>
        <v>728.12812499999995</v>
      </c>
    </row>
    <row r="2045" spans="1:8">
      <c r="A2045" s="148" t="s">
        <v>398</v>
      </c>
      <c r="B2045" s="98" t="s">
        <v>190</v>
      </c>
      <c r="C2045" s="152" t="s">
        <v>237</v>
      </c>
      <c r="D2045" s="153" t="s">
        <v>40</v>
      </c>
      <c r="E2045" s="153" t="s">
        <v>261</v>
      </c>
      <c r="F2045" s="172">
        <v>800</v>
      </c>
      <c r="G2045" s="184">
        <v>5658.6</v>
      </c>
      <c r="H2045" s="99">
        <f t="shared" si="32"/>
        <v>7073.2500000000009</v>
      </c>
    </row>
    <row r="2046" spans="1:8">
      <c r="A2046" s="148" t="s">
        <v>398</v>
      </c>
      <c r="B2046" s="98" t="s">
        <v>190</v>
      </c>
      <c r="C2046" s="152" t="s">
        <v>234</v>
      </c>
      <c r="D2046" s="153" t="s">
        <v>218</v>
      </c>
      <c r="E2046" s="153" t="s">
        <v>259</v>
      </c>
      <c r="F2046" s="172">
        <v>14859.69</v>
      </c>
      <c r="G2046" s="184">
        <v>65561.509999999995</v>
      </c>
      <c r="H2046" s="99">
        <f t="shared" si="32"/>
        <v>4412.0375324115103</v>
      </c>
    </row>
    <row r="2047" spans="1:8">
      <c r="A2047" s="148" t="s">
        <v>398</v>
      </c>
      <c r="B2047" s="98" t="s">
        <v>190</v>
      </c>
      <c r="C2047" s="152" t="s">
        <v>234</v>
      </c>
      <c r="D2047" s="153" t="s">
        <v>35</v>
      </c>
      <c r="E2047" s="153" t="s">
        <v>259</v>
      </c>
      <c r="F2047" s="172">
        <v>22032</v>
      </c>
      <c r="G2047" s="184">
        <v>77760</v>
      </c>
      <c r="H2047" s="99">
        <f t="shared" si="32"/>
        <v>3529.4117647058824</v>
      </c>
    </row>
    <row r="2048" spans="1:8">
      <c r="A2048" s="148" t="s">
        <v>398</v>
      </c>
      <c r="B2048" s="98" t="s">
        <v>190</v>
      </c>
      <c r="C2048" s="152" t="s">
        <v>234</v>
      </c>
      <c r="D2048" s="153" t="s">
        <v>38</v>
      </c>
      <c r="E2048" s="153" t="s">
        <v>259</v>
      </c>
      <c r="F2048" s="172">
        <v>1000.8</v>
      </c>
      <c r="G2048" s="184">
        <v>3840.42</v>
      </c>
      <c r="H2048" s="99">
        <f t="shared" si="32"/>
        <v>3837.350119904077</v>
      </c>
    </row>
    <row r="2049" spans="1:8">
      <c r="A2049" s="148" t="s">
        <v>398</v>
      </c>
      <c r="B2049" s="98" t="s">
        <v>190</v>
      </c>
      <c r="C2049" s="152" t="s">
        <v>234</v>
      </c>
      <c r="D2049" s="153" t="s">
        <v>38</v>
      </c>
      <c r="E2049" s="153" t="s">
        <v>259</v>
      </c>
      <c r="F2049" s="172">
        <v>3402</v>
      </c>
      <c r="G2049" s="184">
        <v>12689.75</v>
      </c>
      <c r="H2049" s="99">
        <f t="shared" si="32"/>
        <v>3730.0852439741329</v>
      </c>
    </row>
    <row r="2050" spans="1:8">
      <c r="A2050" s="148" t="s">
        <v>398</v>
      </c>
      <c r="B2050" s="98" t="s">
        <v>190</v>
      </c>
      <c r="C2050" s="152" t="s">
        <v>234</v>
      </c>
      <c r="D2050" s="153" t="s">
        <v>38</v>
      </c>
      <c r="E2050" s="153" t="s">
        <v>259</v>
      </c>
      <c r="F2050" s="172">
        <v>3888</v>
      </c>
      <c r="G2050" s="184">
        <v>14919.58</v>
      </c>
      <c r="H2050" s="99">
        <f t="shared" si="32"/>
        <v>3837.3405349794239</v>
      </c>
    </row>
    <row r="2051" spans="1:8">
      <c r="A2051" s="148" t="s">
        <v>398</v>
      </c>
      <c r="B2051" s="98" t="s">
        <v>190</v>
      </c>
      <c r="C2051" s="152" t="s">
        <v>208</v>
      </c>
      <c r="D2051" s="153" t="s">
        <v>254</v>
      </c>
      <c r="E2051" s="153" t="s">
        <v>226</v>
      </c>
      <c r="F2051" s="172">
        <v>23449.49</v>
      </c>
      <c r="G2051" s="184">
        <v>81030.47</v>
      </c>
      <c r="H2051" s="99">
        <f t="shared" si="32"/>
        <v>3455.5322951586577</v>
      </c>
    </row>
    <row r="2052" spans="1:8">
      <c r="A2052" s="148" t="s">
        <v>398</v>
      </c>
      <c r="B2052" s="98" t="s">
        <v>190</v>
      </c>
      <c r="C2052" s="152" t="s">
        <v>239</v>
      </c>
      <c r="D2052" s="153" t="s">
        <v>249</v>
      </c>
      <c r="E2052" s="153" t="s">
        <v>262</v>
      </c>
      <c r="F2052" s="172">
        <v>248.4</v>
      </c>
      <c r="G2052" s="184">
        <v>2600.85</v>
      </c>
      <c r="H2052" s="99">
        <f t="shared" si="32"/>
        <v>10470.410628019323</v>
      </c>
    </row>
    <row r="2053" spans="1:8">
      <c r="A2053" s="148" t="s">
        <v>398</v>
      </c>
      <c r="B2053" s="98" t="s">
        <v>190</v>
      </c>
      <c r="C2053" s="152" t="s">
        <v>239</v>
      </c>
      <c r="D2053" s="153" t="s">
        <v>249</v>
      </c>
      <c r="E2053" s="153" t="s">
        <v>262</v>
      </c>
      <c r="F2053" s="172">
        <v>286.79000000000002</v>
      </c>
      <c r="G2053" s="184">
        <v>2535.89</v>
      </c>
      <c r="H2053" s="99">
        <f t="shared" si="32"/>
        <v>8842.3236514522814</v>
      </c>
    </row>
    <row r="2054" spans="1:8">
      <c r="A2054" s="148" t="s">
        <v>398</v>
      </c>
      <c r="B2054" s="98" t="s">
        <v>190</v>
      </c>
      <c r="C2054" s="152" t="s">
        <v>239</v>
      </c>
      <c r="D2054" s="153" t="s">
        <v>249</v>
      </c>
      <c r="E2054" s="153" t="s">
        <v>262</v>
      </c>
      <c r="F2054" s="172">
        <v>538.08000000000004</v>
      </c>
      <c r="G2054" s="184">
        <v>3826.27</v>
      </c>
      <c r="H2054" s="99">
        <f t="shared" si="32"/>
        <v>7110.9686292001188</v>
      </c>
    </row>
    <row r="2055" spans="1:8">
      <c r="A2055" s="148" t="s">
        <v>398</v>
      </c>
      <c r="B2055" s="98" t="s">
        <v>190</v>
      </c>
      <c r="C2055" s="152" t="s">
        <v>239</v>
      </c>
      <c r="D2055" s="153" t="s">
        <v>249</v>
      </c>
      <c r="E2055" s="153" t="s">
        <v>262</v>
      </c>
      <c r="F2055" s="172">
        <v>984.47</v>
      </c>
      <c r="G2055" s="184">
        <v>8730.65</v>
      </c>
      <c r="H2055" s="99">
        <f t="shared" si="32"/>
        <v>8868.3758773756435</v>
      </c>
    </row>
    <row r="2056" spans="1:8">
      <c r="A2056" s="148" t="s">
        <v>398</v>
      </c>
      <c r="B2056" s="98" t="s">
        <v>190</v>
      </c>
      <c r="C2056" s="152" t="s">
        <v>202</v>
      </c>
      <c r="D2056" s="153" t="s">
        <v>51</v>
      </c>
      <c r="E2056" s="153" t="s">
        <v>221</v>
      </c>
      <c r="F2056" s="172">
        <v>3802</v>
      </c>
      <c r="G2056" s="184">
        <v>16538.09</v>
      </c>
      <c r="H2056" s="99">
        <f t="shared" si="32"/>
        <v>4349.8395581273007</v>
      </c>
    </row>
    <row r="2057" spans="1:8">
      <c r="A2057" s="148" t="s">
        <v>399</v>
      </c>
      <c r="B2057" s="98" t="s">
        <v>190</v>
      </c>
      <c r="C2057" s="152" t="s">
        <v>210</v>
      </c>
      <c r="D2057" s="153" t="s">
        <v>249</v>
      </c>
      <c r="E2057" s="153" t="s">
        <v>228</v>
      </c>
      <c r="F2057" s="172">
        <v>4.67</v>
      </c>
      <c r="G2057" s="184">
        <v>127.96</v>
      </c>
      <c r="H2057" s="99">
        <f t="shared" si="32"/>
        <v>27400.428265524624</v>
      </c>
    </row>
    <row r="2058" spans="1:8">
      <c r="A2058" s="148" t="s">
        <v>399</v>
      </c>
      <c r="B2058" s="98" t="s">
        <v>190</v>
      </c>
      <c r="C2058" s="152" t="s">
        <v>353</v>
      </c>
      <c r="D2058" s="153" t="s">
        <v>255</v>
      </c>
      <c r="E2058" s="153" t="s">
        <v>356</v>
      </c>
      <c r="F2058" s="172">
        <v>1548.17</v>
      </c>
      <c r="G2058" s="184">
        <v>4317.18</v>
      </c>
      <c r="H2058" s="99">
        <f t="shared" si="32"/>
        <v>2788.5697307143273</v>
      </c>
    </row>
    <row r="2059" spans="1:8">
      <c r="A2059" s="148" t="s">
        <v>399</v>
      </c>
      <c r="B2059" s="98" t="s">
        <v>190</v>
      </c>
      <c r="C2059" s="152" t="s">
        <v>235</v>
      </c>
      <c r="D2059" s="153" t="s">
        <v>249</v>
      </c>
      <c r="E2059" s="153" t="s">
        <v>260</v>
      </c>
      <c r="F2059" s="172">
        <v>5120</v>
      </c>
      <c r="G2059" s="184">
        <v>23077.599999999999</v>
      </c>
      <c r="H2059" s="99">
        <f t="shared" si="32"/>
        <v>4507.3437499999991</v>
      </c>
    </row>
    <row r="2060" spans="1:8">
      <c r="A2060" s="148" t="s">
        <v>399</v>
      </c>
      <c r="B2060" s="98" t="s">
        <v>190</v>
      </c>
      <c r="C2060" s="152" t="s">
        <v>235</v>
      </c>
      <c r="D2060" s="153" t="s">
        <v>218</v>
      </c>
      <c r="E2060" s="153" t="s">
        <v>260</v>
      </c>
      <c r="F2060" s="172">
        <v>19125</v>
      </c>
      <c r="G2060" s="184">
        <v>54506.25</v>
      </c>
      <c r="H2060" s="99">
        <f t="shared" si="32"/>
        <v>2850</v>
      </c>
    </row>
    <row r="2061" spans="1:8">
      <c r="A2061" s="148" t="s">
        <v>399</v>
      </c>
      <c r="B2061" s="98" t="s">
        <v>190</v>
      </c>
      <c r="C2061" s="152" t="s">
        <v>235</v>
      </c>
      <c r="D2061" s="153" t="s">
        <v>40</v>
      </c>
      <c r="E2061" s="153" t="s">
        <v>260</v>
      </c>
      <c r="F2061" s="172">
        <v>24000</v>
      </c>
      <c r="G2061" s="184">
        <v>75978.960000000006</v>
      </c>
      <c r="H2061" s="99">
        <f t="shared" si="32"/>
        <v>3165.7900000000004</v>
      </c>
    </row>
    <row r="2062" spans="1:8">
      <c r="A2062" s="148" t="s">
        <v>399</v>
      </c>
      <c r="B2062" s="98" t="s">
        <v>190</v>
      </c>
      <c r="C2062" s="152" t="s">
        <v>206</v>
      </c>
      <c r="D2062" s="153" t="s">
        <v>40</v>
      </c>
      <c r="E2062" s="153" t="s">
        <v>224</v>
      </c>
      <c r="F2062" s="172">
        <v>50000</v>
      </c>
      <c r="G2062" s="184">
        <v>167587.42000000001</v>
      </c>
      <c r="H2062" s="99">
        <f t="shared" si="32"/>
        <v>3351.7484000000004</v>
      </c>
    </row>
    <row r="2063" spans="1:8">
      <c r="A2063" s="148" t="s">
        <v>399</v>
      </c>
      <c r="B2063" s="98" t="s">
        <v>190</v>
      </c>
      <c r="C2063" s="152" t="s">
        <v>206</v>
      </c>
      <c r="D2063" s="153" t="s">
        <v>40</v>
      </c>
      <c r="E2063" s="153" t="s">
        <v>224</v>
      </c>
      <c r="F2063" s="172">
        <v>50000</v>
      </c>
      <c r="G2063" s="184">
        <v>167267.1</v>
      </c>
      <c r="H2063" s="99">
        <f t="shared" si="32"/>
        <v>3345.3420000000001</v>
      </c>
    </row>
    <row r="2064" spans="1:8">
      <c r="A2064" s="148" t="s">
        <v>399</v>
      </c>
      <c r="B2064" s="98" t="s">
        <v>190</v>
      </c>
      <c r="C2064" s="152" t="s">
        <v>206</v>
      </c>
      <c r="D2064" s="153" t="s">
        <v>51</v>
      </c>
      <c r="E2064" s="153" t="s">
        <v>224</v>
      </c>
      <c r="F2064" s="172">
        <v>25000</v>
      </c>
      <c r="G2064" s="184">
        <v>83000</v>
      </c>
      <c r="H2064" s="99">
        <f t="shared" ref="H2064:H2127" si="33">+G2064/F2064*1000</f>
        <v>3320</v>
      </c>
    </row>
    <row r="2065" spans="1:8">
      <c r="A2065" s="148" t="s">
        <v>399</v>
      </c>
      <c r="B2065" s="98" t="s">
        <v>190</v>
      </c>
      <c r="C2065" s="152" t="s">
        <v>206</v>
      </c>
      <c r="D2065" s="153" t="s">
        <v>51</v>
      </c>
      <c r="E2065" s="153" t="s">
        <v>224</v>
      </c>
      <c r="F2065" s="172">
        <v>25000</v>
      </c>
      <c r="G2065" s="184">
        <v>83000</v>
      </c>
      <c r="H2065" s="99">
        <f t="shared" si="33"/>
        <v>3320</v>
      </c>
    </row>
    <row r="2066" spans="1:8">
      <c r="A2066" s="148" t="s">
        <v>399</v>
      </c>
      <c r="B2066" s="98" t="s">
        <v>190</v>
      </c>
      <c r="C2066" s="152" t="s">
        <v>213</v>
      </c>
      <c r="D2066" s="153" t="s">
        <v>37</v>
      </c>
      <c r="E2066" s="153" t="s">
        <v>230</v>
      </c>
      <c r="F2066" s="172">
        <v>15840</v>
      </c>
      <c r="G2066" s="184">
        <v>3061.05</v>
      </c>
      <c r="H2066" s="99">
        <f t="shared" si="33"/>
        <v>193.24810606060609</v>
      </c>
    </row>
    <row r="2067" spans="1:8">
      <c r="A2067" s="148" t="s">
        <v>399</v>
      </c>
      <c r="B2067" s="98" t="s">
        <v>190</v>
      </c>
      <c r="C2067" s="152" t="s">
        <v>213</v>
      </c>
      <c r="D2067" s="153" t="s">
        <v>37</v>
      </c>
      <c r="E2067" s="153" t="s">
        <v>230</v>
      </c>
      <c r="F2067" s="172">
        <v>10080</v>
      </c>
      <c r="G2067" s="184">
        <v>1937.3</v>
      </c>
      <c r="H2067" s="99">
        <f t="shared" si="33"/>
        <v>192.19246031746033</v>
      </c>
    </row>
    <row r="2068" spans="1:8">
      <c r="A2068" s="148" t="s">
        <v>399</v>
      </c>
      <c r="B2068" s="98" t="s">
        <v>190</v>
      </c>
      <c r="C2068" s="152" t="s">
        <v>236</v>
      </c>
      <c r="D2068" s="153" t="s">
        <v>37</v>
      </c>
      <c r="E2068" s="153" t="s">
        <v>126</v>
      </c>
      <c r="F2068" s="172">
        <v>3631.2</v>
      </c>
      <c r="G2068" s="184">
        <v>829.53</v>
      </c>
      <c r="H2068" s="99">
        <f t="shared" si="33"/>
        <v>228.44514210178454</v>
      </c>
    </row>
    <row r="2069" spans="1:8">
      <c r="A2069" s="148" t="s">
        <v>399</v>
      </c>
      <c r="B2069" s="98" t="s">
        <v>190</v>
      </c>
      <c r="C2069" s="152" t="s">
        <v>245</v>
      </c>
      <c r="D2069" s="153" t="s">
        <v>250</v>
      </c>
      <c r="E2069" s="153" t="s">
        <v>167</v>
      </c>
      <c r="F2069" s="172">
        <v>16192</v>
      </c>
      <c r="G2069" s="184">
        <v>118358.66</v>
      </c>
      <c r="H2069" s="99">
        <f t="shared" si="33"/>
        <v>7309.6998517786569</v>
      </c>
    </row>
    <row r="2070" spans="1:8">
      <c r="A2070" s="148" t="s">
        <v>399</v>
      </c>
      <c r="B2070" s="98" t="s">
        <v>190</v>
      </c>
      <c r="C2070" s="152" t="s">
        <v>246</v>
      </c>
      <c r="D2070" s="153" t="s">
        <v>255</v>
      </c>
      <c r="E2070" s="153" t="s">
        <v>184</v>
      </c>
      <c r="F2070" s="172">
        <v>8424</v>
      </c>
      <c r="G2070" s="184">
        <v>35380.65</v>
      </c>
      <c r="H2070" s="99">
        <f t="shared" si="33"/>
        <v>4199.982193732194</v>
      </c>
    </row>
    <row r="2071" spans="1:8">
      <c r="A2071" s="148" t="s">
        <v>399</v>
      </c>
      <c r="B2071" s="98" t="s">
        <v>190</v>
      </c>
      <c r="C2071" s="152" t="s">
        <v>234</v>
      </c>
      <c r="D2071" s="153" t="s">
        <v>218</v>
      </c>
      <c r="E2071" s="153" t="s">
        <v>259</v>
      </c>
      <c r="F2071" s="172">
        <v>8164.8</v>
      </c>
      <c r="G2071" s="184">
        <v>36520</v>
      </c>
      <c r="H2071" s="99">
        <f t="shared" si="33"/>
        <v>4472.8591024887319</v>
      </c>
    </row>
    <row r="2072" spans="1:8">
      <c r="A2072" s="148" t="s">
        <v>399</v>
      </c>
      <c r="B2072" s="98" t="s">
        <v>190</v>
      </c>
      <c r="C2072" s="152" t="s">
        <v>234</v>
      </c>
      <c r="D2072" s="153" t="s">
        <v>218</v>
      </c>
      <c r="E2072" s="153" t="s">
        <v>259</v>
      </c>
      <c r="F2072" s="172">
        <v>12451.32</v>
      </c>
      <c r="G2072" s="184">
        <v>53293.05</v>
      </c>
      <c r="H2072" s="99">
        <f t="shared" si="33"/>
        <v>4280.1124700031805</v>
      </c>
    </row>
    <row r="2073" spans="1:8">
      <c r="A2073" s="148" t="s">
        <v>399</v>
      </c>
      <c r="B2073" s="98" t="s">
        <v>190</v>
      </c>
      <c r="C2073" s="152" t="s">
        <v>234</v>
      </c>
      <c r="D2073" s="153" t="s">
        <v>218</v>
      </c>
      <c r="E2073" s="153" t="s">
        <v>259</v>
      </c>
      <c r="F2073" s="172">
        <v>13716.86</v>
      </c>
      <c r="G2073" s="184">
        <v>59351.040000000001</v>
      </c>
      <c r="H2073" s="99">
        <f t="shared" si="33"/>
        <v>4326.8678108546701</v>
      </c>
    </row>
    <row r="2074" spans="1:8">
      <c r="A2074" s="148" t="s">
        <v>399</v>
      </c>
      <c r="B2074" s="98" t="s">
        <v>190</v>
      </c>
      <c r="C2074" s="152" t="s">
        <v>234</v>
      </c>
      <c r="D2074" s="153" t="s">
        <v>218</v>
      </c>
      <c r="E2074" s="153" t="s">
        <v>259</v>
      </c>
      <c r="F2074" s="172">
        <v>32610.21</v>
      </c>
      <c r="G2074" s="184">
        <v>142503.92000000001</v>
      </c>
      <c r="H2074" s="99">
        <f t="shared" si="33"/>
        <v>4369.9172743751124</v>
      </c>
    </row>
    <row r="2075" spans="1:8">
      <c r="A2075" s="148" t="s">
        <v>399</v>
      </c>
      <c r="B2075" s="98" t="s">
        <v>190</v>
      </c>
      <c r="C2075" s="152" t="s">
        <v>234</v>
      </c>
      <c r="D2075" s="153" t="s">
        <v>218</v>
      </c>
      <c r="E2075" s="153" t="s">
        <v>259</v>
      </c>
      <c r="F2075" s="172">
        <v>34292.160000000003</v>
      </c>
      <c r="G2075" s="184">
        <v>148377.60000000001</v>
      </c>
      <c r="H2075" s="99">
        <f t="shared" si="33"/>
        <v>4326.8665490887706</v>
      </c>
    </row>
    <row r="2076" spans="1:8">
      <c r="A2076" s="148" t="s">
        <v>399</v>
      </c>
      <c r="B2076" s="98" t="s">
        <v>190</v>
      </c>
      <c r="C2076" s="152" t="s">
        <v>234</v>
      </c>
      <c r="D2076" s="153" t="s">
        <v>35</v>
      </c>
      <c r="E2076" s="153" t="s">
        <v>259</v>
      </c>
      <c r="F2076" s="172">
        <v>12690.72</v>
      </c>
      <c r="G2076" s="184">
        <v>40091.519999999997</v>
      </c>
      <c r="H2076" s="99">
        <f t="shared" si="33"/>
        <v>3159.1209954990732</v>
      </c>
    </row>
    <row r="2077" spans="1:8">
      <c r="A2077" s="148" t="s">
        <v>399</v>
      </c>
      <c r="B2077" s="98" t="s">
        <v>190</v>
      </c>
      <c r="C2077" s="152" t="s">
        <v>241</v>
      </c>
      <c r="D2077" s="153" t="s">
        <v>250</v>
      </c>
      <c r="E2077" s="153" t="s">
        <v>263</v>
      </c>
      <c r="F2077" s="172">
        <v>15048</v>
      </c>
      <c r="G2077" s="184">
        <v>97598.16</v>
      </c>
      <c r="H2077" s="99">
        <f t="shared" si="33"/>
        <v>6485.7894736842109</v>
      </c>
    </row>
    <row r="2078" spans="1:8">
      <c r="A2078" s="148" t="s">
        <v>399</v>
      </c>
      <c r="B2078" s="98" t="s">
        <v>190</v>
      </c>
      <c r="C2078" s="152" t="s">
        <v>208</v>
      </c>
      <c r="D2078" s="153" t="s">
        <v>254</v>
      </c>
      <c r="E2078" s="153" t="s">
        <v>226</v>
      </c>
      <c r="F2078" s="172">
        <v>23479.54</v>
      </c>
      <c r="G2078" s="184">
        <v>81394.350000000006</v>
      </c>
      <c r="H2078" s="99">
        <f t="shared" si="33"/>
        <v>3466.6075229753224</v>
      </c>
    </row>
    <row r="2079" spans="1:8">
      <c r="A2079" s="148" t="s">
        <v>399</v>
      </c>
      <c r="B2079" s="98" t="s">
        <v>190</v>
      </c>
      <c r="C2079" s="152" t="s">
        <v>208</v>
      </c>
      <c r="D2079" s="153" t="s">
        <v>72</v>
      </c>
      <c r="E2079" s="153" t="s">
        <v>226</v>
      </c>
      <c r="F2079" s="172">
        <v>24019.360000000001</v>
      </c>
      <c r="G2079" s="184">
        <v>83265.7</v>
      </c>
      <c r="H2079" s="99">
        <f t="shared" si="33"/>
        <v>3466.6077697324158</v>
      </c>
    </row>
    <row r="2080" spans="1:8">
      <c r="A2080" s="148" t="s">
        <v>399</v>
      </c>
      <c r="B2080" s="98" t="s">
        <v>190</v>
      </c>
      <c r="C2080" s="152" t="s">
        <v>208</v>
      </c>
      <c r="D2080" s="153" t="s">
        <v>254</v>
      </c>
      <c r="E2080" s="153" t="s">
        <v>226</v>
      </c>
      <c r="F2080" s="172">
        <v>23301.62</v>
      </c>
      <c r="G2080" s="184">
        <v>80763.14</v>
      </c>
      <c r="H2080" s="99">
        <f t="shared" si="33"/>
        <v>3465.9882016786814</v>
      </c>
    </row>
    <row r="2081" spans="1:8">
      <c r="A2081" s="148" t="s">
        <v>399</v>
      </c>
      <c r="B2081" s="98" t="s">
        <v>190</v>
      </c>
      <c r="C2081" s="152" t="s">
        <v>208</v>
      </c>
      <c r="D2081" s="153" t="s">
        <v>40</v>
      </c>
      <c r="E2081" s="153" t="s">
        <v>226</v>
      </c>
      <c r="F2081" s="172">
        <v>23990.48</v>
      </c>
      <c r="G2081" s="184">
        <v>85675.35</v>
      </c>
      <c r="H2081" s="99">
        <f t="shared" si="33"/>
        <v>3571.2228350579067</v>
      </c>
    </row>
    <row r="2082" spans="1:8">
      <c r="A2082" s="148" t="s">
        <v>399</v>
      </c>
      <c r="B2082" s="98" t="s">
        <v>190</v>
      </c>
      <c r="C2082" s="152" t="s">
        <v>205</v>
      </c>
      <c r="D2082" s="153" t="s">
        <v>35</v>
      </c>
      <c r="E2082" s="153" t="s">
        <v>223</v>
      </c>
      <c r="F2082" s="172">
        <v>3240</v>
      </c>
      <c r="G2082" s="184">
        <v>20010.53</v>
      </c>
      <c r="H2082" s="99">
        <f t="shared" si="33"/>
        <v>6176.0895061728388</v>
      </c>
    </row>
    <row r="2083" spans="1:8">
      <c r="A2083" s="148" t="s">
        <v>399</v>
      </c>
      <c r="B2083" s="98" t="s">
        <v>190</v>
      </c>
      <c r="C2083" s="152" t="s">
        <v>205</v>
      </c>
      <c r="D2083" s="153" t="s">
        <v>35</v>
      </c>
      <c r="E2083" s="153" t="s">
        <v>223</v>
      </c>
      <c r="F2083" s="172">
        <v>3558</v>
      </c>
      <c r="G2083" s="184">
        <v>28537.82</v>
      </c>
      <c r="H2083" s="99">
        <f t="shared" si="33"/>
        <v>8020.7476110174248</v>
      </c>
    </row>
    <row r="2084" spans="1:8">
      <c r="A2084" s="148" t="s">
        <v>399</v>
      </c>
      <c r="B2084" s="98" t="s">
        <v>190</v>
      </c>
      <c r="C2084" s="152" t="s">
        <v>205</v>
      </c>
      <c r="D2084" s="153" t="s">
        <v>35</v>
      </c>
      <c r="E2084" s="153" t="s">
        <v>223</v>
      </c>
      <c r="F2084" s="172">
        <v>29300</v>
      </c>
      <c r="G2084" s="184">
        <v>198137.73</v>
      </c>
      <c r="H2084" s="99">
        <f t="shared" si="33"/>
        <v>6762.3798634812292</v>
      </c>
    </row>
    <row r="2085" spans="1:8">
      <c r="A2085" s="148" t="s">
        <v>400</v>
      </c>
      <c r="B2085" s="98" t="s">
        <v>190</v>
      </c>
      <c r="C2085" s="152" t="s">
        <v>268</v>
      </c>
      <c r="D2085" s="153" t="s">
        <v>249</v>
      </c>
      <c r="E2085" s="153" t="s">
        <v>168</v>
      </c>
      <c r="F2085" s="172">
        <v>2763.07</v>
      </c>
      <c r="G2085" s="184">
        <v>1779.87</v>
      </c>
      <c r="H2085" s="99">
        <f t="shared" si="33"/>
        <v>644.16391911895096</v>
      </c>
    </row>
    <row r="2086" spans="1:8">
      <c r="A2086" s="148" t="s">
        <v>400</v>
      </c>
      <c r="B2086" s="98" t="s">
        <v>190</v>
      </c>
      <c r="C2086" s="152" t="s">
        <v>268</v>
      </c>
      <c r="D2086" s="153" t="s">
        <v>249</v>
      </c>
      <c r="E2086" s="153" t="s">
        <v>168</v>
      </c>
      <c r="F2086" s="172">
        <v>2763.07</v>
      </c>
      <c r="G2086" s="184">
        <v>1779.87</v>
      </c>
      <c r="H2086" s="99">
        <f t="shared" si="33"/>
        <v>644.16391911895096</v>
      </c>
    </row>
    <row r="2087" spans="1:8">
      <c r="A2087" s="148" t="s">
        <v>400</v>
      </c>
      <c r="B2087" s="98" t="s">
        <v>190</v>
      </c>
      <c r="C2087" s="152" t="s">
        <v>210</v>
      </c>
      <c r="D2087" s="153" t="s">
        <v>249</v>
      </c>
      <c r="E2087" s="153" t="s">
        <v>228</v>
      </c>
      <c r="F2087" s="172">
        <v>5526.14</v>
      </c>
      <c r="G2087" s="184">
        <v>3559.73</v>
      </c>
      <c r="H2087" s="99">
        <f t="shared" si="33"/>
        <v>644.16210953757957</v>
      </c>
    </row>
    <row r="2088" spans="1:8">
      <c r="A2088" s="148" t="s">
        <v>400</v>
      </c>
      <c r="B2088" s="98" t="s">
        <v>190</v>
      </c>
      <c r="C2088" s="152" t="s">
        <v>210</v>
      </c>
      <c r="D2088" s="153" t="s">
        <v>249</v>
      </c>
      <c r="E2088" s="153" t="s">
        <v>228</v>
      </c>
      <c r="F2088" s="172">
        <v>13815.36</v>
      </c>
      <c r="G2088" s="184">
        <v>8899.32</v>
      </c>
      <c r="H2088" s="99">
        <f t="shared" si="33"/>
        <v>644.16128135640326</v>
      </c>
    </row>
    <row r="2089" spans="1:8">
      <c r="A2089" s="148" t="s">
        <v>400</v>
      </c>
      <c r="B2089" s="98" t="s">
        <v>190</v>
      </c>
      <c r="C2089" s="152" t="s">
        <v>210</v>
      </c>
      <c r="D2089" s="153" t="s">
        <v>249</v>
      </c>
      <c r="E2089" s="153" t="s">
        <v>228</v>
      </c>
      <c r="F2089" s="172">
        <v>5526.14</v>
      </c>
      <c r="G2089" s="184">
        <v>3559.73</v>
      </c>
      <c r="H2089" s="99">
        <f t="shared" si="33"/>
        <v>644.16210953757957</v>
      </c>
    </row>
    <row r="2090" spans="1:8">
      <c r="A2090" s="148" t="s">
        <v>400</v>
      </c>
      <c r="B2090" s="98" t="s">
        <v>190</v>
      </c>
      <c r="C2090" s="152" t="s">
        <v>210</v>
      </c>
      <c r="D2090" s="153" t="s">
        <v>249</v>
      </c>
      <c r="E2090" s="153" t="s">
        <v>228</v>
      </c>
      <c r="F2090" s="172">
        <v>13815.36</v>
      </c>
      <c r="G2090" s="184">
        <v>8899.32</v>
      </c>
      <c r="H2090" s="99">
        <f t="shared" si="33"/>
        <v>644.16128135640326</v>
      </c>
    </row>
    <row r="2091" spans="1:8">
      <c r="A2091" s="148" t="s">
        <v>400</v>
      </c>
      <c r="B2091" s="98" t="s">
        <v>190</v>
      </c>
      <c r="C2091" s="152" t="s">
        <v>235</v>
      </c>
      <c r="D2091" s="153" t="s">
        <v>40</v>
      </c>
      <c r="E2091" s="153" t="s">
        <v>260</v>
      </c>
      <c r="F2091" s="172">
        <v>24000</v>
      </c>
      <c r="G2091" s="184">
        <v>75978.960000000006</v>
      </c>
      <c r="H2091" s="99">
        <f t="shared" si="33"/>
        <v>3165.7900000000004</v>
      </c>
    </row>
    <row r="2092" spans="1:8">
      <c r="A2092" s="148" t="s">
        <v>400</v>
      </c>
      <c r="B2092" s="98" t="s">
        <v>190</v>
      </c>
      <c r="C2092" s="152" t="s">
        <v>213</v>
      </c>
      <c r="D2092" s="153" t="s">
        <v>37</v>
      </c>
      <c r="E2092" s="153" t="s">
        <v>230</v>
      </c>
      <c r="F2092" s="172">
        <v>48384</v>
      </c>
      <c r="G2092" s="184">
        <v>75996.320000000007</v>
      </c>
      <c r="H2092" s="99">
        <f t="shared" si="33"/>
        <v>1570.6911375661377</v>
      </c>
    </row>
    <row r="2093" spans="1:8">
      <c r="A2093" s="148" t="s">
        <v>400</v>
      </c>
      <c r="B2093" s="98" t="s">
        <v>190</v>
      </c>
      <c r="C2093" s="152" t="s">
        <v>207</v>
      </c>
      <c r="D2093" s="153" t="s">
        <v>72</v>
      </c>
      <c r="E2093" s="153" t="s">
        <v>225</v>
      </c>
      <c r="F2093" s="172">
        <v>48000</v>
      </c>
      <c r="G2093" s="184">
        <v>36013.11</v>
      </c>
      <c r="H2093" s="99">
        <f t="shared" si="33"/>
        <v>750.27312499999994</v>
      </c>
    </row>
    <row r="2094" spans="1:8">
      <c r="A2094" s="148" t="s">
        <v>400</v>
      </c>
      <c r="B2094" s="98" t="s">
        <v>190</v>
      </c>
      <c r="C2094" s="152" t="s">
        <v>243</v>
      </c>
      <c r="D2094" s="153" t="s">
        <v>38</v>
      </c>
      <c r="E2094" s="153" t="s">
        <v>265</v>
      </c>
      <c r="F2094" s="172">
        <v>102</v>
      </c>
      <c r="G2094" s="184">
        <v>275.77999999999997</v>
      </c>
      <c r="H2094" s="99">
        <f t="shared" si="33"/>
        <v>2703.7254901960782</v>
      </c>
    </row>
    <row r="2095" spans="1:8">
      <c r="A2095" s="148" t="s">
        <v>400</v>
      </c>
      <c r="B2095" s="98" t="s">
        <v>190</v>
      </c>
      <c r="C2095" s="152" t="s">
        <v>243</v>
      </c>
      <c r="D2095" s="153" t="s">
        <v>38</v>
      </c>
      <c r="E2095" s="153" t="s">
        <v>265</v>
      </c>
      <c r="F2095" s="172">
        <v>150</v>
      </c>
      <c r="G2095" s="184">
        <v>387.62</v>
      </c>
      <c r="H2095" s="99">
        <f t="shared" si="33"/>
        <v>2584.1333333333332</v>
      </c>
    </row>
    <row r="2096" spans="1:8">
      <c r="A2096" s="148" t="s">
        <v>400</v>
      </c>
      <c r="B2096" s="98" t="s">
        <v>190</v>
      </c>
      <c r="C2096" s="152" t="s">
        <v>243</v>
      </c>
      <c r="D2096" s="153" t="s">
        <v>38</v>
      </c>
      <c r="E2096" s="153" t="s">
        <v>265</v>
      </c>
      <c r="F2096" s="172">
        <v>170.82</v>
      </c>
      <c r="G2096" s="184">
        <v>598.78</v>
      </c>
      <c r="H2096" s="99">
        <f t="shared" si="33"/>
        <v>3505.3272450532727</v>
      </c>
    </row>
    <row r="2097" spans="1:8">
      <c r="A2097" s="148" t="s">
        <v>400</v>
      </c>
      <c r="B2097" s="98" t="s">
        <v>190</v>
      </c>
      <c r="C2097" s="152" t="s">
        <v>243</v>
      </c>
      <c r="D2097" s="153" t="s">
        <v>38</v>
      </c>
      <c r="E2097" s="153" t="s">
        <v>265</v>
      </c>
      <c r="F2097" s="172">
        <v>397.8</v>
      </c>
      <c r="G2097" s="184">
        <v>1346.84</v>
      </c>
      <c r="H2097" s="99">
        <f t="shared" si="33"/>
        <v>3385.7214680744087</v>
      </c>
    </row>
    <row r="2098" spans="1:8">
      <c r="A2098" s="148" t="s">
        <v>400</v>
      </c>
      <c r="B2098" s="98" t="s">
        <v>190</v>
      </c>
      <c r="C2098" s="152" t="s">
        <v>243</v>
      </c>
      <c r="D2098" s="153" t="s">
        <v>38</v>
      </c>
      <c r="E2098" s="153" t="s">
        <v>265</v>
      </c>
      <c r="F2098" s="172">
        <v>645</v>
      </c>
      <c r="G2098" s="184">
        <v>1743.95</v>
      </c>
      <c r="H2098" s="99">
        <f t="shared" si="33"/>
        <v>2703.7984496124031</v>
      </c>
    </row>
    <row r="2099" spans="1:8">
      <c r="A2099" s="148" t="s">
        <v>400</v>
      </c>
      <c r="B2099" s="98" t="s">
        <v>190</v>
      </c>
      <c r="C2099" s="152" t="s">
        <v>243</v>
      </c>
      <c r="D2099" s="153" t="s">
        <v>38</v>
      </c>
      <c r="E2099" s="153" t="s">
        <v>265</v>
      </c>
      <c r="F2099" s="172">
        <v>2472</v>
      </c>
      <c r="G2099" s="184">
        <v>6388.05</v>
      </c>
      <c r="H2099" s="99">
        <f t="shared" si="33"/>
        <v>2584.1626213592231</v>
      </c>
    </row>
    <row r="2100" spans="1:8">
      <c r="A2100" s="148" t="s">
        <v>400</v>
      </c>
      <c r="B2100" s="98" t="s">
        <v>190</v>
      </c>
      <c r="C2100" s="152" t="s">
        <v>234</v>
      </c>
      <c r="D2100" s="153" t="s">
        <v>35</v>
      </c>
      <c r="E2100" s="153" t="s">
        <v>259</v>
      </c>
      <c r="F2100" s="172">
        <v>22032</v>
      </c>
      <c r="G2100" s="184">
        <v>84438.27</v>
      </c>
      <c r="H2100" s="99">
        <f t="shared" si="33"/>
        <v>3832.5285947712418</v>
      </c>
    </row>
    <row r="2101" spans="1:8">
      <c r="A2101" s="148" t="s">
        <v>400</v>
      </c>
      <c r="B2101" s="98" t="s">
        <v>190</v>
      </c>
      <c r="C2101" s="152" t="s">
        <v>217</v>
      </c>
      <c r="D2101" s="153" t="s">
        <v>26</v>
      </c>
      <c r="E2101" s="153" t="s">
        <v>233</v>
      </c>
      <c r="F2101" s="172">
        <v>26</v>
      </c>
      <c r="G2101" s="184">
        <v>628.35</v>
      </c>
      <c r="H2101" s="99">
        <f t="shared" si="33"/>
        <v>24167.307692307695</v>
      </c>
    </row>
    <row r="2102" spans="1:8">
      <c r="A2102" s="148" t="s">
        <v>400</v>
      </c>
      <c r="B2102" s="98" t="s">
        <v>190</v>
      </c>
      <c r="C2102" s="152" t="s">
        <v>217</v>
      </c>
      <c r="D2102" s="153" t="s">
        <v>26</v>
      </c>
      <c r="E2102" s="153" t="s">
        <v>233</v>
      </c>
      <c r="F2102" s="172">
        <v>47</v>
      </c>
      <c r="G2102" s="184">
        <v>717.45</v>
      </c>
      <c r="H2102" s="99">
        <f t="shared" si="33"/>
        <v>15264.893617021278</v>
      </c>
    </row>
    <row r="2103" spans="1:8">
      <c r="A2103" s="148" t="s">
        <v>400</v>
      </c>
      <c r="B2103" s="98" t="s">
        <v>190</v>
      </c>
      <c r="C2103" s="152" t="s">
        <v>217</v>
      </c>
      <c r="D2103" s="153" t="s">
        <v>26</v>
      </c>
      <c r="E2103" s="153" t="s">
        <v>233</v>
      </c>
      <c r="F2103" s="172">
        <v>62</v>
      </c>
      <c r="G2103" s="184">
        <v>980.88</v>
      </c>
      <c r="H2103" s="99">
        <f t="shared" si="33"/>
        <v>15820.645161290322</v>
      </c>
    </row>
    <row r="2104" spans="1:8">
      <c r="A2104" s="148" t="s">
        <v>400</v>
      </c>
      <c r="B2104" s="98" t="s">
        <v>190</v>
      </c>
      <c r="C2104" s="152" t="s">
        <v>217</v>
      </c>
      <c r="D2104" s="153" t="s">
        <v>26</v>
      </c>
      <c r="E2104" s="153" t="s">
        <v>233</v>
      </c>
      <c r="F2104" s="172">
        <v>234</v>
      </c>
      <c r="G2104" s="184">
        <v>3702.03</v>
      </c>
      <c r="H2104" s="99">
        <f t="shared" si="33"/>
        <v>15820.641025641027</v>
      </c>
    </row>
    <row r="2105" spans="1:8">
      <c r="A2105" s="148" t="s">
        <v>400</v>
      </c>
      <c r="B2105" s="98" t="s">
        <v>190</v>
      </c>
      <c r="C2105" s="152" t="s">
        <v>240</v>
      </c>
      <c r="D2105" s="153" t="s">
        <v>218</v>
      </c>
      <c r="E2105" s="153" t="s">
        <v>174</v>
      </c>
      <c r="F2105" s="172">
        <v>793.8</v>
      </c>
      <c r="G2105" s="184">
        <v>6230</v>
      </c>
      <c r="H2105" s="99">
        <f t="shared" si="33"/>
        <v>7848.3245149911818</v>
      </c>
    </row>
    <row r="2106" spans="1:8">
      <c r="A2106" s="148" t="s">
        <v>400</v>
      </c>
      <c r="B2106" s="98" t="s">
        <v>190</v>
      </c>
      <c r="C2106" s="152" t="s">
        <v>208</v>
      </c>
      <c r="D2106" s="153" t="s">
        <v>254</v>
      </c>
      <c r="E2106" s="153" t="s">
        <v>226</v>
      </c>
      <c r="F2106" s="172">
        <v>23339.72</v>
      </c>
      <c r="G2106" s="184">
        <v>80894.789999999994</v>
      </c>
      <c r="H2106" s="99">
        <f t="shared" si="33"/>
        <v>3465.9708856832899</v>
      </c>
    </row>
    <row r="2107" spans="1:8">
      <c r="A2107" s="148" t="s">
        <v>400</v>
      </c>
      <c r="B2107" s="98" t="s">
        <v>190</v>
      </c>
      <c r="C2107" s="152" t="s">
        <v>208</v>
      </c>
      <c r="D2107" s="153" t="s">
        <v>254</v>
      </c>
      <c r="E2107" s="153" t="s">
        <v>226</v>
      </c>
      <c r="F2107" s="172">
        <v>23563.3</v>
      </c>
      <c r="G2107" s="184">
        <v>81667.41</v>
      </c>
      <c r="H2107" s="99">
        <f t="shared" si="33"/>
        <v>3465.8732011220841</v>
      </c>
    </row>
    <row r="2108" spans="1:8">
      <c r="A2108" s="148" t="s">
        <v>400</v>
      </c>
      <c r="B2108" s="98" t="s">
        <v>190</v>
      </c>
      <c r="C2108" s="152" t="s">
        <v>208</v>
      </c>
      <c r="D2108" s="153" t="s">
        <v>72</v>
      </c>
      <c r="E2108" s="153" t="s">
        <v>226</v>
      </c>
      <c r="F2108" s="172">
        <v>24311.88</v>
      </c>
      <c r="G2108" s="184">
        <v>84279.74</v>
      </c>
      <c r="H2108" s="99">
        <f t="shared" si="33"/>
        <v>3466.6072718358269</v>
      </c>
    </row>
    <row r="2109" spans="1:8">
      <c r="A2109" s="148" t="s">
        <v>400</v>
      </c>
      <c r="B2109" s="98" t="s">
        <v>190</v>
      </c>
      <c r="C2109" s="152" t="s">
        <v>208</v>
      </c>
      <c r="D2109" s="153" t="s">
        <v>72</v>
      </c>
      <c r="E2109" s="153" t="s">
        <v>226</v>
      </c>
      <c r="F2109" s="172">
        <v>24661.49</v>
      </c>
      <c r="G2109" s="184">
        <v>85491.7</v>
      </c>
      <c r="H2109" s="99">
        <f t="shared" si="33"/>
        <v>3466.6072487915367</v>
      </c>
    </row>
    <row r="2110" spans="1:8">
      <c r="A2110" s="148" t="s">
        <v>400</v>
      </c>
      <c r="B2110" s="98" t="s">
        <v>190</v>
      </c>
      <c r="C2110" s="152" t="s">
        <v>208</v>
      </c>
      <c r="D2110" s="153" t="s">
        <v>254</v>
      </c>
      <c r="E2110" s="153" t="s">
        <v>226</v>
      </c>
      <c r="F2110" s="172">
        <v>23438.21</v>
      </c>
      <c r="G2110" s="184">
        <v>80991.47</v>
      </c>
      <c r="H2110" s="99">
        <f t="shared" si="33"/>
        <v>3455.5313737695842</v>
      </c>
    </row>
    <row r="2111" spans="1:8">
      <c r="A2111" s="148" t="s">
        <v>400</v>
      </c>
      <c r="B2111" s="98" t="s">
        <v>190</v>
      </c>
      <c r="C2111" s="152" t="s">
        <v>208</v>
      </c>
      <c r="D2111" s="153" t="s">
        <v>254</v>
      </c>
      <c r="E2111" s="153" t="s">
        <v>226</v>
      </c>
      <c r="F2111" s="172">
        <v>23078.94</v>
      </c>
      <c r="G2111" s="184">
        <v>79993.7</v>
      </c>
      <c r="H2111" s="99">
        <f t="shared" si="33"/>
        <v>3466.0907303368353</v>
      </c>
    </row>
    <row r="2112" spans="1:8">
      <c r="A2112" s="148" t="s">
        <v>400</v>
      </c>
      <c r="B2112" s="98" t="s">
        <v>190</v>
      </c>
      <c r="C2112" s="152" t="s">
        <v>208</v>
      </c>
      <c r="D2112" s="153" t="s">
        <v>40</v>
      </c>
      <c r="E2112" s="153" t="s">
        <v>226</v>
      </c>
      <c r="F2112" s="172">
        <v>23990.54</v>
      </c>
      <c r="G2112" s="184">
        <v>80241.240000000005</v>
      </c>
      <c r="H2112" s="99">
        <f t="shared" si="33"/>
        <v>3344.7033705785702</v>
      </c>
    </row>
    <row r="2113" spans="1:8">
      <c r="A2113" s="148" t="s">
        <v>400</v>
      </c>
      <c r="B2113" s="98" t="s">
        <v>190</v>
      </c>
      <c r="C2113" s="152" t="s">
        <v>242</v>
      </c>
      <c r="D2113" s="153" t="s">
        <v>218</v>
      </c>
      <c r="E2113" s="153" t="s">
        <v>264</v>
      </c>
      <c r="F2113" s="172">
        <v>379.14</v>
      </c>
      <c r="G2113" s="184">
        <v>3481.44</v>
      </c>
      <c r="H2113" s="99">
        <f t="shared" si="33"/>
        <v>9182.465579996835</v>
      </c>
    </row>
    <row r="2114" spans="1:8">
      <c r="A2114" s="148" t="s">
        <v>400</v>
      </c>
      <c r="B2114" s="98" t="s">
        <v>190</v>
      </c>
      <c r="C2114" s="152" t="s">
        <v>242</v>
      </c>
      <c r="D2114" s="153" t="s">
        <v>218</v>
      </c>
      <c r="E2114" s="153" t="s">
        <v>264</v>
      </c>
      <c r="F2114" s="172">
        <v>839.71</v>
      </c>
      <c r="G2114" s="184">
        <v>7710.64</v>
      </c>
      <c r="H2114" s="99">
        <f t="shared" si="33"/>
        <v>9182.5034833454411</v>
      </c>
    </row>
    <row r="2115" spans="1:8">
      <c r="A2115" s="148" t="s">
        <v>400</v>
      </c>
      <c r="B2115" s="98" t="s">
        <v>190</v>
      </c>
      <c r="C2115" s="152" t="s">
        <v>239</v>
      </c>
      <c r="D2115" s="153" t="s">
        <v>38</v>
      </c>
      <c r="E2115" s="153" t="s">
        <v>262</v>
      </c>
      <c r="F2115" s="172">
        <v>79.52</v>
      </c>
      <c r="G2115" s="184">
        <v>532.76</v>
      </c>
      <c r="H2115" s="99">
        <f t="shared" si="33"/>
        <v>6699.6981891348087</v>
      </c>
    </row>
    <row r="2116" spans="1:8">
      <c r="A2116" s="148" t="s">
        <v>400</v>
      </c>
      <c r="B2116" s="98" t="s">
        <v>190</v>
      </c>
      <c r="C2116" s="152" t="s">
        <v>239</v>
      </c>
      <c r="D2116" s="153" t="s">
        <v>38</v>
      </c>
      <c r="E2116" s="153" t="s">
        <v>262</v>
      </c>
      <c r="F2116" s="172">
        <v>146</v>
      </c>
      <c r="G2116" s="184">
        <v>707.41</v>
      </c>
      <c r="H2116" s="99">
        <f t="shared" si="33"/>
        <v>4845.2739726027394</v>
      </c>
    </row>
    <row r="2117" spans="1:8">
      <c r="A2117" s="148" t="s">
        <v>400</v>
      </c>
      <c r="B2117" s="98" t="s">
        <v>190</v>
      </c>
      <c r="C2117" s="152" t="s">
        <v>239</v>
      </c>
      <c r="D2117" s="153" t="s">
        <v>38</v>
      </c>
      <c r="E2117" s="153" t="s">
        <v>262</v>
      </c>
      <c r="F2117" s="172">
        <v>639.11</v>
      </c>
      <c r="G2117" s="184">
        <v>3310.78</v>
      </c>
      <c r="H2117" s="99">
        <f t="shared" si="33"/>
        <v>5180.2976013518801</v>
      </c>
    </row>
    <row r="2118" spans="1:8">
      <c r="A2118" s="148" t="s">
        <v>400</v>
      </c>
      <c r="B2118" s="98" t="s">
        <v>190</v>
      </c>
      <c r="C2118" s="152" t="s">
        <v>239</v>
      </c>
      <c r="D2118" s="153" t="s">
        <v>38</v>
      </c>
      <c r="E2118" s="153" t="s">
        <v>262</v>
      </c>
      <c r="F2118" s="172">
        <v>706.89</v>
      </c>
      <c r="G2118" s="184">
        <v>3433.55</v>
      </c>
      <c r="H2118" s="99">
        <f t="shared" si="33"/>
        <v>4857.2620916974356</v>
      </c>
    </row>
    <row r="2119" spans="1:8">
      <c r="A2119" s="148" t="s">
        <v>400</v>
      </c>
      <c r="B2119" s="98" t="s">
        <v>190</v>
      </c>
      <c r="C2119" s="152" t="s">
        <v>239</v>
      </c>
      <c r="D2119" s="153" t="s">
        <v>38</v>
      </c>
      <c r="E2119" s="153" t="s">
        <v>262</v>
      </c>
      <c r="F2119" s="172">
        <v>800</v>
      </c>
      <c r="G2119" s="184">
        <v>4976.8999999999996</v>
      </c>
      <c r="H2119" s="99">
        <f t="shared" si="33"/>
        <v>6221.125</v>
      </c>
    </row>
    <row r="2120" spans="1:8">
      <c r="A2120" s="148" t="s">
        <v>400</v>
      </c>
      <c r="B2120" s="98" t="s">
        <v>190</v>
      </c>
      <c r="C2120" s="152" t="s">
        <v>239</v>
      </c>
      <c r="D2120" s="153" t="s">
        <v>38</v>
      </c>
      <c r="E2120" s="153" t="s">
        <v>262</v>
      </c>
      <c r="F2120" s="172">
        <v>980</v>
      </c>
      <c r="G2120" s="184">
        <v>8347.7900000000009</v>
      </c>
      <c r="H2120" s="99">
        <f t="shared" si="33"/>
        <v>8518.1530612244896</v>
      </c>
    </row>
    <row r="2121" spans="1:8">
      <c r="A2121" s="148" t="s">
        <v>400</v>
      </c>
      <c r="B2121" s="98" t="s">
        <v>190</v>
      </c>
      <c r="C2121" s="152" t="s">
        <v>202</v>
      </c>
      <c r="D2121" s="153" t="s">
        <v>40</v>
      </c>
      <c r="E2121" s="153" t="s">
        <v>221</v>
      </c>
      <c r="F2121" s="172">
        <v>9000</v>
      </c>
      <c r="G2121" s="184">
        <v>11814.98</v>
      </c>
      <c r="H2121" s="99">
        <f t="shared" si="33"/>
        <v>1312.7755555555557</v>
      </c>
    </row>
    <row r="2122" spans="1:8">
      <c r="A2122" s="148" t="s">
        <v>401</v>
      </c>
      <c r="B2122" s="98" t="s">
        <v>190</v>
      </c>
      <c r="C2122" s="152" t="s">
        <v>210</v>
      </c>
      <c r="D2122" s="153" t="s">
        <v>257</v>
      </c>
      <c r="E2122" s="153" t="s">
        <v>228</v>
      </c>
      <c r="F2122" s="172">
        <v>21600</v>
      </c>
      <c r="G2122" s="184">
        <v>13675.93</v>
      </c>
      <c r="H2122" s="99">
        <f t="shared" si="33"/>
        <v>633.14490740740746</v>
      </c>
    </row>
    <row r="2123" spans="1:8">
      <c r="A2123" s="148" t="s">
        <v>401</v>
      </c>
      <c r="B2123" s="98" t="s">
        <v>190</v>
      </c>
      <c r="C2123" s="152" t="s">
        <v>210</v>
      </c>
      <c r="D2123" s="153" t="s">
        <v>257</v>
      </c>
      <c r="E2123" s="153" t="s">
        <v>228</v>
      </c>
      <c r="F2123" s="172">
        <v>43200</v>
      </c>
      <c r="G2123" s="184">
        <v>25198.81</v>
      </c>
      <c r="H2123" s="99">
        <f t="shared" si="33"/>
        <v>583.30578703703702</v>
      </c>
    </row>
    <row r="2124" spans="1:8">
      <c r="A2124" s="148" t="s">
        <v>401</v>
      </c>
      <c r="B2124" s="98" t="s">
        <v>190</v>
      </c>
      <c r="C2124" s="152" t="s">
        <v>210</v>
      </c>
      <c r="D2124" s="153" t="s">
        <v>257</v>
      </c>
      <c r="E2124" s="153" t="s">
        <v>228</v>
      </c>
      <c r="F2124" s="172">
        <v>86400</v>
      </c>
      <c r="G2124" s="184">
        <v>52789.9</v>
      </c>
      <c r="H2124" s="99">
        <f t="shared" si="33"/>
        <v>610.99421296296293</v>
      </c>
    </row>
    <row r="2125" spans="1:8">
      <c r="A2125" s="148" t="s">
        <v>401</v>
      </c>
      <c r="B2125" s="98" t="s">
        <v>190</v>
      </c>
      <c r="C2125" s="152" t="s">
        <v>206</v>
      </c>
      <c r="D2125" s="153" t="s">
        <v>40</v>
      </c>
      <c r="E2125" s="153" t="s">
        <v>224</v>
      </c>
      <c r="F2125" s="172">
        <v>25000</v>
      </c>
      <c r="G2125" s="184">
        <v>89001.9</v>
      </c>
      <c r="H2125" s="99">
        <f t="shared" si="33"/>
        <v>3560.0759999999996</v>
      </c>
    </row>
    <row r="2126" spans="1:8">
      <c r="A2126" s="148" t="s">
        <v>401</v>
      </c>
      <c r="B2126" s="98" t="s">
        <v>190</v>
      </c>
      <c r="C2126" s="152" t="s">
        <v>247</v>
      </c>
      <c r="D2126" s="153" t="s">
        <v>218</v>
      </c>
      <c r="E2126" s="153" t="s">
        <v>176</v>
      </c>
      <c r="F2126" s="172">
        <v>733.47</v>
      </c>
      <c r="G2126" s="184">
        <v>1986.39</v>
      </c>
      <c r="H2126" s="99">
        <f t="shared" si="33"/>
        <v>2708.2089247003964</v>
      </c>
    </row>
    <row r="2127" spans="1:8">
      <c r="A2127" s="148" t="s">
        <v>401</v>
      </c>
      <c r="B2127" s="98" t="s">
        <v>190</v>
      </c>
      <c r="C2127" s="152" t="s">
        <v>207</v>
      </c>
      <c r="D2127" s="153" t="s">
        <v>40</v>
      </c>
      <c r="E2127" s="153" t="s">
        <v>225</v>
      </c>
      <c r="F2127" s="172">
        <v>26000</v>
      </c>
      <c r="G2127" s="184">
        <v>18980</v>
      </c>
      <c r="H2127" s="99">
        <f t="shared" si="33"/>
        <v>730</v>
      </c>
    </row>
    <row r="2128" spans="1:8">
      <c r="A2128" s="148" t="s">
        <v>401</v>
      </c>
      <c r="B2128" s="98" t="s">
        <v>190</v>
      </c>
      <c r="C2128" s="152" t="s">
        <v>234</v>
      </c>
      <c r="D2128" s="153" t="s">
        <v>218</v>
      </c>
      <c r="E2128" s="153" t="s">
        <v>259</v>
      </c>
      <c r="F2128" s="172">
        <v>3919.1</v>
      </c>
      <c r="G2128" s="184">
        <v>15245.18</v>
      </c>
      <c r="H2128" s="99">
        <f t="shared" ref="H2128:H2191" si="34">+G2128/F2128*1000</f>
        <v>3889.9696358857905</v>
      </c>
    </row>
    <row r="2129" spans="1:8">
      <c r="A2129" s="148" t="s">
        <v>401</v>
      </c>
      <c r="B2129" s="98" t="s">
        <v>190</v>
      </c>
      <c r="C2129" s="152" t="s">
        <v>234</v>
      </c>
      <c r="D2129" s="153" t="s">
        <v>218</v>
      </c>
      <c r="E2129" s="153" t="s">
        <v>259</v>
      </c>
      <c r="F2129" s="172">
        <v>9145</v>
      </c>
      <c r="G2129" s="184">
        <v>35608.58</v>
      </c>
      <c r="H2129" s="99">
        <f t="shared" si="34"/>
        <v>3893.7758337889559</v>
      </c>
    </row>
    <row r="2130" spans="1:8">
      <c r="A2130" s="148" t="s">
        <v>401</v>
      </c>
      <c r="B2130" s="98" t="s">
        <v>190</v>
      </c>
      <c r="C2130" s="152" t="s">
        <v>217</v>
      </c>
      <c r="D2130" s="153" t="s">
        <v>218</v>
      </c>
      <c r="E2130" s="153" t="s">
        <v>233</v>
      </c>
      <c r="F2130" s="172">
        <v>193.91</v>
      </c>
      <c r="G2130" s="184">
        <v>2109.85</v>
      </c>
      <c r="H2130" s="99">
        <f t="shared" si="34"/>
        <v>10880.563147852095</v>
      </c>
    </row>
    <row r="2131" spans="1:8">
      <c r="A2131" s="148" t="s">
        <v>401</v>
      </c>
      <c r="B2131" s="98" t="s">
        <v>190</v>
      </c>
      <c r="C2131" s="152" t="s">
        <v>217</v>
      </c>
      <c r="D2131" s="153" t="s">
        <v>253</v>
      </c>
      <c r="E2131" s="153" t="s">
        <v>233</v>
      </c>
      <c r="F2131" s="172">
        <v>72</v>
      </c>
      <c r="G2131" s="184">
        <v>507.2</v>
      </c>
      <c r="H2131" s="99">
        <f t="shared" si="34"/>
        <v>7044.4444444444443</v>
      </c>
    </row>
    <row r="2132" spans="1:8">
      <c r="A2132" s="148" t="s">
        <v>401</v>
      </c>
      <c r="B2132" s="98" t="s">
        <v>190</v>
      </c>
      <c r="C2132" s="152" t="s">
        <v>217</v>
      </c>
      <c r="D2132" s="153" t="s">
        <v>253</v>
      </c>
      <c r="E2132" s="153" t="s">
        <v>233</v>
      </c>
      <c r="F2132" s="172">
        <v>864</v>
      </c>
      <c r="G2132" s="184">
        <v>9759.8700000000008</v>
      </c>
      <c r="H2132" s="99">
        <f t="shared" si="34"/>
        <v>11296.145833333334</v>
      </c>
    </row>
    <row r="2133" spans="1:8">
      <c r="A2133" s="148" t="s">
        <v>401</v>
      </c>
      <c r="B2133" s="98" t="s">
        <v>190</v>
      </c>
      <c r="C2133" s="152" t="s">
        <v>217</v>
      </c>
      <c r="D2133" s="153" t="s">
        <v>253</v>
      </c>
      <c r="E2133" s="153" t="s">
        <v>233</v>
      </c>
      <c r="F2133" s="172">
        <v>1296</v>
      </c>
      <c r="G2133" s="184">
        <v>9120.2999999999993</v>
      </c>
      <c r="H2133" s="99">
        <f t="shared" si="34"/>
        <v>7037.2685185185182</v>
      </c>
    </row>
    <row r="2134" spans="1:8">
      <c r="A2134" s="148" t="s">
        <v>401</v>
      </c>
      <c r="B2134" s="98" t="s">
        <v>190</v>
      </c>
      <c r="C2134" s="152" t="s">
        <v>217</v>
      </c>
      <c r="D2134" s="153" t="s">
        <v>40</v>
      </c>
      <c r="E2134" s="153" t="s">
        <v>233</v>
      </c>
      <c r="F2134" s="172">
        <v>24011.7</v>
      </c>
      <c r="G2134" s="184">
        <v>84828.75</v>
      </c>
      <c r="H2134" s="99">
        <f t="shared" si="34"/>
        <v>3532.8090056097649</v>
      </c>
    </row>
    <row r="2135" spans="1:8">
      <c r="A2135" s="148" t="s">
        <v>401</v>
      </c>
      <c r="B2135" s="98" t="s">
        <v>190</v>
      </c>
      <c r="C2135" s="152" t="s">
        <v>208</v>
      </c>
      <c r="D2135" s="153" t="s">
        <v>72</v>
      </c>
      <c r="E2135" s="153" t="s">
        <v>226</v>
      </c>
      <c r="F2135" s="172">
        <v>24774.6</v>
      </c>
      <c r="G2135" s="184">
        <v>85883.82</v>
      </c>
      <c r="H2135" s="99">
        <f t="shared" si="34"/>
        <v>3466.6077353418427</v>
      </c>
    </row>
    <row r="2136" spans="1:8">
      <c r="A2136" s="148" t="s">
        <v>401</v>
      </c>
      <c r="B2136" s="98" t="s">
        <v>190</v>
      </c>
      <c r="C2136" s="152" t="s">
        <v>242</v>
      </c>
      <c r="D2136" s="153" t="s">
        <v>218</v>
      </c>
      <c r="E2136" s="153" t="s">
        <v>264</v>
      </c>
      <c r="F2136" s="172">
        <v>258.55</v>
      </c>
      <c r="G2136" s="184">
        <v>2955.14</v>
      </c>
      <c r="H2136" s="99">
        <f t="shared" si="34"/>
        <v>11429.665441887448</v>
      </c>
    </row>
    <row r="2137" spans="1:8">
      <c r="A2137" s="148" t="s">
        <v>401</v>
      </c>
      <c r="B2137" s="98" t="s">
        <v>190</v>
      </c>
      <c r="C2137" s="152" t="s">
        <v>242</v>
      </c>
      <c r="D2137" s="153" t="s">
        <v>218</v>
      </c>
      <c r="E2137" s="153" t="s">
        <v>264</v>
      </c>
      <c r="F2137" s="172">
        <v>1687.39</v>
      </c>
      <c r="G2137" s="184">
        <v>10724.42</v>
      </c>
      <c r="H2137" s="99">
        <f t="shared" si="34"/>
        <v>6355.6261445190503</v>
      </c>
    </row>
    <row r="2138" spans="1:8">
      <c r="A2138" s="148" t="s">
        <v>401</v>
      </c>
      <c r="B2138" s="98" t="s">
        <v>190</v>
      </c>
      <c r="C2138" s="152" t="s">
        <v>242</v>
      </c>
      <c r="D2138" s="153" t="s">
        <v>218</v>
      </c>
      <c r="E2138" s="153" t="s">
        <v>264</v>
      </c>
      <c r="F2138" s="172">
        <v>1404.61</v>
      </c>
      <c r="G2138" s="184">
        <v>10849.24</v>
      </c>
      <c r="H2138" s="99">
        <f t="shared" si="34"/>
        <v>7724.0230384234774</v>
      </c>
    </row>
    <row r="2139" spans="1:8">
      <c r="A2139" s="148" t="s">
        <v>401</v>
      </c>
      <c r="B2139" s="98" t="s">
        <v>190</v>
      </c>
      <c r="C2139" s="152" t="s">
        <v>239</v>
      </c>
      <c r="D2139" s="153" t="s">
        <v>218</v>
      </c>
      <c r="E2139" s="153" t="s">
        <v>262</v>
      </c>
      <c r="F2139" s="172">
        <v>163.30000000000001</v>
      </c>
      <c r="G2139" s="184">
        <v>1624.95</v>
      </c>
      <c r="H2139" s="99">
        <f t="shared" si="34"/>
        <v>9950.7042253521122</v>
      </c>
    </row>
    <row r="2140" spans="1:8">
      <c r="A2140" s="148" t="s">
        <v>401</v>
      </c>
      <c r="B2140" s="98" t="s">
        <v>190</v>
      </c>
      <c r="C2140" s="152" t="s">
        <v>239</v>
      </c>
      <c r="D2140" s="153" t="s">
        <v>250</v>
      </c>
      <c r="E2140" s="153" t="s">
        <v>262</v>
      </c>
      <c r="F2140" s="172">
        <v>4959.43</v>
      </c>
      <c r="G2140" s="184">
        <v>45633.72</v>
      </c>
      <c r="H2140" s="99">
        <f t="shared" si="34"/>
        <v>9201.4041936270896</v>
      </c>
    </row>
    <row r="2141" spans="1:8">
      <c r="A2141" s="148" t="s">
        <v>401</v>
      </c>
      <c r="B2141" s="98" t="s">
        <v>190</v>
      </c>
      <c r="C2141" s="152" t="s">
        <v>239</v>
      </c>
      <c r="D2141" s="153" t="s">
        <v>250</v>
      </c>
      <c r="E2141" s="153" t="s">
        <v>262</v>
      </c>
      <c r="F2141" s="172">
        <v>8827.43</v>
      </c>
      <c r="G2141" s="184">
        <v>68842.86</v>
      </c>
      <c r="H2141" s="99">
        <f t="shared" si="34"/>
        <v>7798.7432355736601</v>
      </c>
    </row>
    <row r="2142" spans="1:8">
      <c r="A2142" s="148" t="s">
        <v>401</v>
      </c>
      <c r="B2142" s="98" t="s">
        <v>190</v>
      </c>
      <c r="C2142" s="152" t="s">
        <v>239</v>
      </c>
      <c r="D2142" s="153" t="s">
        <v>40</v>
      </c>
      <c r="E2142" s="153" t="s">
        <v>262</v>
      </c>
      <c r="F2142" s="172">
        <v>25491.73</v>
      </c>
      <c r="G2142" s="184">
        <v>96358.34</v>
      </c>
      <c r="H2142" s="99">
        <f t="shared" si="34"/>
        <v>3779.9843321736107</v>
      </c>
    </row>
    <row r="2143" spans="1:8">
      <c r="A2143" s="148" t="s">
        <v>402</v>
      </c>
      <c r="B2143" s="98" t="s">
        <v>190</v>
      </c>
      <c r="C2143" s="152" t="s">
        <v>214</v>
      </c>
      <c r="D2143" s="153" t="s">
        <v>388</v>
      </c>
      <c r="E2143" s="153" t="s">
        <v>166</v>
      </c>
      <c r="F2143" s="172">
        <v>245.03</v>
      </c>
      <c r="G2143" s="184">
        <v>1052.79</v>
      </c>
      <c r="H2143" s="99">
        <f t="shared" si="34"/>
        <v>4296.5759294780237</v>
      </c>
    </row>
    <row r="2144" spans="1:8">
      <c r="A2144" s="148" t="s">
        <v>402</v>
      </c>
      <c r="B2144" s="98" t="s">
        <v>190</v>
      </c>
      <c r="C2144" s="152" t="s">
        <v>247</v>
      </c>
      <c r="D2144" s="153" t="s">
        <v>218</v>
      </c>
      <c r="E2144" s="153" t="s">
        <v>176</v>
      </c>
      <c r="F2144" s="172">
        <v>628.69000000000005</v>
      </c>
      <c r="G2144" s="184">
        <v>1727.02</v>
      </c>
      <c r="H2144" s="99">
        <f t="shared" si="34"/>
        <v>2747.0136315195086</v>
      </c>
    </row>
    <row r="2145" spans="1:8">
      <c r="A2145" s="148" t="s">
        <v>402</v>
      </c>
      <c r="B2145" s="98" t="s">
        <v>190</v>
      </c>
      <c r="C2145" s="152" t="s">
        <v>234</v>
      </c>
      <c r="D2145" s="153" t="s">
        <v>35</v>
      </c>
      <c r="E2145" s="153" t="s">
        <v>259</v>
      </c>
      <c r="F2145" s="172">
        <v>22032</v>
      </c>
      <c r="G2145" s="184">
        <v>77760</v>
      </c>
      <c r="H2145" s="99">
        <f t="shared" si="34"/>
        <v>3529.4117647058824</v>
      </c>
    </row>
    <row r="2146" spans="1:8">
      <c r="A2146" s="148" t="s">
        <v>402</v>
      </c>
      <c r="B2146" s="98" t="s">
        <v>190</v>
      </c>
      <c r="C2146" s="152" t="s">
        <v>234</v>
      </c>
      <c r="D2146" s="153" t="s">
        <v>35</v>
      </c>
      <c r="E2146" s="153" t="s">
        <v>259</v>
      </c>
      <c r="F2146" s="172">
        <v>22032</v>
      </c>
      <c r="G2146" s="184">
        <v>83060.639999999999</v>
      </c>
      <c r="H2146" s="99">
        <f t="shared" si="34"/>
        <v>3770</v>
      </c>
    </row>
    <row r="2147" spans="1:8">
      <c r="A2147" s="148" t="s">
        <v>402</v>
      </c>
      <c r="B2147" s="98" t="s">
        <v>190</v>
      </c>
      <c r="C2147" s="152" t="s">
        <v>234</v>
      </c>
      <c r="D2147" s="153" t="s">
        <v>218</v>
      </c>
      <c r="E2147" s="153" t="s">
        <v>259</v>
      </c>
      <c r="F2147" s="172">
        <v>4082.4</v>
      </c>
      <c r="G2147" s="184">
        <v>16240</v>
      </c>
      <c r="H2147" s="99">
        <f t="shared" si="34"/>
        <v>3978.052126200274</v>
      </c>
    </row>
    <row r="2148" spans="1:8">
      <c r="A2148" s="148" t="s">
        <v>402</v>
      </c>
      <c r="B2148" s="98" t="s">
        <v>190</v>
      </c>
      <c r="C2148" s="152" t="s">
        <v>234</v>
      </c>
      <c r="D2148" s="153" t="s">
        <v>218</v>
      </c>
      <c r="E2148" s="153" t="s">
        <v>259</v>
      </c>
      <c r="F2148" s="172">
        <v>12845.95</v>
      </c>
      <c r="G2148" s="184">
        <v>46699.68</v>
      </c>
      <c r="H2148" s="99">
        <f t="shared" si="34"/>
        <v>3635.3621180216333</v>
      </c>
    </row>
    <row r="2149" spans="1:8">
      <c r="A2149" s="148" t="s">
        <v>402</v>
      </c>
      <c r="B2149" s="98" t="s">
        <v>190</v>
      </c>
      <c r="C2149" s="152" t="s">
        <v>234</v>
      </c>
      <c r="D2149" s="153" t="s">
        <v>218</v>
      </c>
      <c r="E2149" s="153" t="s">
        <v>259</v>
      </c>
      <c r="F2149" s="172">
        <v>16329.6</v>
      </c>
      <c r="G2149" s="184">
        <v>64960</v>
      </c>
      <c r="H2149" s="99">
        <f t="shared" si="34"/>
        <v>3978.052126200274</v>
      </c>
    </row>
    <row r="2150" spans="1:8">
      <c r="A2150" s="148" t="s">
        <v>402</v>
      </c>
      <c r="B2150" s="98" t="s">
        <v>190</v>
      </c>
      <c r="C2150" s="152" t="s">
        <v>234</v>
      </c>
      <c r="D2150" s="153" t="s">
        <v>218</v>
      </c>
      <c r="E2150" s="153" t="s">
        <v>259</v>
      </c>
      <c r="F2150" s="172">
        <v>17146.080000000002</v>
      </c>
      <c r="G2150" s="184">
        <v>62332.2</v>
      </c>
      <c r="H2150" s="99">
        <f t="shared" si="34"/>
        <v>3635.3615520282183</v>
      </c>
    </row>
    <row r="2151" spans="1:8">
      <c r="A2151" s="148" t="s">
        <v>402</v>
      </c>
      <c r="B2151" s="98" t="s">
        <v>190</v>
      </c>
      <c r="C2151" s="152" t="s">
        <v>234</v>
      </c>
      <c r="D2151" s="153" t="s">
        <v>218</v>
      </c>
      <c r="E2151" s="153" t="s">
        <v>259</v>
      </c>
      <c r="F2151" s="172">
        <v>17146.080000000002</v>
      </c>
      <c r="G2151" s="184">
        <v>74188.800000000003</v>
      </c>
      <c r="H2151" s="99">
        <f t="shared" si="34"/>
        <v>4326.8665490887706</v>
      </c>
    </row>
    <row r="2152" spans="1:8">
      <c r="A2152" s="148" t="s">
        <v>402</v>
      </c>
      <c r="B2152" s="98" t="s">
        <v>190</v>
      </c>
      <c r="C2152" s="152" t="s">
        <v>241</v>
      </c>
      <c r="D2152" s="153" t="s">
        <v>38</v>
      </c>
      <c r="E2152" s="153" t="s">
        <v>263</v>
      </c>
      <c r="F2152" s="172">
        <v>205.63</v>
      </c>
      <c r="G2152" s="184">
        <v>712.91</v>
      </c>
      <c r="H2152" s="99">
        <f t="shared" si="34"/>
        <v>3466.9552108155422</v>
      </c>
    </row>
    <row r="2153" spans="1:8">
      <c r="A2153" s="148" t="s">
        <v>402</v>
      </c>
      <c r="B2153" s="98" t="s">
        <v>190</v>
      </c>
      <c r="C2153" s="152" t="s">
        <v>241</v>
      </c>
      <c r="D2153" s="153" t="s">
        <v>38</v>
      </c>
      <c r="E2153" s="153" t="s">
        <v>263</v>
      </c>
      <c r="F2153" s="172">
        <v>500.4</v>
      </c>
      <c r="G2153" s="184">
        <v>1295.57</v>
      </c>
      <c r="H2153" s="99">
        <f t="shared" si="34"/>
        <v>2589.0687450039968</v>
      </c>
    </row>
    <row r="2154" spans="1:8">
      <c r="A2154" s="148" t="s">
        <v>402</v>
      </c>
      <c r="B2154" s="98" t="s">
        <v>190</v>
      </c>
      <c r="C2154" s="152" t="s">
        <v>241</v>
      </c>
      <c r="D2154" s="153" t="s">
        <v>38</v>
      </c>
      <c r="E2154" s="153" t="s">
        <v>263</v>
      </c>
      <c r="F2154" s="172">
        <v>765.6</v>
      </c>
      <c r="G2154" s="184">
        <v>2467.11</v>
      </c>
      <c r="H2154" s="99">
        <f t="shared" si="34"/>
        <v>3222.4529780564267</v>
      </c>
    </row>
    <row r="2155" spans="1:8">
      <c r="A2155" s="148" t="s">
        <v>402</v>
      </c>
      <c r="B2155" s="98" t="s">
        <v>190</v>
      </c>
      <c r="C2155" s="152" t="s">
        <v>241</v>
      </c>
      <c r="D2155" s="153" t="s">
        <v>38</v>
      </c>
      <c r="E2155" s="153" t="s">
        <v>263</v>
      </c>
      <c r="F2155" s="172">
        <v>1000.8</v>
      </c>
      <c r="G2155" s="184">
        <v>2624.5</v>
      </c>
      <c r="H2155" s="99">
        <f t="shared" si="34"/>
        <v>2622.4020783373303</v>
      </c>
    </row>
    <row r="2156" spans="1:8">
      <c r="A2156" s="148" t="s">
        <v>402</v>
      </c>
      <c r="B2156" s="98" t="s">
        <v>190</v>
      </c>
      <c r="C2156" s="152" t="s">
        <v>241</v>
      </c>
      <c r="D2156" s="153" t="s">
        <v>38</v>
      </c>
      <c r="E2156" s="153" t="s">
        <v>263</v>
      </c>
      <c r="F2156" s="172">
        <v>1000.8</v>
      </c>
      <c r="G2156" s="184">
        <v>3080.46</v>
      </c>
      <c r="H2156" s="99">
        <f t="shared" si="34"/>
        <v>3077.9976019184655</v>
      </c>
    </row>
    <row r="2157" spans="1:8">
      <c r="A2157" s="148" t="s">
        <v>402</v>
      </c>
      <c r="B2157" s="98" t="s">
        <v>190</v>
      </c>
      <c r="C2157" s="152" t="s">
        <v>241</v>
      </c>
      <c r="D2157" s="153" t="s">
        <v>38</v>
      </c>
      <c r="E2157" s="153" t="s">
        <v>263</v>
      </c>
      <c r="F2157" s="172">
        <v>2001.6</v>
      </c>
      <c r="G2157" s="184">
        <v>6739.21</v>
      </c>
      <c r="H2157" s="99">
        <f t="shared" si="34"/>
        <v>3366.9114708233415</v>
      </c>
    </row>
    <row r="2158" spans="1:8">
      <c r="A2158" s="148" t="s">
        <v>402</v>
      </c>
      <c r="B2158" s="98" t="s">
        <v>190</v>
      </c>
      <c r="C2158" s="152" t="s">
        <v>241</v>
      </c>
      <c r="D2158" s="153" t="s">
        <v>38</v>
      </c>
      <c r="E2158" s="153" t="s">
        <v>263</v>
      </c>
      <c r="F2158" s="172">
        <v>2001.6</v>
      </c>
      <c r="G2158" s="184">
        <v>7606.62</v>
      </c>
      <c r="H2158" s="99">
        <f t="shared" si="34"/>
        <v>3800.2697841726622</v>
      </c>
    </row>
    <row r="2159" spans="1:8">
      <c r="A2159" s="148" t="s">
        <v>402</v>
      </c>
      <c r="B2159" s="98" t="s">
        <v>190</v>
      </c>
      <c r="C2159" s="152" t="s">
        <v>241</v>
      </c>
      <c r="D2159" s="153" t="s">
        <v>38</v>
      </c>
      <c r="E2159" s="153" t="s">
        <v>263</v>
      </c>
      <c r="F2159" s="172">
        <v>4999.68</v>
      </c>
      <c r="G2159" s="184">
        <v>19777.919999999998</v>
      </c>
      <c r="H2159" s="99">
        <f t="shared" si="34"/>
        <v>3955.8371735791088</v>
      </c>
    </row>
    <row r="2160" spans="1:8">
      <c r="A2160" s="148" t="s">
        <v>402</v>
      </c>
      <c r="B2160" s="98" t="s">
        <v>190</v>
      </c>
      <c r="C2160" s="152" t="s">
        <v>208</v>
      </c>
      <c r="D2160" s="153" t="s">
        <v>254</v>
      </c>
      <c r="E2160" s="153" t="s">
        <v>226</v>
      </c>
      <c r="F2160" s="172">
        <v>23423.08</v>
      </c>
      <c r="G2160" s="184">
        <v>81961.13</v>
      </c>
      <c r="H2160" s="99">
        <f t="shared" si="34"/>
        <v>3499.1610838540446</v>
      </c>
    </row>
    <row r="2161" spans="1:8">
      <c r="A2161" s="148" t="s">
        <v>402</v>
      </c>
      <c r="B2161" s="98" t="s">
        <v>190</v>
      </c>
      <c r="C2161" s="152" t="s">
        <v>208</v>
      </c>
      <c r="D2161" s="153" t="s">
        <v>254</v>
      </c>
      <c r="E2161" s="153" t="s">
        <v>226</v>
      </c>
      <c r="F2161" s="172">
        <v>23581.97</v>
      </c>
      <c r="G2161" s="184">
        <v>82515.460000000006</v>
      </c>
      <c r="H2161" s="99">
        <f t="shared" si="34"/>
        <v>3499.091042860287</v>
      </c>
    </row>
    <row r="2162" spans="1:8">
      <c r="A2162" s="148" t="s">
        <v>402</v>
      </c>
      <c r="B2162" s="98" t="s">
        <v>190</v>
      </c>
      <c r="C2162" s="152" t="s">
        <v>242</v>
      </c>
      <c r="D2162" s="153" t="s">
        <v>218</v>
      </c>
      <c r="E2162" s="153" t="s">
        <v>264</v>
      </c>
      <c r="F2162" s="172">
        <v>2106.91</v>
      </c>
      <c r="G2162" s="184">
        <v>16507.02</v>
      </c>
      <c r="H2162" s="99">
        <f t="shared" si="34"/>
        <v>7834.7058013868655</v>
      </c>
    </row>
    <row r="2163" spans="1:8">
      <c r="A2163" s="148" t="s">
        <v>402</v>
      </c>
      <c r="B2163" s="98" t="s">
        <v>190</v>
      </c>
      <c r="C2163" s="152" t="s">
        <v>205</v>
      </c>
      <c r="D2163" s="153" t="s">
        <v>254</v>
      </c>
      <c r="E2163" s="153" t="s">
        <v>223</v>
      </c>
      <c r="F2163" s="172">
        <v>646.12</v>
      </c>
      <c r="G2163" s="184">
        <v>11733.9</v>
      </c>
      <c r="H2163" s="99">
        <f t="shared" si="34"/>
        <v>18160.558410202437</v>
      </c>
    </row>
    <row r="2164" spans="1:8">
      <c r="A2164" s="148" t="s">
        <v>402</v>
      </c>
      <c r="B2164" s="98" t="s">
        <v>190</v>
      </c>
      <c r="C2164" s="152" t="s">
        <v>205</v>
      </c>
      <c r="D2164" s="153" t="s">
        <v>254</v>
      </c>
      <c r="E2164" s="153" t="s">
        <v>223</v>
      </c>
      <c r="F2164" s="172">
        <v>840.35</v>
      </c>
      <c r="G2164" s="184">
        <v>2983.2</v>
      </c>
      <c r="H2164" s="99">
        <f t="shared" si="34"/>
        <v>3549.9494258344735</v>
      </c>
    </row>
    <row r="2165" spans="1:8">
      <c r="A2165" s="148" t="s">
        <v>403</v>
      </c>
      <c r="B2165" s="98" t="s">
        <v>190</v>
      </c>
      <c r="C2165" s="152" t="s">
        <v>234</v>
      </c>
      <c r="D2165" s="153" t="s">
        <v>51</v>
      </c>
      <c r="E2165" s="153" t="s">
        <v>259</v>
      </c>
      <c r="F2165" s="172">
        <v>462</v>
      </c>
      <c r="G2165" s="184">
        <v>1214.49</v>
      </c>
      <c r="H2165" s="99">
        <f t="shared" si="34"/>
        <v>2628.7662337662337</v>
      </c>
    </row>
    <row r="2166" spans="1:8">
      <c r="A2166" s="148" t="s">
        <v>403</v>
      </c>
      <c r="B2166" s="98" t="s">
        <v>190</v>
      </c>
      <c r="C2166" s="152" t="s">
        <v>234</v>
      </c>
      <c r="D2166" s="153" t="s">
        <v>51</v>
      </c>
      <c r="E2166" s="153" t="s">
        <v>259</v>
      </c>
      <c r="F2166" s="172">
        <v>6048</v>
      </c>
      <c r="G2166" s="184">
        <v>16160.45</v>
      </c>
      <c r="H2166" s="99">
        <f t="shared" si="34"/>
        <v>2672.0320767195767</v>
      </c>
    </row>
    <row r="2167" spans="1:8">
      <c r="A2167" s="148" t="s">
        <v>403</v>
      </c>
      <c r="B2167" s="98" t="s">
        <v>190</v>
      </c>
      <c r="C2167" s="152" t="s">
        <v>241</v>
      </c>
      <c r="D2167" s="153" t="s">
        <v>51</v>
      </c>
      <c r="E2167" s="153" t="s">
        <v>263</v>
      </c>
      <c r="F2167" s="172">
        <v>1584</v>
      </c>
      <c r="G2167" s="184">
        <v>4266.7700000000004</v>
      </c>
      <c r="H2167" s="99">
        <f t="shared" si="34"/>
        <v>2693.6679292929298</v>
      </c>
    </row>
    <row r="2168" spans="1:8">
      <c r="A2168" s="148" t="s">
        <v>403</v>
      </c>
      <c r="B2168" s="98" t="s">
        <v>190</v>
      </c>
      <c r="C2168" s="152" t="s">
        <v>241</v>
      </c>
      <c r="D2168" s="153" t="s">
        <v>51</v>
      </c>
      <c r="E2168" s="153" t="s">
        <v>263</v>
      </c>
      <c r="F2168" s="172">
        <v>13128</v>
      </c>
      <c r="G2168" s="184">
        <v>37350.720000000001</v>
      </c>
      <c r="H2168" s="99">
        <f t="shared" si="34"/>
        <v>2845.1188299817186</v>
      </c>
    </row>
    <row r="2169" spans="1:8">
      <c r="A2169" s="148" t="s">
        <v>404</v>
      </c>
      <c r="B2169" s="98" t="s">
        <v>190</v>
      </c>
      <c r="C2169" s="152" t="s">
        <v>204</v>
      </c>
      <c r="D2169" s="153" t="s">
        <v>25</v>
      </c>
      <c r="E2169" s="153" t="s">
        <v>171</v>
      </c>
      <c r="F2169" s="172">
        <v>1053.23</v>
      </c>
      <c r="G2169" s="184">
        <v>4635.26</v>
      </c>
      <c r="H2169" s="99">
        <f t="shared" si="34"/>
        <v>4400.9950343229875</v>
      </c>
    </row>
    <row r="2170" spans="1:8">
      <c r="A2170" s="148" t="s">
        <v>404</v>
      </c>
      <c r="B2170" s="98" t="s">
        <v>190</v>
      </c>
      <c r="C2170" s="152" t="s">
        <v>214</v>
      </c>
      <c r="D2170" s="153" t="s">
        <v>37</v>
      </c>
      <c r="E2170" s="153" t="s">
        <v>166</v>
      </c>
      <c r="F2170" s="172">
        <v>20425</v>
      </c>
      <c r="G2170" s="184">
        <v>2909.91</v>
      </c>
      <c r="H2170" s="99">
        <f t="shared" si="34"/>
        <v>142.46805385556917</v>
      </c>
    </row>
    <row r="2171" spans="1:8">
      <c r="A2171" s="148" t="s">
        <v>404</v>
      </c>
      <c r="B2171" s="98" t="s">
        <v>190</v>
      </c>
      <c r="C2171" s="152" t="s">
        <v>207</v>
      </c>
      <c r="D2171" s="153" t="s">
        <v>40</v>
      </c>
      <c r="E2171" s="153" t="s">
        <v>225</v>
      </c>
      <c r="F2171" s="172">
        <v>23553</v>
      </c>
      <c r="G2171" s="184">
        <v>44234.3</v>
      </c>
      <c r="H2171" s="99">
        <f t="shared" si="34"/>
        <v>1878.0749798327179</v>
      </c>
    </row>
    <row r="2172" spans="1:8">
      <c r="A2172" s="148" t="s">
        <v>404</v>
      </c>
      <c r="B2172" s="98" t="s">
        <v>190</v>
      </c>
      <c r="C2172" s="152" t="s">
        <v>234</v>
      </c>
      <c r="D2172" s="153" t="s">
        <v>218</v>
      </c>
      <c r="E2172" s="153" t="s">
        <v>259</v>
      </c>
      <c r="F2172" s="172">
        <v>15431.47</v>
      </c>
      <c r="G2172" s="184">
        <v>66143.81</v>
      </c>
      <c r="H2172" s="99">
        <f t="shared" si="34"/>
        <v>4286.2935287435348</v>
      </c>
    </row>
    <row r="2173" spans="1:8">
      <c r="A2173" s="148" t="s">
        <v>404</v>
      </c>
      <c r="B2173" s="98" t="s">
        <v>190</v>
      </c>
      <c r="C2173" s="152" t="s">
        <v>217</v>
      </c>
      <c r="D2173" s="153" t="s">
        <v>218</v>
      </c>
      <c r="E2173" s="153" t="s">
        <v>233</v>
      </c>
      <c r="F2173" s="172">
        <v>16329</v>
      </c>
      <c r="G2173" s="184">
        <v>80082.91</v>
      </c>
      <c r="H2173" s="99">
        <f t="shared" si="34"/>
        <v>4904.3364566109385</v>
      </c>
    </row>
    <row r="2174" spans="1:8">
      <c r="A2174" s="148" t="s">
        <v>404</v>
      </c>
      <c r="B2174" s="98" t="s">
        <v>190</v>
      </c>
      <c r="C2174" s="152" t="s">
        <v>217</v>
      </c>
      <c r="D2174" s="153" t="s">
        <v>218</v>
      </c>
      <c r="E2174" s="153" t="s">
        <v>233</v>
      </c>
      <c r="F2174" s="172">
        <v>15676.42</v>
      </c>
      <c r="G2174" s="184">
        <v>87324.94</v>
      </c>
      <c r="H2174" s="99">
        <f t="shared" si="34"/>
        <v>5570.4644300165473</v>
      </c>
    </row>
    <row r="2175" spans="1:8">
      <c r="A2175" s="148" t="s">
        <v>404</v>
      </c>
      <c r="B2175" s="98" t="s">
        <v>190</v>
      </c>
      <c r="C2175" s="152" t="s">
        <v>217</v>
      </c>
      <c r="D2175" s="153" t="s">
        <v>218</v>
      </c>
      <c r="E2175" s="153" t="s">
        <v>233</v>
      </c>
      <c r="F2175" s="172">
        <v>17635.97</v>
      </c>
      <c r="G2175" s="184">
        <v>98138.32</v>
      </c>
      <c r="H2175" s="99">
        <f t="shared" si="34"/>
        <v>5564.6681186234719</v>
      </c>
    </row>
    <row r="2176" spans="1:8">
      <c r="A2176" s="148" t="s">
        <v>404</v>
      </c>
      <c r="B2176" s="98" t="s">
        <v>190</v>
      </c>
      <c r="C2176" s="152" t="s">
        <v>217</v>
      </c>
      <c r="D2176" s="153" t="s">
        <v>218</v>
      </c>
      <c r="E2176" s="153" t="s">
        <v>233</v>
      </c>
      <c r="F2176" s="172">
        <v>17635.97</v>
      </c>
      <c r="G2176" s="184">
        <v>98138.32</v>
      </c>
      <c r="H2176" s="99">
        <f t="shared" si="34"/>
        <v>5564.6681186234719</v>
      </c>
    </row>
    <row r="2177" spans="1:8">
      <c r="A2177" s="148" t="s">
        <v>404</v>
      </c>
      <c r="B2177" s="98" t="s">
        <v>190</v>
      </c>
      <c r="C2177" s="152" t="s">
        <v>240</v>
      </c>
      <c r="D2177" s="153" t="s">
        <v>218</v>
      </c>
      <c r="E2177" s="153" t="s">
        <v>174</v>
      </c>
      <c r="F2177" s="172">
        <v>17460.419999999998</v>
      </c>
      <c r="G2177" s="184">
        <v>82630.080000000002</v>
      </c>
      <c r="H2177" s="99">
        <f t="shared" si="34"/>
        <v>4732.4222441384572</v>
      </c>
    </row>
    <row r="2178" spans="1:8">
      <c r="A2178" s="148" t="s">
        <v>404</v>
      </c>
      <c r="B2178" s="98" t="s">
        <v>190</v>
      </c>
      <c r="C2178" s="152" t="s">
        <v>240</v>
      </c>
      <c r="D2178" s="153" t="s">
        <v>218</v>
      </c>
      <c r="E2178" s="153" t="s">
        <v>174</v>
      </c>
      <c r="F2178" s="172">
        <v>2449.44</v>
      </c>
      <c r="G2178" s="184">
        <v>14118.77</v>
      </c>
      <c r="H2178" s="99">
        <f t="shared" si="34"/>
        <v>5764.0807694820041</v>
      </c>
    </row>
    <row r="2179" spans="1:8">
      <c r="A2179" s="148" t="s">
        <v>404</v>
      </c>
      <c r="B2179" s="98" t="s">
        <v>190</v>
      </c>
      <c r="C2179" s="152" t="s">
        <v>240</v>
      </c>
      <c r="D2179" s="153" t="s">
        <v>218</v>
      </c>
      <c r="E2179" s="153" t="s">
        <v>174</v>
      </c>
      <c r="F2179" s="172">
        <v>816.48</v>
      </c>
      <c r="G2179" s="184">
        <v>4701.3599999999997</v>
      </c>
      <c r="H2179" s="99">
        <f t="shared" si="34"/>
        <v>5758.0834803057023</v>
      </c>
    </row>
    <row r="2180" spans="1:8">
      <c r="A2180" s="148" t="s">
        <v>404</v>
      </c>
      <c r="B2180" s="98" t="s">
        <v>190</v>
      </c>
      <c r="C2180" s="152" t="s">
        <v>240</v>
      </c>
      <c r="D2180" s="153" t="s">
        <v>218</v>
      </c>
      <c r="E2180" s="153" t="s">
        <v>174</v>
      </c>
      <c r="F2180" s="172">
        <v>816.48</v>
      </c>
      <c r="G2180" s="184">
        <v>4701.3599999999997</v>
      </c>
      <c r="H2180" s="99">
        <f t="shared" si="34"/>
        <v>5758.0834803057023</v>
      </c>
    </row>
    <row r="2181" spans="1:8">
      <c r="A2181" s="148" t="s">
        <v>404</v>
      </c>
      <c r="B2181" s="98" t="s">
        <v>190</v>
      </c>
      <c r="C2181" s="152" t="s">
        <v>240</v>
      </c>
      <c r="D2181" s="153" t="s">
        <v>51</v>
      </c>
      <c r="E2181" s="153" t="s">
        <v>174</v>
      </c>
      <c r="F2181" s="172">
        <v>10000</v>
      </c>
      <c r="G2181" s="184">
        <v>82859.59</v>
      </c>
      <c r="H2181" s="99">
        <f t="shared" si="34"/>
        <v>8285.9590000000007</v>
      </c>
    </row>
    <row r="2182" spans="1:8">
      <c r="A2182" s="148" t="s">
        <v>404</v>
      </c>
      <c r="B2182" s="98" t="s">
        <v>190</v>
      </c>
      <c r="C2182" s="152" t="s">
        <v>208</v>
      </c>
      <c r="D2182" s="153" t="s">
        <v>254</v>
      </c>
      <c r="E2182" s="153" t="s">
        <v>226</v>
      </c>
      <c r="F2182" s="172">
        <v>23214.98</v>
      </c>
      <c r="G2182" s="184">
        <v>80463.75</v>
      </c>
      <c r="H2182" s="99">
        <f t="shared" si="34"/>
        <v>3466.0271083584826</v>
      </c>
    </row>
    <row r="2183" spans="1:8">
      <c r="A2183" s="148" t="s">
        <v>404</v>
      </c>
      <c r="B2183" s="98" t="s">
        <v>190</v>
      </c>
      <c r="C2183" s="152" t="s">
        <v>208</v>
      </c>
      <c r="D2183" s="153" t="s">
        <v>254</v>
      </c>
      <c r="E2183" s="153" t="s">
        <v>226</v>
      </c>
      <c r="F2183" s="172">
        <v>23385.08</v>
      </c>
      <c r="G2183" s="184">
        <v>81051.56</v>
      </c>
      <c r="H2183" s="99">
        <f t="shared" si="34"/>
        <v>3465.9517949051269</v>
      </c>
    </row>
    <row r="2184" spans="1:8">
      <c r="A2184" s="148" t="s">
        <v>404</v>
      </c>
      <c r="B2184" s="98" t="s">
        <v>190</v>
      </c>
      <c r="C2184" s="152" t="s">
        <v>202</v>
      </c>
      <c r="D2184" s="153" t="s">
        <v>25</v>
      </c>
      <c r="E2184" s="153" t="s">
        <v>221</v>
      </c>
      <c r="F2184" s="172">
        <v>864</v>
      </c>
      <c r="G2184" s="184">
        <v>4635.26</v>
      </c>
      <c r="H2184" s="99">
        <f t="shared" si="34"/>
        <v>5364.8842592592591</v>
      </c>
    </row>
    <row r="2185" spans="1:8">
      <c r="A2185" s="148" t="s">
        <v>405</v>
      </c>
      <c r="B2185" s="98" t="s">
        <v>190</v>
      </c>
      <c r="C2185" s="152" t="s">
        <v>235</v>
      </c>
      <c r="D2185" s="153" t="s">
        <v>250</v>
      </c>
      <c r="E2185" s="153" t="s">
        <v>260</v>
      </c>
      <c r="F2185" s="172">
        <v>13600</v>
      </c>
      <c r="G2185" s="184">
        <v>62252.62</v>
      </c>
      <c r="H2185" s="99">
        <f t="shared" si="34"/>
        <v>4577.3985294117647</v>
      </c>
    </row>
    <row r="2186" spans="1:8">
      <c r="A2186" s="148" t="s">
        <v>405</v>
      </c>
      <c r="B2186" s="98" t="s">
        <v>190</v>
      </c>
      <c r="C2186" s="152" t="s">
        <v>235</v>
      </c>
      <c r="D2186" s="153" t="s">
        <v>40</v>
      </c>
      <c r="E2186" s="153" t="s">
        <v>260</v>
      </c>
      <c r="F2186" s="172">
        <v>48000</v>
      </c>
      <c r="G2186" s="184">
        <v>151957.92000000001</v>
      </c>
      <c r="H2186" s="99">
        <f t="shared" si="34"/>
        <v>3165.7900000000004</v>
      </c>
    </row>
    <row r="2187" spans="1:8">
      <c r="A2187" s="148" t="s">
        <v>405</v>
      </c>
      <c r="B2187" s="98" t="s">
        <v>190</v>
      </c>
      <c r="C2187" s="152" t="s">
        <v>213</v>
      </c>
      <c r="D2187" s="153" t="s">
        <v>37</v>
      </c>
      <c r="E2187" s="153" t="s">
        <v>230</v>
      </c>
      <c r="F2187" s="172">
        <v>48384</v>
      </c>
      <c r="G2187" s="184">
        <v>75996.320000000007</v>
      </c>
      <c r="H2187" s="99">
        <f t="shared" si="34"/>
        <v>1570.6911375661377</v>
      </c>
    </row>
    <row r="2188" spans="1:8">
      <c r="A2188" s="148" t="s">
        <v>405</v>
      </c>
      <c r="B2188" s="98" t="s">
        <v>190</v>
      </c>
      <c r="C2188" s="152" t="s">
        <v>214</v>
      </c>
      <c r="D2188" s="153" t="s">
        <v>250</v>
      </c>
      <c r="E2188" s="153" t="s">
        <v>166</v>
      </c>
      <c r="F2188" s="172">
        <v>102</v>
      </c>
      <c r="G2188" s="184">
        <v>856.25</v>
      </c>
      <c r="H2188" s="99">
        <f t="shared" si="34"/>
        <v>8394.6078431372553</v>
      </c>
    </row>
    <row r="2189" spans="1:8">
      <c r="A2189" s="148" t="s">
        <v>405</v>
      </c>
      <c r="B2189" s="98" t="s">
        <v>190</v>
      </c>
      <c r="C2189" s="152" t="s">
        <v>207</v>
      </c>
      <c r="D2189" s="153" t="s">
        <v>40</v>
      </c>
      <c r="E2189" s="153" t="s">
        <v>225</v>
      </c>
      <c r="F2189" s="172">
        <v>24000</v>
      </c>
      <c r="G2189" s="184">
        <v>42392.36</v>
      </c>
      <c r="H2189" s="99">
        <f t="shared" si="34"/>
        <v>1766.3483333333334</v>
      </c>
    </row>
    <row r="2190" spans="1:8">
      <c r="A2190" s="148" t="s">
        <v>405</v>
      </c>
      <c r="B2190" s="98" t="s">
        <v>190</v>
      </c>
      <c r="C2190" s="152" t="s">
        <v>207</v>
      </c>
      <c r="D2190" s="153" t="s">
        <v>40</v>
      </c>
      <c r="E2190" s="153" t="s">
        <v>225</v>
      </c>
      <c r="F2190" s="172">
        <v>24000</v>
      </c>
      <c r="G2190" s="184">
        <v>42392.36</v>
      </c>
      <c r="H2190" s="99">
        <f t="shared" si="34"/>
        <v>1766.3483333333334</v>
      </c>
    </row>
    <row r="2191" spans="1:8">
      <c r="A2191" s="148" t="s">
        <v>405</v>
      </c>
      <c r="B2191" s="98" t="s">
        <v>190</v>
      </c>
      <c r="C2191" s="152" t="s">
        <v>207</v>
      </c>
      <c r="D2191" s="153" t="s">
        <v>40</v>
      </c>
      <c r="E2191" s="153" t="s">
        <v>225</v>
      </c>
      <c r="F2191" s="172">
        <v>24000</v>
      </c>
      <c r="G2191" s="184">
        <v>42392.36</v>
      </c>
      <c r="H2191" s="99">
        <f t="shared" si="34"/>
        <v>1766.3483333333334</v>
      </c>
    </row>
    <row r="2192" spans="1:8">
      <c r="A2192" s="148" t="s">
        <v>405</v>
      </c>
      <c r="B2192" s="98" t="s">
        <v>190</v>
      </c>
      <c r="C2192" s="152" t="s">
        <v>207</v>
      </c>
      <c r="D2192" s="153" t="s">
        <v>40</v>
      </c>
      <c r="E2192" s="153" t="s">
        <v>225</v>
      </c>
      <c r="F2192" s="172">
        <v>22675</v>
      </c>
      <c r="G2192" s="184">
        <v>42740.2</v>
      </c>
      <c r="H2192" s="99">
        <f t="shared" ref="H2192:H2255" si="35">+G2192/F2192*1000</f>
        <v>1884.9040793825798</v>
      </c>
    </row>
    <row r="2193" spans="1:8">
      <c r="A2193" s="148" t="s">
        <v>405</v>
      </c>
      <c r="B2193" s="98" t="s">
        <v>190</v>
      </c>
      <c r="C2193" s="152" t="s">
        <v>207</v>
      </c>
      <c r="D2193" s="153" t="s">
        <v>40</v>
      </c>
      <c r="E2193" s="153" t="s">
        <v>225</v>
      </c>
      <c r="F2193" s="172">
        <v>26000</v>
      </c>
      <c r="G2193" s="184">
        <v>18980</v>
      </c>
      <c r="H2193" s="99">
        <f t="shared" si="35"/>
        <v>730</v>
      </c>
    </row>
    <row r="2194" spans="1:8">
      <c r="A2194" s="148" t="s">
        <v>405</v>
      </c>
      <c r="B2194" s="98" t="s">
        <v>190</v>
      </c>
      <c r="C2194" s="152" t="s">
        <v>245</v>
      </c>
      <c r="D2194" s="153" t="s">
        <v>250</v>
      </c>
      <c r="E2194" s="153" t="s">
        <v>167</v>
      </c>
      <c r="F2194" s="172">
        <v>302</v>
      </c>
      <c r="G2194" s="184">
        <v>2562.7399999999998</v>
      </c>
      <c r="H2194" s="99">
        <f t="shared" si="35"/>
        <v>8485.894039735098</v>
      </c>
    </row>
    <row r="2195" spans="1:8">
      <c r="A2195" s="148" t="s">
        <v>405</v>
      </c>
      <c r="B2195" s="98" t="s">
        <v>190</v>
      </c>
      <c r="C2195" s="152" t="s">
        <v>245</v>
      </c>
      <c r="D2195" s="153" t="s">
        <v>256</v>
      </c>
      <c r="E2195" s="153" t="s">
        <v>167</v>
      </c>
      <c r="F2195" s="172">
        <v>648</v>
      </c>
      <c r="G2195" s="184">
        <v>7026.89</v>
      </c>
      <c r="H2195" s="99">
        <f t="shared" si="35"/>
        <v>10843.966049382716</v>
      </c>
    </row>
    <row r="2196" spans="1:8">
      <c r="A2196" s="148" t="s">
        <v>405</v>
      </c>
      <c r="B2196" s="98" t="s">
        <v>190</v>
      </c>
      <c r="C2196" s="152" t="s">
        <v>245</v>
      </c>
      <c r="D2196" s="153" t="s">
        <v>256</v>
      </c>
      <c r="E2196" s="153" t="s">
        <v>167</v>
      </c>
      <c r="F2196" s="172">
        <v>2668</v>
      </c>
      <c r="G2196" s="184">
        <v>21878.3</v>
      </c>
      <c r="H2196" s="99">
        <f t="shared" si="35"/>
        <v>8200.2623688155909</v>
      </c>
    </row>
    <row r="2197" spans="1:8">
      <c r="A2197" s="148" t="s">
        <v>405</v>
      </c>
      <c r="B2197" s="98" t="s">
        <v>190</v>
      </c>
      <c r="C2197" s="152" t="s">
        <v>245</v>
      </c>
      <c r="D2197" s="153" t="s">
        <v>256</v>
      </c>
      <c r="E2197" s="153" t="s">
        <v>167</v>
      </c>
      <c r="F2197" s="172">
        <v>16380</v>
      </c>
      <c r="G2197" s="184">
        <v>126122.91</v>
      </c>
      <c r="H2197" s="99">
        <f t="shared" si="35"/>
        <v>7699.8113553113562</v>
      </c>
    </row>
    <row r="2198" spans="1:8">
      <c r="A2198" s="148" t="s">
        <v>405</v>
      </c>
      <c r="B2198" s="98" t="s">
        <v>190</v>
      </c>
      <c r="C2198" s="152" t="s">
        <v>246</v>
      </c>
      <c r="D2198" s="153" t="s">
        <v>250</v>
      </c>
      <c r="E2198" s="153" t="s">
        <v>184</v>
      </c>
      <c r="F2198" s="172">
        <v>904</v>
      </c>
      <c r="G2198" s="184">
        <v>6348.47</v>
      </c>
      <c r="H2198" s="99">
        <f t="shared" si="35"/>
        <v>7022.6438053097345</v>
      </c>
    </row>
    <row r="2199" spans="1:8">
      <c r="A2199" s="148" t="s">
        <v>405</v>
      </c>
      <c r="B2199" s="98" t="s">
        <v>190</v>
      </c>
      <c r="C2199" s="152" t="s">
        <v>234</v>
      </c>
      <c r="D2199" s="153" t="s">
        <v>218</v>
      </c>
      <c r="E2199" s="153" t="s">
        <v>259</v>
      </c>
      <c r="F2199" s="172">
        <v>29484</v>
      </c>
      <c r="G2199" s="184">
        <v>58720.480000000003</v>
      </c>
      <c r="H2199" s="99">
        <f t="shared" si="35"/>
        <v>1991.6049382716051</v>
      </c>
    </row>
    <row r="2200" spans="1:8">
      <c r="A2200" s="148" t="s">
        <v>405</v>
      </c>
      <c r="B2200" s="98" t="s">
        <v>190</v>
      </c>
      <c r="C2200" s="152" t="s">
        <v>217</v>
      </c>
      <c r="D2200" s="153" t="s">
        <v>26</v>
      </c>
      <c r="E2200" s="153" t="s">
        <v>233</v>
      </c>
      <c r="F2200" s="172">
        <v>20</v>
      </c>
      <c r="G2200" s="184">
        <v>482.22</v>
      </c>
      <c r="H2200" s="99">
        <f t="shared" si="35"/>
        <v>24111</v>
      </c>
    </row>
    <row r="2201" spans="1:8">
      <c r="A2201" s="148" t="s">
        <v>405</v>
      </c>
      <c r="B2201" s="98" t="s">
        <v>190</v>
      </c>
      <c r="C2201" s="152" t="s">
        <v>217</v>
      </c>
      <c r="D2201" s="153" t="s">
        <v>26</v>
      </c>
      <c r="E2201" s="153" t="s">
        <v>233</v>
      </c>
      <c r="F2201" s="172">
        <v>47</v>
      </c>
      <c r="G2201" s="184">
        <v>715.78</v>
      </c>
      <c r="H2201" s="99">
        <f t="shared" si="35"/>
        <v>15229.361702127659</v>
      </c>
    </row>
    <row r="2202" spans="1:8">
      <c r="A2202" s="148" t="s">
        <v>405</v>
      </c>
      <c r="B2202" s="98" t="s">
        <v>190</v>
      </c>
      <c r="C2202" s="152" t="s">
        <v>217</v>
      </c>
      <c r="D2202" s="153" t="s">
        <v>26</v>
      </c>
      <c r="E2202" s="153" t="s">
        <v>233</v>
      </c>
      <c r="F2202" s="172">
        <v>136</v>
      </c>
      <c r="G2202" s="184">
        <v>2146.6</v>
      </c>
      <c r="H2202" s="99">
        <f t="shared" si="35"/>
        <v>15783.823529411764</v>
      </c>
    </row>
    <row r="2203" spans="1:8">
      <c r="A2203" s="148" t="s">
        <v>405</v>
      </c>
      <c r="B2203" s="98" t="s">
        <v>190</v>
      </c>
      <c r="C2203" s="152" t="s">
        <v>217</v>
      </c>
      <c r="D2203" s="153" t="s">
        <v>26</v>
      </c>
      <c r="E2203" s="153" t="s">
        <v>233</v>
      </c>
      <c r="F2203" s="172">
        <v>198</v>
      </c>
      <c r="G2203" s="184">
        <v>3125.2</v>
      </c>
      <c r="H2203" s="99">
        <f t="shared" si="35"/>
        <v>15783.838383838383</v>
      </c>
    </row>
    <row r="2204" spans="1:8">
      <c r="A2204" s="148" t="s">
        <v>405</v>
      </c>
      <c r="B2204" s="98" t="s">
        <v>190</v>
      </c>
      <c r="C2204" s="152" t="s">
        <v>217</v>
      </c>
      <c r="D2204" s="153" t="s">
        <v>218</v>
      </c>
      <c r="E2204" s="153" t="s">
        <v>233</v>
      </c>
      <c r="F2204" s="172">
        <v>16329</v>
      </c>
      <c r="G2204" s="184">
        <v>80082.91</v>
      </c>
      <c r="H2204" s="99">
        <f t="shared" si="35"/>
        <v>4904.3364566109385</v>
      </c>
    </row>
    <row r="2205" spans="1:8">
      <c r="A2205" s="148" t="s">
        <v>405</v>
      </c>
      <c r="B2205" s="98" t="s">
        <v>190</v>
      </c>
      <c r="C2205" s="152" t="s">
        <v>217</v>
      </c>
      <c r="D2205" s="153" t="s">
        <v>26</v>
      </c>
      <c r="E2205" s="153" t="s">
        <v>233</v>
      </c>
      <c r="F2205" s="172">
        <v>91.2</v>
      </c>
      <c r="G2205" s="184">
        <v>1590.49</v>
      </c>
      <c r="H2205" s="99">
        <f t="shared" si="35"/>
        <v>17439.583333333332</v>
      </c>
    </row>
    <row r="2206" spans="1:8">
      <c r="A2206" s="148" t="s">
        <v>405</v>
      </c>
      <c r="B2206" s="98" t="s">
        <v>190</v>
      </c>
      <c r="C2206" s="152" t="s">
        <v>217</v>
      </c>
      <c r="D2206" s="153" t="s">
        <v>40</v>
      </c>
      <c r="E2206" s="153" t="s">
        <v>233</v>
      </c>
      <c r="F2206" s="172">
        <v>24008.57</v>
      </c>
      <c r="G2206" s="184">
        <v>83092.570000000007</v>
      </c>
      <c r="H2206" s="99">
        <f t="shared" si="35"/>
        <v>3460.9545674731985</v>
      </c>
    </row>
    <row r="2207" spans="1:8">
      <c r="A2207" s="148" t="s">
        <v>405</v>
      </c>
      <c r="B2207" s="98" t="s">
        <v>190</v>
      </c>
      <c r="C2207" s="152" t="s">
        <v>217</v>
      </c>
      <c r="D2207" s="153" t="s">
        <v>26</v>
      </c>
      <c r="E2207" s="153" t="s">
        <v>233</v>
      </c>
      <c r="F2207" s="172">
        <v>139.19999999999999</v>
      </c>
      <c r="G2207" s="184">
        <v>2751.88</v>
      </c>
      <c r="H2207" s="99">
        <f t="shared" si="35"/>
        <v>19769.252873563222</v>
      </c>
    </row>
    <row r="2208" spans="1:8">
      <c r="A2208" s="148" t="s">
        <v>405</v>
      </c>
      <c r="B2208" s="98" t="s">
        <v>190</v>
      </c>
      <c r="C2208" s="152" t="s">
        <v>217</v>
      </c>
      <c r="D2208" s="153" t="s">
        <v>218</v>
      </c>
      <c r="E2208" s="153" t="s">
        <v>233</v>
      </c>
      <c r="F2208" s="172">
        <v>55846.3</v>
      </c>
      <c r="G2208" s="184">
        <v>230471.57</v>
      </c>
      <c r="H2208" s="99">
        <f t="shared" si="35"/>
        <v>4126.8905907822009</v>
      </c>
    </row>
    <row r="2209" spans="1:8">
      <c r="A2209" s="148" t="s">
        <v>405</v>
      </c>
      <c r="B2209" s="98" t="s">
        <v>190</v>
      </c>
      <c r="C2209" s="152" t="s">
        <v>248</v>
      </c>
      <c r="D2209" s="153" t="s">
        <v>250</v>
      </c>
      <c r="E2209" s="153" t="s">
        <v>267</v>
      </c>
      <c r="F2209" s="172">
        <v>700.74</v>
      </c>
      <c r="G2209" s="184">
        <v>7319.69</v>
      </c>
      <c r="H2209" s="99">
        <f t="shared" si="35"/>
        <v>10445.657447840853</v>
      </c>
    </row>
    <row r="2210" spans="1:8">
      <c r="A2210" s="148" t="s">
        <v>405</v>
      </c>
      <c r="B2210" s="98" t="s">
        <v>190</v>
      </c>
      <c r="C2210" s="152" t="s">
        <v>241</v>
      </c>
      <c r="D2210" s="153" t="s">
        <v>250</v>
      </c>
      <c r="E2210" s="153" t="s">
        <v>263</v>
      </c>
      <c r="F2210" s="172">
        <v>400.4</v>
      </c>
      <c r="G2210" s="184">
        <v>3730.31</v>
      </c>
      <c r="H2210" s="99">
        <f t="shared" si="35"/>
        <v>9316.4585414585417</v>
      </c>
    </row>
    <row r="2211" spans="1:8">
      <c r="A2211" s="148" t="s">
        <v>405</v>
      </c>
      <c r="B2211" s="98" t="s">
        <v>190</v>
      </c>
      <c r="C2211" s="152" t="s">
        <v>241</v>
      </c>
      <c r="D2211" s="153" t="s">
        <v>272</v>
      </c>
      <c r="E2211" s="153" t="s">
        <v>263</v>
      </c>
      <c r="F2211" s="172">
        <v>605</v>
      </c>
      <c r="G2211" s="184">
        <v>3299.59</v>
      </c>
      <c r="H2211" s="99">
        <f t="shared" si="35"/>
        <v>5453.8677685950415</v>
      </c>
    </row>
    <row r="2212" spans="1:8">
      <c r="A2212" s="148" t="s">
        <v>405</v>
      </c>
      <c r="B2212" s="98" t="s">
        <v>190</v>
      </c>
      <c r="C2212" s="152" t="s">
        <v>238</v>
      </c>
      <c r="D2212" s="153" t="s">
        <v>250</v>
      </c>
      <c r="E2212" s="153" t="s">
        <v>185</v>
      </c>
      <c r="F2212" s="172">
        <v>28.57</v>
      </c>
      <c r="G2212" s="184">
        <v>484.63</v>
      </c>
      <c r="H2212" s="99">
        <f t="shared" si="35"/>
        <v>16962.898144907245</v>
      </c>
    </row>
    <row r="2213" spans="1:8">
      <c r="A2213" s="148" t="s">
        <v>405</v>
      </c>
      <c r="B2213" s="98" t="s">
        <v>190</v>
      </c>
      <c r="C2213" s="152" t="s">
        <v>238</v>
      </c>
      <c r="D2213" s="153" t="s">
        <v>250</v>
      </c>
      <c r="E2213" s="153" t="s">
        <v>185</v>
      </c>
      <c r="F2213" s="172">
        <v>966.78</v>
      </c>
      <c r="G2213" s="184">
        <v>13331.57</v>
      </c>
      <c r="H2213" s="99">
        <f t="shared" si="35"/>
        <v>13789.6625912824</v>
      </c>
    </row>
    <row r="2214" spans="1:8">
      <c r="A2214" s="148" t="s">
        <v>405</v>
      </c>
      <c r="B2214" s="98" t="s">
        <v>190</v>
      </c>
      <c r="C2214" s="152" t="s">
        <v>208</v>
      </c>
      <c r="D2214" s="153" t="s">
        <v>254</v>
      </c>
      <c r="E2214" s="153" t="s">
        <v>226</v>
      </c>
      <c r="F2214" s="172">
        <v>39073.919999999998</v>
      </c>
      <c r="G2214" s="184">
        <v>133143.6</v>
      </c>
      <c r="H2214" s="99">
        <f t="shared" si="35"/>
        <v>3407.4799764139357</v>
      </c>
    </row>
    <row r="2215" spans="1:8">
      <c r="A2215" s="148" t="s">
        <v>405</v>
      </c>
      <c r="B2215" s="98" t="s">
        <v>190</v>
      </c>
      <c r="C2215" s="152" t="s">
        <v>208</v>
      </c>
      <c r="D2215" s="153" t="s">
        <v>254</v>
      </c>
      <c r="E2215" s="153" t="s">
        <v>226</v>
      </c>
      <c r="F2215" s="172">
        <v>23542.35</v>
      </c>
      <c r="G2215" s="184">
        <v>82133.570000000007</v>
      </c>
      <c r="H2215" s="99">
        <f t="shared" si="35"/>
        <v>3488.7583440055905</v>
      </c>
    </row>
    <row r="2216" spans="1:8">
      <c r="A2216" s="148" t="s">
        <v>405</v>
      </c>
      <c r="B2216" s="98" t="s">
        <v>190</v>
      </c>
      <c r="C2216" s="152" t="s">
        <v>208</v>
      </c>
      <c r="D2216" s="153" t="s">
        <v>254</v>
      </c>
      <c r="E2216" s="153" t="s">
        <v>226</v>
      </c>
      <c r="F2216" s="172">
        <v>23297.72</v>
      </c>
      <c r="G2216" s="184">
        <v>80749.679999999993</v>
      </c>
      <c r="H2216" s="99">
        <f t="shared" si="35"/>
        <v>3465.9906634640638</v>
      </c>
    </row>
    <row r="2217" spans="1:8">
      <c r="A2217" s="148" t="s">
        <v>405</v>
      </c>
      <c r="B2217" s="98" t="s">
        <v>190</v>
      </c>
      <c r="C2217" s="152" t="s">
        <v>208</v>
      </c>
      <c r="D2217" s="153" t="s">
        <v>254</v>
      </c>
      <c r="E2217" s="153" t="s">
        <v>226</v>
      </c>
      <c r="F2217" s="172">
        <v>23381.03</v>
      </c>
      <c r="G2217" s="184">
        <v>80793.899999999994</v>
      </c>
      <c r="H2217" s="99">
        <f t="shared" si="35"/>
        <v>3455.532112999299</v>
      </c>
    </row>
    <row r="2218" spans="1:8">
      <c r="A2218" s="148" t="s">
        <v>405</v>
      </c>
      <c r="B2218" s="98" t="s">
        <v>190</v>
      </c>
      <c r="C2218" s="152" t="s">
        <v>208</v>
      </c>
      <c r="D2218" s="153" t="s">
        <v>72</v>
      </c>
      <c r="E2218" s="153" t="s">
        <v>226</v>
      </c>
      <c r="F2218" s="172">
        <v>25187.69</v>
      </c>
      <c r="G2218" s="184">
        <v>83023.929999999993</v>
      </c>
      <c r="H2218" s="99">
        <f t="shared" si="35"/>
        <v>3296.2105695282098</v>
      </c>
    </row>
    <row r="2219" spans="1:8">
      <c r="A2219" s="148" t="s">
        <v>405</v>
      </c>
      <c r="B2219" s="98" t="s">
        <v>190</v>
      </c>
      <c r="C2219" s="152" t="s">
        <v>208</v>
      </c>
      <c r="D2219" s="153" t="s">
        <v>72</v>
      </c>
      <c r="E2219" s="153" t="s">
        <v>226</v>
      </c>
      <c r="F2219" s="172">
        <v>24919.89</v>
      </c>
      <c r="G2219" s="184">
        <v>82113.37</v>
      </c>
      <c r="H2219" s="99">
        <f t="shared" si="35"/>
        <v>3295.0935979251913</v>
      </c>
    </row>
    <row r="2220" spans="1:8">
      <c r="A2220" s="148" t="s">
        <v>405</v>
      </c>
      <c r="B2220" s="98" t="s">
        <v>190</v>
      </c>
      <c r="C2220" s="152" t="s">
        <v>242</v>
      </c>
      <c r="D2220" s="153" t="s">
        <v>218</v>
      </c>
      <c r="E2220" s="153" t="s">
        <v>264</v>
      </c>
      <c r="F2220" s="172">
        <v>63.5</v>
      </c>
      <c r="G2220" s="184">
        <v>267.64999999999998</v>
      </c>
      <c r="H2220" s="99">
        <f t="shared" si="35"/>
        <v>4214.9606299212601</v>
      </c>
    </row>
    <row r="2221" spans="1:8">
      <c r="A2221" s="148" t="s">
        <v>405</v>
      </c>
      <c r="B2221" s="98" t="s">
        <v>190</v>
      </c>
      <c r="C2221" s="152" t="s">
        <v>242</v>
      </c>
      <c r="D2221" s="153" t="s">
        <v>218</v>
      </c>
      <c r="E2221" s="153" t="s">
        <v>264</v>
      </c>
      <c r="F2221" s="172">
        <v>99.79</v>
      </c>
      <c r="G2221" s="184">
        <v>427.89</v>
      </c>
      <c r="H2221" s="99">
        <f t="shared" si="35"/>
        <v>4287.904599659284</v>
      </c>
    </row>
    <row r="2222" spans="1:8">
      <c r="A2222" s="148" t="s">
        <v>405</v>
      </c>
      <c r="B2222" s="98" t="s">
        <v>190</v>
      </c>
      <c r="C2222" s="152" t="s">
        <v>242</v>
      </c>
      <c r="D2222" s="153" t="s">
        <v>256</v>
      </c>
      <c r="E2222" s="153" t="s">
        <v>264</v>
      </c>
      <c r="F2222" s="172">
        <v>1152</v>
      </c>
      <c r="G2222" s="184">
        <v>9747.0400000000009</v>
      </c>
      <c r="H2222" s="99">
        <f t="shared" si="35"/>
        <v>8460.9722222222226</v>
      </c>
    </row>
    <row r="2223" spans="1:8">
      <c r="A2223" s="148" t="s">
        <v>405</v>
      </c>
      <c r="B2223" s="98" t="s">
        <v>190</v>
      </c>
      <c r="C2223" s="152" t="s">
        <v>215</v>
      </c>
      <c r="D2223" s="153" t="s">
        <v>72</v>
      </c>
      <c r="E2223" s="153" t="s">
        <v>231</v>
      </c>
      <c r="F2223" s="172">
        <v>3065.29</v>
      </c>
      <c r="G2223" s="184">
        <v>23066.639999999999</v>
      </c>
      <c r="H2223" s="99">
        <f t="shared" si="35"/>
        <v>7525.1085541661641</v>
      </c>
    </row>
    <row r="2224" spans="1:8">
      <c r="A2224" s="148" t="s">
        <v>405</v>
      </c>
      <c r="B2224" s="98" t="s">
        <v>190</v>
      </c>
      <c r="C2224" s="152" t="s">
        <v>212</v>
      </c>
      <c r="D2224" s="153" t="s">
        <v>253</v>
      </c>
      <c r="E2224" s="153" t="s">
        <v>186</v>
      </c>
      <c r="F2224" s="172">
        <v>201.6</v>
      </c>
      <c r="G2224" s="184">
        <v>3129.17</v>
      </c>
      <c r="H2224" s="99">
        <f t="shared" si="35"/>
        <v>15521.676587301588</v>
      </c>
    </row>
    <row r="2225" spans="1:8">
      <c r="A2225" s="148" t="s">
        <v>405</v>
      </c>
      <c r="B2225" s="98" t="s">
        <v>190</v>
      </c>
      <c r="C2225" s="152" t="s">
        <v>239</v>
      </c>
      <c r="D2225" s="153" t="s">
        <v>218</v>
      </c>
      <c r="E2225" s="153" t="s">
        <v>262</v>
      </c>
      <c r="F2225" s="172">
        <v>4800</v>
      </c>
      <c r="G2225" s="184">
        <v>15183.79</v>
      </c>
      <c r="H2225" s="99">
        <f t="shared" si="35"/>
        <v>3163.2895833333332</v>
      </c>
    </row>
    <row r="2226" spans="1:8">
      <c r="A2226" s="148" t="s">
        <v>405</v>
      </c>
      <c r="B2226" s="98" t="s">
        <v>190</v>
      </c>
      <c r="C2226" s="152" t="s">
        <v>239</v>
      </c>
      <c r="D2226" s="153" t="s">
        <v>249</v>
      </c>
      <c r="E2226" s="153" t="s">
        <v>262</v>
      </c>
      <c r="F2226" s="172">
        <v>316.31</v>
      </c>
      <c r="G2226" s="184">
        <v>3349.73</v>
      </c>
      <c r="H2226" s="99">
        <f t="shared" si="35"/>
        <v>10590.022446334291</v>
      </c>
    </row>
    <row r="2227" spans="1:8">
      <c r="A2227" s="148" t="s">
        <v>405</v>
      </c>
      <c r="B2227" s="98" t="s">
        <v>190</v>
      </c>
      <c r="C2227" s="152" t="s">
        <v>239</v>
      </c>
      <c r="D2227" s="153" t="s">
        <v>249</v>
      </c>
      <c r="E2227" s="153" t="s">
        <v>262</v>
      </c>
      <c r="F2227" s="172">
        <v>333.57</v>
      </c>
      <c r="G2227" s="184">
        <v>4773.67</v>
      </c>
      <c r="H2227" s="99">
        <f t="shared" si="35"/>
        <v>14310.849296999131</v>
      </c>
    </row>
    <row r="2228" spans="1:8">
      <c r="A2228" s="148" t="s">
        <v>405</v>
      </c>
      <c r="B2228" s="98" t="s">
        <v>190</v>
      </c>
      <c r="C2228" s="152" t="s">
        <v>239</v>
      </c>
      <c r="D2228" s="153" t="s">
        <v>249</v>
      </c>
      <c r="E2228" s="153" t="s">
        <v>262</v>
      </c>
      <c r="F2228" s="172">
        <v>580</v>
      </c>
      <c r="G2228" s="184">
        <v>6607.03</v>
      </c>
      <c r="H2228" s="99">
        <f t="shared" si="35"/>
        <v>11391.431034482759</v>
      </c>
    </row>
    <row r="2229" spans="1:8">
      <c r="A2229" s="148" t="s">
        <v>405</v>
      </c>
      <c r="B2229" s="98" t="s">
        <v>190</v>
      </c>
      <c r="C2229" s="152" t="s">
        <v>239</v>
      </c>
      <c r="D2229" s="153" t="s">
        <v>250</v>
      </c>
      <c r="E2229" s="153" t="s">
        <v>262</v>
      </c>
      <c r="F2229" s="172">
        <v>4594.51</v>
      </c>
      <c r="G2229" s="184">
        <v>23550.49</v>
      </c>
      <c r="H2229" s="99">
        <f t="shared" si="35"/>
        <v>5125.789257178677</v>
      </c>
    </row>
    <row r="2230" spans="1:8">
      <c r="A2230" s="148" t="s">
        <v>405</v>
      </c>
      <c r="B2230" s="98" t="s">
        <v>190</v>
      </c>
      <c r="C2230" s="152" t="s">
        <v>239</v>
      </c>
      <c r="D2230" s="153" t="s">
        <v>250</v>
      </c>
      <c r="E2230" s="153" t="s">
        <v>262</v>
      </c>
      <c r="F2230" s="172">
        <v>1845.06</v>
      </c>
      <c r="G2230" s="184">
        <v>13204.06</v>
      </c>
      <c r="H2230" s="99">
        <f t="shared" si="35"/>
        <v>7156.4393569856811</v>
      </c>
    </row>
    <row r="2231" spans="1:8">
      <c r="A2231" s="148" t="s">
        <v>405</v>
      </c>
      <c r="B2231" s="98" t="s">
        <v>190</v>
      </c>
      <c r="C2231" s="152" t="s">
        <v>239</v>
      </c>
      <c r="D2231" s="153" t="s">
        <v>72</v>
      </c>
      <c r="E2231" s="153" t="s">
        <v>262</v>
      </c>
      <c r="F2231" s="172">
        <v>3053</v>
      </c>
      <c r="G2231" s="184">
        <v>18373.59</v>
      </c>
      <c r="H2231" s="99">
        <f t="shared" si="35"/>
        <v>6018.2083196855547</v>
      </c>
    </row>
    <row r="2232" spans="1:8">
      <c r="A2232" s="148" t="s">
        <v>405</v>
      </c>
      <c r="B2232" s="98" t="s">
        <v>190</v>
      </c>
      <c r="C2232" s="152" t="s">
        <v>239</v>
      </c>
      <c r="D2232" s="153" t="s">
        <v>253</v>
      </c>
      <c r="E2232" s="153" t="s">
        <v>262</v>
      </c>
      <c r="F2232" s="172">
        <v>1298.23</v>
      </c>
      <c r="G2232" s="184">
        <v>15695.33</v>
      </c>
      <c r="H2232" s="99">
        <f t="shared" si="35"/>
        <v>12089.791485330026</v>
      </c>
    </row>
    <row r="2233" spans="1:8">
      <c r="A2233" s="148" t="s">
        <v>405</v>
      </c>
      <c r="B2233" s="98" t="s">
        <v>190</v>
      </c>
      <c r="C2233" s="152" t="s">
        <v>239</v>
      </c>
      <c r="D2233" s="153" t="s">
        <v>249</v>
      </c>
      <c r="E2233" s="153" t="s">
        <v>262</v>
      </c>
      <c r="F2233" s="172">
        <v>61.76</v>
      </c>
      <c r="G2233" s="184">
        <v>788.15</v>
      </c>
      <c r="H2233" s="99">
        <f t="shared" si="35"/>
        <v>12761.496113989637</v>
      </c>
    </row>
    <row r="2234" spans="1:8">
      <c r="A2234" s="148" t="s">
        <v>405</v>
      </c>
      <c r="B2234" s="98" t="s">
        <v>190</v>
      </c>
      <c r="C2234" s="152" t="s">
        <v>239</v>
      </c>
      <c r="D2234" s="153" t="s">
        <v>249</v>
      </c>
      <c r="E2234" s="153" t="s">
        <v>262</v>
      </c>
      <c r="F2234" s="172">
        <v>204.08</v>
      </c>
      <c r="G2234" s="184">
        <v>2968.72</v>
      </c>
      <c r="H2234" s="99">
        <f t="shared" si="35"/>
        <v>14546.844374754997</v>
      </c>
    </row>
    <row r="2235" spans="1:8">
      <c r="A2235" s="148" t="s">
        <v>405</v>
      </c>
      <c r="B2235" s="98" t="s">
        <v>190</v>
      </c>
      <c r="C2235" s="152" t="s">
        <v>239</v>
      </c>
      <c r="D2235" s="153" t="s">
        <v>249</v>
      </c>
      <c r="E2235" s="153" t="s">
        <v>262</v>
      </c>
      <c r="F2235" s="172">
        <v>50.4</v>
      </c>
      <c r="G2235" s="184">
        <v>895.6</v>
      </c>
      <c r="H2235" s="99">
        <f t="shared" si="35"/>
        <v>17769.841269841272</v>
      </c>
    </row>
    <row r="2236" spans="1:8">
      <c r="A2236" s="148" t="s">
        <v>405</v>
      </c>
      <c r="B2236" s="98" t="s">
        <v>190</v>
      </c>
      <c r="C2236" s="152" t="s">
        <v>239</v>
      </c>
      <c r="D2236" s="153" t="s">
        <v>249</v>
      </c>
      <c r="E2236" s="153" t="s">
        <v>262</v>
      </c>
      <c r="F2236" s="172">
        <v>216.74</v>
      </c>
      <c r="G2236" s="184">
        <v>2956.84</v>
      </c>
      <c r="H2236" s="99">
        <f t="shared" si="35"/>
        <v>13642.336439974162</v>
      </c>
    </row>
    <row r="2237" spans="1:8">
      <c r="A2237" s="148" t="s">
        <v>405</v>
      </c>
      <c r="B2237" s="98" t="s">
        <v>190</v>
      </c>
      <c r="C2237" s="152" t="s">
        <v>239</v>
      </c>
      <c r="D2237" s="153" t="s">
        <v>250</v>
      </c>
      <c r="E2237" s="153" t="s">
        <v>262</v>
      </c>
      <c r="F2237" s="172">
        <v>2695.51</v>
      </c>
      <c r="G2237" s="184">
        <v>28621.279999999999</v>
      </c>
      <c r="H2237" s="99">
        <f t="shared" si="35"/>
        <v>10618.131633716808</v>
      </c>
    </row>
    <row r="2238" spans="1:8">
      <c r="A2238" s="148" t="s">
        <v>405</v>
      </c>
      <c r="B2238" s="98" t="s">
        <v>190</v>
      </c>
      <c r="C2238" s="152" t="s">
        <v>239</v>
      </c>
      <c r="D2238" s="153" t="s">
        <v>72</v>
      </c>
      <c r="E2238" s="153" t="s">
        <v>262</v>
      </c>
      <c r="F2238" s="172">
        <v>19786.28</v>
      </c>
      <c r="G2238" s="184">
        <v>155590.42000000001</v>
      </c>
      <c r="H2238" s="99">
        <f t="shared" si="35"/>
        <v>7863.5509049705161</v>
      </c>
    </row>
    <row r="2239" spans="1:8">
      <c r="A2239" s="148" t="s">
        <v>405</v>
      </c>
      <c r="B2239" s="98" t="s">
        <v>190</v>
      </c>
      <c r="C2239" s="152" t="s">
        <v>239</v>
      </c>
      <c r="D2239" s="153" t="s">
        <v>72</v>
      </c>
      <c r="E2239" s="153" t="s">
        <v>262</v>
      </c>
      <c r="F2239" s="172">
        <v>19960.45</v>
      </c>
      <c r="G2239" s="184">
        <v>156960.01999999999</v>
      </c>
      <c r="H2239" s="99">
        <f t="shared" si="35"/>
        <v>7863.5511724435055</v>
      </c>
    </row>
    <row r="2240" spans="1:8">
      <c r="A2240" s="148" t="s">
        <v>405</v>
      </c>
      <c r="B2240" s="98" t="s">
        <v>190</v>
      </c>
      <c r="C2240" s="152" t="s">
        <v>239</v>
      </c>
      <c r="D2240" s="153" t="s">
        <v>254</v>
      </c>
      <c r="E2240" s="153" t="s">
        <v>262</v>
      </c>
      <c r="F2240" s="172">
        <v>23353.19</v>
      </c>
      <c r="G2240" s="184">
        <v>81717.3</v>
      </c>
      <c r="H2240" s="99">
        <f t="shared" si="35"/>
        <v>3499.1921874484815</v>
      </c>
    </row>
    <row r="2241" spans="1:8">
      <c r="A2241" s="148" t="s">
        <v>405</v>
      </c>
      <c r="B2241" s="98" t="s">
        <v>190</v>
      </c>
      <c r="C2241" s="152" t="s">
        <v>239</v>
      </c>
      <c r="D2241" s="153" t="s">
        <v>256</v>
      </c>
      <c r="E2241" s="153" t="s">
        <v>262</v>
      </c>
      <c r="F2241" s="172">
        <v>576</v>
      </c>
      <c r="G2241" s="184">
        <v>5590.17</v>
      </c>
      <c r="H2241" s="99">
        <f t="shared" si="35"/>
        <v>9705.15625</v>
      </c>
    </row>
    <row r="2242" spans="1:8">
      <c r="A2242" s="148" t="s">
        <v>405</v>
      </c>
      <c r="B2242" s="98" t="s">
        <v>190</v>
      </c>
      <c r="C2242" s="152" t="s">
        <v>239</v>
      </c>
      <c r="D2242" s="153" t="s">
        <v>218</v>
      </c>
      <c r="E2242" s="153" t="s">
        <v>262</v>
      </c>
      <c r="F2242" s="172">
        <v>15512.86</v>
      </c>
      <c r="G2242" s="184">
        <v>74373.31</v>
      </c>
      <c r="H2242" s="99">
        <f t="shared" si="35"/>
        <v>4794.3003417809487</v>
      </c>
    </row>
    <row r="2243" spans="1:8">
      <c r="A2243" s="148" t="s">
        <v>406</v>
      </c>
      <c r="B2243" s="98" t="s">
        <v>190</v>
      </c>
      <c r="C2243" s="152" t="s">
        <v>210</v>
      </c>
      <c r="D2243" s="153" t="s">
        <v>257</v>
      </c>
      <c r="E2243" s="153" t="s">
        <v>228</v>
      </c>
      <c r="F2243" s="172">
        <v>21600</v>
      </c>
      <c r="G2243" s="184">
        <v>13197.47</v>
      </c>
      <c r="H2243" s="99">
        <f t="shared" si="35"/>
        <v>610.99398148148146</v>
      </c>
    </row>
    <row r="2244" spans="1:8">
      <c r="A2244" s="148" t="s">
        <v>406</v>
      </c>
      <c r="B2244" s="98" t="s">
        <v>190</v>
      </c>
      <c r="C2244" s="152" t="s">
        <v>210</v>
      </c>
      <c r="D2244" s="153" t="s">
        <v>257</v>
      </c>
      <c r="E2244" s="153" t="s">
        <v>228</v>
      </c>
      <c r="F2244" s="172">
        <v>21600</v>
      </c>
      <c r="G2244" s="184">
        <v>12599.4</v>
      </c>
      <c r="H2244" s="99">
        <f t="shared" si="35"/>
        <v>583.30555555555554</v>
      </c>
    </row>
    <row r="2245" spans="1:8">
      <c r="A2245" s="148" t="s">
        <v>406</v>
      </c>
      <c r="B2245" s="98" t="s">
        <v>190</v>
      </c>
      <c r="C2245" s="152" t="s">
        <v>206</v>
      </c>
      <c r="D2245" s="153" t="s">
        <v>72</v>
      </c>
      <c r="E2245" s="153" t="s">
        <v>224</v>
      </c>
      <c r="F2245" s="172">
        <v>127500</v>
      </c>
      <c r="G2245" s="184">
        <v>455617.15</v>
      </c>
      <c r="H2245" s="99">
        <f t="shared" si="35"/>
        <v>3573.4678431372549</v>
      </c>
    </row>
    <row r="2246" spans="1:8">
      <c r="A2246" s="148" t="s">
        <v>406</v>
      </c>
      <c r="B2246" s="98" t="s">
        <v>190</v>
      </c>
      <c r="C2246" s="152" t="s">
        <v>206</v>
      </c>
      <c r="D2246" s="153" t="s">
        <v>51</v>
      </c>
      <c r="E2246" s="153" t="s">
        <v>224</v>
      </c>
      <c r="F2246" s="172">
        <v>25000</v>
      </c>
      <c r="G2246" s="184">
        <v>83000</v>
      </c>
      <c r="H2246" s="99">
        <f t="shared" si="35"/>
        <v>3320</v>
      </c>
    </row>
    <row r="2247" spans="1:8">
      <c r="A2247" s="148" t="s">
        <v>406</v>
      </c>
      <c r="B2247" s="98" t="s">
        <v>190</v>
      </c>
      <c r="C2247" s="152" t="s">
        <v>206</v>
      </c>
      <c r="D2247" s="153" t="s">
        <v>40</v>
      </c>
      <c r="E2247" s="153" t="s">
        <v>224</v>
      </c>
      <c r="F2247" s="172">
        <v>25000</v>
      </c>
      <c r="G2247" s="184">
        <v>83455.5</v>
      </c>
      <c r="H2247" s="99">
        <f t="shared" si="35"/>
        <v>3338.2200000000003</v>
      </c>
    </row>
    <row r="2248" spans="1:8">
      <c r="A2248" s="148" t="s">
        <v>406</v>
      </c>
      <c r="B2248" s="98" t="s">
        <v>190</v>
      </c>
      <c r="C2248" s="152" t="s">
        <v>213</v>
      </c>
      <c r="D2248" s="153" t="s">
        <v>37</v>
      </c>
      <c r="E2248" s="153" t="s">
        <v>230</v>
      </c>
      <c r="F2248" s="172">
        <v>25248</v>
      </c>
      <c r="G2248" s="184">
        <v>3094.25</v>
      </c>
      <c r="H2248" s="99">
        <f t="shared" si="35"/>
        <v>122.55426172370089</v>
      </c>
    </row>
    <row r="2249" spans="1:8">
      <c r="A2249" s="148" t="s">
        <v>406</v>
      </c>
      <c r="B2249" s="98" t="s">
        <v>190</v>
      </c>
      <c r="C2249" s="152" t="s">
        <v>213</v>
      </c>
      <c r="D2249" s="153" t="s">
        <v>37</v>
      </c>
      <c r="E2249" s="153" t="s">
        <v>230</v>
      </c>
      <c r="F2249" s="172">
        <v>11616</v>
      </c>
      <c r="G2249" s="184">
        <v>1427.93</v>
      </c>
      <c r="H2249" s="99">
        <f t="shared" si="35"/>
        <v>122.92785812672177</v>
      </c>
    </row>
    <row r="2250" spans="1:8">
      <c r="A2250" s="148" t="s">
        <v>406</v>
      </c>
      <c r="B2250" s="98" t="s">
        <v>190</v>
      </c>
      <c r="C2250" s="152" t="s">
        <v>213</v>
      </c>
      <c r="D2250" s="153" t="s">
        <v>37</v>
      </c>
      <c r="E2250" s="153" t="s">
        <v>230</v>
      </c>
      <c r="F2250" s="172">
        <v>12096</v>
      </c>
      <c r="G2250" s="184">
        <v>2254.6999999999998</v>
      </c>
      <c r="H2250" s="99">
        <f t="shared" si="35"/>
        <v>186.40046296296296</v>
      </c>
    </row>
    <row r="2251" spans="1:8">
      <c r="A2251" s="148" t="s">
        <v>406</v>
      </c>
      <c r="B2251" s="98" t="s">
        <v>190</v>
      </c>
      <c r="C2251" s="152" t="s">
        <v>213</v>
      </c>
      <c r="D2251" s="153" t="s">
        <v>37</v>
      </c>
      <c r="E2251" s="153" t="s">
        <v>230</v>
      </c>
      <c r="F2251" s="172">
        <v>14724</v>
      </c>
      <c r="G2251" s="184">
        <v>2170.56</v>
      </c>
      <c r="H2251" s="99">
        <f t="shared" si="35"/>
        <v>147.41646291768541</v>
      </c>
    </row>
    <row r="2252" spans="1:8">
      <c r="A2252" s="148" t="s">
        <v>406</v>
      </c>
      <c r="B2252" s="98" t="s">
        <v>190</v>
      </c>
      <c r="C2252" s="152" t="s">
        <v>213</v>
      </c>
      <c r="D2252" s="153" t="s">
        <v>37</v>
      </c>
      <c r="E2252" s="153" t="s">
        <v>230</v>
      </c>
      <c r="F2252" s="172">
        <v>16128</v>
      </c>
      <c r="G2252" s="184">
        <v>25081.65</v>
      </c>
      <c r="H2252" s="99">
        <f t="shared" si="35"/>
        <v>1555.1618303571429</v>
      </c>
    </row>
    <row r="2253" spans="1:8">
      <c r="A2253" s="148" t="s">
        <v>406</v>
      </c>
      <c r="B2253" s="98" t="s">
        <v>190</v>
      </c>
      <c r="C2253" s="152" t="s">
        <v>236</v>
      </c>
      <c r="D2253" s="153" t="s">
        <v>37</v>
      </c>
      <c r="E2253" s="153" t="s">
        <v>126</v>
      </c>
      <c r="F2253" s="172">
        <v>1977.96</v>
      </c>
      <c r="G2253" s="184">
        <v>334.16</v>
      </c>
      <c r="H2253" s="99">
        <f t="shared" si="35"/>
        <v>168.94173795223364</v>
      </c>
    </row>
    <row r="2254" spans="1:8">
      <c r="A2254" s="148" t="s">
        <v>406</v>
      </c>
      <c r="B2254" s="98" t="s">
        <v>190</v>
      </c>
      <c r="C2254" s="152" t="s">
        <v>236</v>
      </c>
      <c r="D2254" s="153" t="s">
        <v>37</v>
      </c>
      <c r="E2254" s="153" t="s">
        <v>126</v>
      </c>
      <c r="F2254" s="172">
        <v>3631.2</v>
      </c>
      <c r="G2254" s="184">
        <v>735.13</v>
      </c>
      <c r="H2254" s="99">
        <f t="shared" si="35"/>
        <v>202.44822648160388</v>
      </c>
    </row>
    <row r="2255" spans="1:8">
      <c r="A2255" s="148" t="s">
        <v>406</v>
      </c>
      <c r="B2255" s="98" t="s">
        <v>190</v>
      </c>
      <c r="C2255" s="152" t="s">
        <v>207</v>
      </c>
      <c r="D2255" s="153" t="s">
        <v>40</v>
      </c>
      <c r="E2255" s="153" t="s">
        <v>225</v>
      </c>
      <c r="F2255" s="172">
        <v>25</v>
      </c>
      <c r="G2255" s="184">
        <v>210.78</v>
      </c>
      <c r="H2255" s="99">
        <f t="shared" si="35"/>
        <v>8431.2000000000007</v>
      </c>
    </row>
    <row r="2256" spans="1:8">
      <c r="A2256" s="148" t="s">
        <v>406</v>
      </c>
      <c r="B2256" s="98" t="s">
        <v>190</v>
      </c>
      <c r="C2256" s="152" t="s">
        <v>207</v>
      </c>
      <c r="D2256" s="153" t="s">
        <v>258</v>
      </c>
      <c r="E2256" s="153" t="s">
        <v>225</v>
      </c>
      <c r="F2256" s="172">
        <v>7920</v>
      </c>
      <c r="G2256" s="184">
        <v>98208</v>
      </c>
      <c r="H2256" s="99">
        <f t="shared" ref="H2256:H2319" si="36">+G2256/F2256*1000</f>
        <v>12400</v>
      </c>
    </row>
    <row r="2257" spans="1:8">
      <c r="A2257" s="148" t="s">
        <v>406</v>
      </c>
      <c r="B2257" s="98" t="s">
        <v>190</v>
      </c>
      <c r="C2257" s="152" t="s">
        <v>237</v>
      </c>
      <c r="D2257" s="153" t="s">
        <v>258</v>
      </c>
      <c r="E2257" s="153" t="s">
        <v>261</v>
      </c>
      <c r="F2257" s="172">
        <v>9000</v>
      </c>
      <c r="G2257" s="184">
        <v>46812.76</v>
      </c>
      <c r="H2257" s="99">
        <f t="shared" si="36"/>
        <v>5201.4177777777786</v>
      </c>
    </row>
    <row r="2258" spans="1:8">
      <c r="A2258" s="148" t="s">
        <v>406</v>
      </c>
      <c r="B2258" s="98" t="s">
        <v>190</v>
      </c>
      <c r="C2258" s="152" t="s">
        <v>234</v>
      </c>
      <c r="D2258" s="153" t="s">
        <v>218</v>
      </c>
      <c r="E2258" s="153" t="s">
        <v>259</v>
      </c>
      <c r="F2258" s="172">
        <v>17404.34</v>
      </c>
      <c r="G2258" s="184">
        <v>59480.67</v>
      </c>
      <c r="H2258" s="99">
        <f t="shared" si="36"/>
        <v>3417.576880249409</v>
      </c>
    </row>
    <row r="2259" spans="1:8">
      <c r="A2259" s="148" t="s">
        <v>406</v>
      </c>
      <c r="B2259" s="98" t="s">
        <v>190</v>
      </c>
      <c r="C2259" s="152" t="s">
        <v>217</v>
      </c>
      <c r="D2259" s="153" t="s">
        <v>40</v>
      </c>
      <c r="E2259" s="153" t="s">
        <v>233</v>
      </c>
      <c r="F2259" s="172">
        <v>24004.639999999999</v>
      </c>
      <c r="G2259" s="184">
        <v>86593.21</v>
      </c>
      <c r="H2259" s="99">
        <f t="shared" si="36"/>
        <v>3607.3529950876168</v>
      </c>
    </row>
    <row r="2260" spans="1:8">
      <c r="A2260" s="148" t="s">
        <v>406</v>
      </c>
      <c r="B2260" s="98" t="s">
        <v>190</v>
      </c>
      <c r="C2260" s="152" t="s">
        <v>208</v>
      </c>
      <c r="D2260" s="153" t="s">
        <v>254</v>
      </c>
      <c r="E2260" s="153" t="s">
        <v>226</v>
      </c>
      <c r="F2260" s="172">
        <v>23596.32</v>
      </c>
      <c r="G2260" s="184">
        <v>81781.48</v>
      </c>
      <c r="H2260" s="99">
        <f t="shared" si="36"/>
        <v>3465.8573879316773</v>
      </c>
    </row>
    <row r="2261" spans="1:8">
      <c r="A2261" s="148" t="s">
        <v>406</v>
      </c>
      <c r="B2261" s="98" t="s">
        <v>190</v>
      </c>
      <c r="C2261" s="152" t="s">
        <v>212</v>
      </c>
      <c r="D2261" s="153" t="s">
        <v>251</v>
      </c>
      <c r="E2261" s="153" t="s">
        <v>186</v>
      </c>
      <c r="F2261" s="172">
        <v>50858.01</v>
      </c>
      <c r="G2261" s="184">
        <v>270505</v>
      </c>
      <c r="H2261" s="99">
        <f t="shared" si="36"/>
        <v>5318.8278503228894</v>
      </c>
    </row>
    <row r="2262" spans="1:8">
      <c r="A2262" s="148" t="s">
        <v>406</v>
      </c>
      <c r="B2262" s="98" t="s">
        <v>190</v>
      </c>
      <c r="C2262" s="152" t="s">
        <v>239</v>
      </c>
      <c r="D2262" s="153" t="s">
        <v>250</v>
      </c>
      <c r="E2262" s="153" t="s">
        <v>262</v>
      </c>
      <c r="F2262" s="172">
        <v>150</v>
      </c>
      <c r="G2262" s="184">
        <v>3820.08</v>
      </c>
      <c r="H2262" s="99">
        <f t="shared" si="36"/>
        <v>25467.199999999997</v>
      </c>
    </row>
    <row r="2263" spans="1:8">
      <c r="A2263" s="148" t="s">
        <v>406</v>
      </c>
      <c r="B2263" s="98" t="s">
        <v>190</v>
      </c>
      <c r="C2263" s="152" t="s">
        <v>205</v>
      </c>
      <c r="D2263" s="153" t="s">
        <v>35</v>
      </c>
      <c r="E2263" s="153" t="s">
        <v>223</v>
      </c>
      <c r="F2263" s="172">
        <v>14186</v>
      </c>
      <c r="G2263" s="184">
        <v>178493.15</v>
      </c>
      <c r="H2263" s="99">
        <f t="shared" si="36"/>
        <v>12582.345269984491</v>
      </c>
    </row>
    <row r="2264" spans="1:8">
      <c r="A2264" s="148" t="s">
        <v>406</v>
      </c>
      <c r="B2264" s="98" t="s">
        <v>190</v>
      </c>
      <c r="C2264" s="152" t="s">
        <v>205</v>
      </c>
      <c r="D2264" s="153" t="s">
        <v>35</v>
      </c>
      <c r="E2264" s="153" t="s">
        <v>223</v>
      </c>
      <c r="F2264" s="172">
        <v>19520</v>
      </c>
      <c r="G2264" s="184">
        <v>111852.96</v>
      </c>
      <c r="H2264" s="99">
        <f t="shared" si="36"/>
        <v>5730.1721311475412</v>
      </c>
    </row>
    <row r="2265" spans="1:8">
      <c r="A2265" s="148" t="s">
        <v>406</v>
      </c>
      <c r="B2265" s="98" t="s">
        <v>190</v>
      </c>
      <c r="C2265" s="152" t="s">
        <v>205</v>
      </c>
      <c r="D2265" s="153" t="s">
        <v>35</v>
      </c>
      <c r="E2265" s="153" t="s">
        <v>223</v>
      </c>
      <c r="F2265" s="172">
        <v>38615</v>
      </c>
      <c r="G2265" s="184">
        <v>258912.81</v>
      </c>
      <c r="H2265" s="99">
        <f t="shared" si="36"/>
        <v>6704.9801890457084</v>
      </c>
    </row>
    <row r="2266" spans="1:8">
      <c r="A2266" s="148" t="s">
        <v>406</v>
      </c>
      <c r="B2266" s="98" t="s">
        <v>190</v>
      </c>
      <c r="C2266" s="152" t="s">
        <v>205</v>
      </c>
      <c r="D2266" s="153" t="s">
        <v>256</v>
      </c>
      <c r="E2266" s="153" t="s">
        <v>223</v>
      </c>
      <c r="F2266" s="172">
        <v>3628.8</v>
      </c>
      <c r="G2266" s="184">
        <v>26353.53</v>
      </c>
      <c r="H2266" s="99">
        <f t="shared" si="36"/>
        <v>7262.3263888888878</v>
      </c>
    </row>
    <row r="2267" spans="1:8">
      <c r="A2267" s="148" t="s">
        <v>406</v>
      </c>
      <c r="B2267" s="98" t="s">
        <v>190</v>
      </c>
      <c r="C2267" s="152" t="s">
        <v>205</v>
      </c>
      <c r="D2267" s="153" t="s">
        <v>256</v>
      </c>
      <c r="E2267" s="153" t="s">
        <v>223</v>
      </c>
      <c r="F2267" s="172">
        <v>5184</v>
      </c>
      <c r="G2267" s="184">
        <v>52297.120000000003</v>
      </c>
      <c r="H2267" s="99">
        <f t="shared" si="36"/>
        <v>10088.179012345679</v>
      </c>
    </row>
    <row r="2268" spans="1:8">
      <c r="A2268" s="148" t="s">
        <v>406</v>
      </c>
      <c r="B2268" s="98" t="s">
        <v>190</v>
      </c>
      <c r="C2268" s="152" t="s">
        <v>205</v>
      </c>
      <c r="D2268" s="153" t="s">
        <v>256</v>
      </c>
      <c r="E2268" s="153" t="s">
        <v>223</v>
      </c>
      <c r="F2268" s="172">
        <v>17496</v>
      </c>
      <c r="G2268" s="184">
        <v>127485.2</v>
      </c>
      <c r="H2268" s="99">
        <f t="shared" si="36"/>
        <v>7286.5340649291265</v>
      </c>
    </row>
    <row r="2269" spans="1:8">
      <c r="A2269" s="148" t="s">
        <v>406</v>
      </c>
      <c r="B2269" s="98" t="s">
        <v>190</v>
      </c>
      <c r="C2269" s="152" t="s">
        <v>205</v>
      </c>
      <c r="D2269" s="153" t="s">
        <v>256</v>
      </c>
      <c r="E2269" s="153" t="s">
        <v>223</v>
      </c>
      <c r="F2269" s="172">
        <v>1296</v>
      </c>
      <c r="G2269" s="184">
        <v>9445.16</v>
      </c>
      <c r="H2269" s="99">
        <f t="shared" si="36"/>
        <v>7287.9320987654319</v>
      </c>
    </row>
    <row r="2270" spans="1:8">
      <c r="A2270" s="148" t="s">
        <v>406</v>
      </c>
      <c r="B2270" s="98" t="s">
        <v>190</v>
      </c>
      <c r="C2270" s="152" t="s">
        <v>205</v>
      </c>
      <c r="D2270" s="153" t="s">
        <v>256</v>
      </c>
      <c r="E2270" s="153" t="s">
        <v>223</v>
      </c>
      <c r="F2270" s="172">
        <v>8870.4</v>
      </c>
      <c r="G2270" s="184">
        <v>64432.09</v>
      </c>
      <c r="H2270" s="99">
        <f t="shared" si="36"/>
        <v>7263.7186598124099</v>
      </c>
    </row>
    <row r="2271" spans="1:8">
      <c r="A2271" s="148" t="s">
        <v>406</v>
      </c>
      <c r="B2271" s="98" t="s">
        <v>190</v>
      </c>
      <c r="C2271" s="152" t="s">
        <v>205</v>
      </c>
      <c r="D2271" s="153" t="s">
        <v>256</v>
      </c>
      <c r="E2271" s="153" t="s">
        <v>223</v>
      </c>
      <c r="F2271" s="172">
        <v>12960</v>
      </c>
      <c r="G2271" s="184">
        <v>130767.84</v>
      </c>
      <c r="H2271" s="99">
        <f t="shared" si="36"/>
        <v>10090.111111111111</v>
      </c>
    </row>
    <row r="2272" spans="1:8">
      <c r="A2272" s="148" t="s">
        <v>406</v>
      </c>
      <c r="B2272" s="98" t="s">
        <v>190</v>
      </c>
      <c r="C2272" s="152" t="s">
        <v>202</v>
      </c>
      <c r="D2272" s="153" t="s">
        <v>40</v>
      </c>
      <c r="E2272" s="153" t="s">
        <v>221</v>
      </c>
      <c r="F2272" s="172">
        <v>28000</v>
      </c>
      <c r="G2272" s="184">
        <v>47364.639999999999</v>
      </c>
      <c r="H2272" s="99">
        <f t="shared" si="36"/>
        <v>1691.5942857142857</v>
      </c>
    </row>
    <row r="2273" spans="1:8">
      <c r="A2273" s="148" t="s">
        <v>407</v>
      </c>
      <c r="B2273" s="98" t="s">
        <v>190</v>
      </c>
      <c r="C2273" s="152" t="s">
        <v>235</v>
      </c>
      <c r="D2273" s="153" t="s">
        <v>218</v>
      </c>
      <c r="E2273" s="153" t="s">
        <v>260</v>
      </c>
      <c r="F2273" s="172">
        <v>24400</v>
      </c>
      <c r="G2273" s="184">
        <v>73801.119999999995</v>
      </c>
      <c r="H2273" s="99">
        <f t="shared" si="36"/>
        <v>3024.6360655737703</v>
      </c>
    </row>
    <row r="2274" spans="1:8">
      <c r="A2274" s="148" t="s">
        <v>407</v>
      </c>
      <c r="B2274" s="98" t="s">
        <v>190</v>
      </c>
      <c r="C2274" s="152" t="s">
        <v>235</v>
      </c>
      <c r="D2274" s="153" t="s">
        <v>66</v>
      </c>
      <c r="E2274" s="153" t="s">
        <v>260</v>
      </c>
      <c r="F2274" s="172">
        <v>25000</v>
      </c>
      <c r="G2274" s="184">
        <v>72556.479999999996</v>
      </c>
      <c r="H2274" s="99">
        <f t="shared" si="36"/>
        <v>2902.2592</v>
      </c>
    </row>
    <row r="2275" spans="1:8">
      <c r="A2275" s="148" t="s">
        <v>407</v>
      </c>
      <c r="B2275" s="98" t="s">
        <v>190</v>
      </c>
      <c r="C2275" s="152" t="s">
        <v>206</v>
      </c>
      <c r="D2275" s="153" t="s">
        <v>72</v>
      </c>
      <c r="E2275" s="153" t="s">
        <v>224</v>
      </c>
      <c r="F2275" s="172">
        <v>127500</v>
      </c>
      <c r="G2275" s="184">
        <v>455617.15</v>
      </c>
      <c r="H2275" s="99">
        <f t="shared" si="36"/>
        <v>3573.4678431372549</v>
      </c>
    </row>
    <row r="2276" spans="1:8">
      <c r="A2276" s="148" t="s">
        <v>407</v>
      </c>
      <c r="B2276" s="98" t="s">
        <v>190</v>
      </c>
      <c r="C2276" s="152" t="s">
        <v>207</v>
      </c>
      <c r="D2276" s="153" t="s">
        <v>40</v>
      </c>
      <c r="E2276" s="153" t="s">
        <v>225</v>
      </c>
      <c r="F2276" s="172">
        <v>23597</v>
      </c>
      <c r="G2276" s="184">
        <v>44309.16</v>
      </c>
      <c r="H2276" s="99">
        <f t="shared" si="36"/>
        <v>1877.745476119846</v>
      </c>
    </row>
    <row r="2277" spans="1:8">
      <c r="A2277" s="148" t="s">
        <v>407</v>
      </c>
      <c r="B2277" s="98" t="s">
        <v>190</v>
      </c>
      <c r="C2277" s="152" t="s">
        <v>217</v>
      </c>
      <c r="D2277" s="153" t="s">
        <v>218</v>
      </c>
      <c r="E2277" s="153" t="s">
        <v>233</v>
      </c>
      <c r="F2277" s="172">
        <v>16329</v>
      </c>
      <c r="G2277" s="184">
        <v>80082.91</v>
      </c>
      <c r="H2277" s="99">
        <f t="shared" si="36"/>
        <v>4904.3364566109385</v>
      </c>
    </row>
    <row r="2278" spans="1:8">
      <c r="A2278" s="148" t="s">
        <v>407</v>
      </c>
      <c r="B2278" s="98" t="s">
        <v>190</v>
      </c>
      <c r="C2278" s="152" t="s">
        <v>208</v>
      </c>
      <c r="D2278" s="153" t="s">
        <v>40</v>
      </c>
      <c r="E2278" s="153" t="s">
        <v>226</v>
      </c>
      <c r="F2278" s="172">
        <v>24000</v>
      </c>
      <c r="G2278" s="184">
        <v>90396</v>
      </c>
      <c r="H2278" s="99">
        <f t="shared" si="36"/>
        <v>3766.5</v>
      </c>
    </row>
    <row r="2279" spans="1:8">
      <c r="A2279" s="148" t="s">
        <v>407</v>
      </c>
      <c r="B2279" s="98" t="s">
        <v>190</v>
      </c>
      <c r="C2279" s="152" t="s">
        <v>239</v>
      </c>
      <c r="D2279" s="153" t="s">
        <v>40</v>
      </c>
      <c r="E2279" s="153" t="s">
        <v>262</v>
      </c>
      <c r="F2279" s="172">
        <v>25497.63</v>
      </c>
      <c r="G2279" s="184">
        <v>159466.59</v>
      </c>
      <c r="H2279" s="99">
        <f t="shared" si="36"/>
        <v>6254.1730349055961</v>
      </c>
    </row>
    <row r="2280" spans="1:8">
      <c r="A2280" s="148" t="s">
        <v>407</v>
      </c>
      <c r="B2280" s="98" t="s">
        <v>190</v>
      </c>
      <c r="C2280" s="152" t="s">
        <v>239</v>
      </c>
      <c r="D2280" s="153" t="s">
        <v>40</v>
      </c>
      <c r="E2280" s="153" t="s">
        <v>262</v>
      </c>
      <c r="F2280" s="172">
        <v>25494.5</v>
      </c>
      <c r="G2280" s="184">
        <v>159447.4</v>
      </c>
      <c r="H2280" s="99">
        <f t="shared" si="36"/>
        <v>6254.1881582302058</v>
      </c>
    </row>
    <row r="2281" spans="1:8">
      <c r="A2281" s="148" t="s">
        <v>408</v>
      </c>
      <c r="B2281" s="98" t="s">
        <v>190</v>
      </c>
      <c r="C2281" s="152" t="s">
        <v>210</v>
      </c>
      <c r="D2281" s="153" t="s">
        <v>257</v>
      </c>
      <c r="E2281" s="153" t="s">
        <v>228</v>
      </c>
      <c r="F2281" s="172">
        <v>21600</v>
      </c>
      <c r="G2281" s="184">
        <v>12599.4</v>
      </c>
      <c r="H2281" s="99">
        <f t="shared" si="36"/>
        <v>583.30555555555554</v>
      </c>
    </row>
    <row r="2282" spans="1:8">
      <c r="A2282" s="148" t="s">
        <v>408</v>
      </c>
      <c r="B2282" s="98" t="s">
        <v>190</v>
      </c>
      <c r="C2282" s="152" t="s">
        <v>210</v>
      </c>
      <c r="D2282" s="153" t="s">
        <v>257</v>
      </c>
      <c r="E2282" s="153" t="s">
        <v>228</v>
      </c>
      <c r="F2282" s="172">
        <v>21600</v>
      </c>
      <c r="G2282" s="184">
        <v>13197.47</v>
      </c>
      <c r="H2282" s="99">
        <f t="shared" si="36"/>
        <v>610.99398148148146</v>
      </c>
    </row>
    <row r="2283" spans="1:8">
      <c r="A2283" s="148" t="s">
        <v>408</v>
      </c>
      <c r="B2283" s="98" t="s">
        <v>190</v>
      </c>
      <c r="C2283" s="152" t="s">
        <v>210</v>
      </c>
      <c r="D2283" s="153" t="s">
        <v>257</v>
      </c>
      <c r="E2283" s="153" t="s">
        <v>228</v>
      </c>
      <c r="F2283" s="172">
        <v>86400</v>
      </c>
      <c r="G2283" s="184">
        <v>52789.9</v>
      </c>
      <c r="H2283" s="99">
        <f t="shared" si="36"/>
        <v>610.99421296296293</v>
      </c>
    </row>
    <row r="2284" spans="1:8">
      <c r="A2284" s="148" t="s">
        <v>408</v>
      </c>
      <c r="B2284" s="98" t="s">
        <v>190</v>
      </c>
      <c r="C2284" s="152" t="s">
        <v>206</v>
      </c>
      <c r="D2284" s="153" t="s">
        <v>40</v>
      </c>
      <c r="E2284" s="153" t="s">
        <v>224</v>
      </c>
      <c r="F2284" s="172">
        <v>25000</v>
      </c>
      <c r="G2284" s="184">
        <v>89001.9</v>
      </c>
      <c r="H2284" s="99">
        <f t="shared" si="36"/>
        <v>3560.0759999999996</v>
      </c>
    </row>
    <row r="2285" spans="1:8">
      <c r="A2285" s="148" t="s">
        <v>408</v>
      </c>
      <c r="B2285" s="98" t="s">
        <v>190</v>
      </c>
      <c r="C2285" s="152" t="s">
        <v>207</v>
      </c>
      <c r="D2285" s="153" t="s">
        <v>40</v>
      </c>
      <c r="E2285" s="153" t="s">
        <v>225</v>
      </c>
      <c r="F2285" s="172">
        <v>23060</v>
      </c>
      <c r="G2285" s="184">
        <v>43395.360000000001</v>
      </c>
      <c r="H2285" s="99">
        <f t="shared" si="36"/>
        <v>1881.8456201214224</v>
      </c>
    </row>
    <row r="2286" spans="1:8">
      <c r="A2286" s="148" t="s">
        <v>408</v>
      </c>
      <c r="B2286" s="98" t="s">
        <v>190</v>
      </c>
      <c r="C2286" s="152" t="s">
        <v>243</v>
      </c>
      <c r="D2286" s="153" t="s">
        <v>38</v>
      </c>
      <c r="E2286" s="153" t="s">
        <v>265</v>
      </c>
      <c r="F2286" s="172">
        <v>99</v>
      </c>
      <c r="G2286" s="184">
        <v>263.14999999999998</v>
      </c>
      <c r="H2286" s="99">
        <f t="shared" si="36"/>
        <v>2658.0808080808079</v>
      </c>
    </row>
    <row r="2287" spans="1:8">
      <c r="A2287" s="148" t="s">
        <v>408</v>
      </c>
      <c r="B2287" s="98" t="s">
        <v>190</v>
      </c>
      <c r="C2287" s="152" t="s">
        <v>243</v>
      </c>
      <c r="D2287" s="153" t="s">
        <v>38</v>
      </c>
      <c r="E2287" s="153" t="s">
        <v>265</v>
      </c>
      <c r="F2287" s="172">
        <v>99</v>
      </c>
      <c r="G2287" s="184">
        <v>275.33</v>
      </c>
      <c r="H2287" s="99">
        <f t="shared" si="36"/>
        <v>2781.1111111111113</v>
      </c>
    </row>
    <row r="2288" spans="1:8">
      <c r="A2288" s="148" t="s">
        <v>408</v>
      </c>
      <c r="B2288" s="98" t="s">
        <v>190</v>
      </c>
      <c r="C2288" s="152" t="s">
        <v>243</v>
      </c>
      <c r="D2288" s="153" t="s">
        <v>38</v>
      </c>
      <c r="E2288" s="153" t="s">
        <v>265</v>
      </c>
      <c r="F2288" s="172">
        <v>121.68</v>
      </c>
      <c r="G2288" s="184">
        <v>438.73</v>
      </c>
      <c r="H2288" s="99">
        <f t="shared" si="36"/>
        <v>3605.6048652202498</v>
      </c>
    </row>
    <row r="2289" spans="1:8">
      <c r="A2289" s="148" t="s">
        <v>408</v>
      </c>
      <c r="B2289" s="98" t="s">
        <v>190</v>
      </c>
      <c r="C2289" s="152" t="s">
        <v>243</v>
      </c>
      <c r="D2289" s="153" t="s">
        <v>38</v>
      </c>
      <c r="E2289" s="153" t="s">
        <v>265</v>
      </c>
      <c r="F2289" s="172">
        <v>271.44</v>
      </c>
      <c r="G2289" s="184">
        <v>945.33</v>
      </c>
      <c r="H2289" s="99">
        <f t="shared" si="36"/>
        <v>3482.6480990274094</v>
      </c>
    </row>
    <row r="2290" spans="1:8">
      <c r="A2290" s="148" t="s">
        <v>408</v>
      </c>
      <c r="B2290" s="98" t="s">
        <v>190</v>
      </c>
      <c r="C2290" s="152" t="s">
        <v>243</v>
      </c>
      <c r="D2290" s="153" t="s">
        <v>38</v>
      </c>
      <c r="E2290" s="153" t="s">
        <v>265</v>
      </c>
      <c r="F2290" s="172">
        <v>1428</v>
      </c>
      <c r="G2290" s="184">
        <v>3971.49</v>
      </c>
      <c r="H2290" s="99">
        <f t="shared" si="36"/>
        <v>2781.1554621848741</v>
      </c>
    </row>
    <row r="2291" spans="1:8">
      <c r="A2291" s="148" t="s">
        <v>408</v>
      </c>
      <c r="B2291" s="98" t="s">
        <v>190</v>
      </c>
      <c r="C2291" s="152" t="s">
        <v>243</v>
      </c>
      <c r="D2291" s="153" t="s">
        <v>38</v>
      </c>
      <c r="E2291" s="153" t="s">
        <v>265</v>
      </c>
      <c r="F2291" s="172">
        <v>3456</v>
      </c>
      <c r="G2291" s="184">
        <v>9186.4</v>
      </c>
      <c r="H2291" s="99">
        <f t="shared" si="36"/>
        <v>2658.1018518518517</v>
      </c>
    </row>
    <row r="2292" spans="1:8">
      <c r="A2292" s="148" t="s">
        <v>408</v>
      </c>
      <c r="B2292" s="98" t="s">
        <v>190</v>
      </c>
      <c r="C2292" s="152" t="s">
        <v>217</v>
      </c>
      <c r="D2292" s="153" t="s">
        <v>218</v>
      </c>
      <c r="E2292" s="153" t="s">
        <v>233</v>
      </c>
      <c r="F2292" s="172">
        <v>18615.740000000002</v>
      </c>
      <c r="G2292" s="184">
        <v>103495.6</v>
      </c>
      <c r="H2292" s="99">
        <f t="shared" si="36"/>
        <v>5559.5748543974078</v>
      </c>
    </row>
    <row r="2293" spans="1:8">
      <c r="A2293" s="148" t="s">
        <v>408</v>
      </c>
      <c r="B2293" s="98" t="s">
        <v>190</v>
      </c>
      <c r="C2293" s="152" t="s">
        <v>241</v>
      </c>
      <c r="D2293" s="153" t="s">
        <v>40</v>
      </c>
      <c r="E2293" s="153" t="s">
        <v>263</v>
      </c>
      <c r="F2293" s="172">
        <v>400</v>
      </c>
      <c r="G2293" s="184">
        <v>2543.5100000000002</v>
      </c>
      <c r="H2293" s="99">
        <f t="shared" si="36"/>
        <v>6358.7750000000005</v>
      </c>
    </row>
    <row r="2294" spans="1:8">
      <c r="A2294" s="148" t="s">
        <v>408</v>
      </c>
      <c r="B2294" s="98" t="s">
        <v>190</v>
      </c>
      <c r="C2294" s="152" t="s">
        <v>241</v>
      </c>
      <c r="D2294" s="153" t="s">
        <v>40</v>
      </c>
      <c r="E2294" s="153" t="s">
        <v>263</v>
      </c>
      <c r="F2294" s="172">
        <v>500</v>
      </c>
      <c r="G2294" s="184">
        <v>3215.57</v>
      </c>
      <c r="H2294" s="99">
        <f t="shared" si="36"/>
        <v>6431.14</v>
      </c>
    </row>
    <row r="2295" spans="1:8">
      <c r="A2295" s="148" t="s">
        <v>408</v>
      </c>
      <c r="B2295" s="98" t="s">
        <v>190</v>
      </c>
      <c r="C2295" s="152" t="s">
        <v>238</v>
      </c>
      <c r="D2295" s="153" t="s">
        <v>257</v>
      </c>
      <c r="E2295" s="153" t="s">
        <v>185</v>
      </c>
      <c r="F2295" s="172">
        <v>803.24</v>
      </c>
      <c r="G2295" s="184">
        <v>5248.8</v>
      </c>
      <c r="H2295" s="99">
        <f t="shared" si="36"/>
        <v>6534.5351327125145</v>
      </c>
    </row>
    <row r="2296" spans="1:8">
      <c r="A2296" s="148" t="s">
        <v>408</v>
      </c>
      <c r="B2296" s="98" t="s">
        <v>190</v>
      </c>
      <c r="C2296" s="152" t="s">
        <v>238</v>
      </c>
      <c r="D2296" s="153" t="s">
        <v>40</v>
      </c>
      <c r="E2296" s="153" t="s">
        <v>185</v>
      </c>
      <c r="F2296" s="172">
        <v>500</v>
      </c>
      <c r="G2296" s="184">
        <v>3174.22</v>
      </c>
      <c r="H2296" s="99">
        <f t="shared" si="36"/>
        <v>6348.44</v>
      </c>
    </row>
    <row r="2297" spans="1:8">
      <c r="A2297" s="148" t="s">
        <v>408</v>
      </c>
      <c r="B2297" s="98" t="s">
        <v>190</v>
      </c>
      <c r="C2297" s="152" t="s">
        <v>238</v>
      </c>
      <c r="D2297" s="153" t="s">
        <v>40</v>
      </c>
      <c r="E2297" s="153" t="s">
        <v>185</v>
      </c>
      <c r="F2297" s="172">
        <v>700</v>
      </c>
      <c r="G2297" s="184">
        <v>4458.38</v>
      </c>
      <c r="H2297" s="99">
        <f t="shared" si="36"/>
        <v>6369.1142857142859</v>
      </c>
    </row>
    <row r="2298" spans="1:8">
      <c r="A2298" s="148" t="s">
        <v>408</v>
      </c>
      <c r="B2298" s="98" t="s">
        <v>190</v>
      </c>
      <c r="C2298" s="152" t="s">
        <v>238</v>
      </c>
      <c r="D2298" s="153" t="s">
        <v>40</v>
      </c>
      <c r="E2298" s="153" t="s">
        <v>185</v>
      </c>
      <c r="F2298" s="172">
        <v>1001.28</v>
      </c>
      <c r="G2298" s="184">
        <v>8841.2000000000007</v>
      </c>
      <c r="H2298" s="99">
        <f t="shared" si="36"/>
        <v>8829.897730904444</v>
      </c>
    </row>
    <row r="2299" spans="1:8">
      <c r="A2299" s="148" t="s">
        <v>408</v>
      </c>
      <c r="B2299" s="98" t="s">
        <v>190</v>
      </c>
      <c r="C2299" s="152" t="s">
        <v>238</v>
      </c>
      <c r="D2299" s="153" t="s">
        <v>40</v>
      </c>
      <c r="E2299" s="153" t="s">
        <v>185</v>
      </c>
      <c r="F2299" s="172">
        <v>1201.2</v>
      </c>
      <c r="G2299" s="184">
        <v>9463.86</v>
      </c>
      <c r="H2299" s="99">
        <f t="shared" si="36"/>
        <v>7878.6713286713293</v>
      </c>
    </row>
    <row r="2300" spans="1:8">
      <c r="A2300" s="148" t="s">
        <v>408</v>
      </c>
      <c r="B2300" s="98" t="s">
        <v>190</v>
      </c>
      <c r="C2300" s="152" t="s">
        <v>238</v>
      </c>
      <c r="D2300" s="153" t="s">
        <v>40</v>
      </c>
      <c r="E2300" s="153" t="s">
        <v>185</v>
      </c>
      <c r="F2300" s="172">
        <v>2000.4</v>
      </c>
      <c r="G2300" s="184">
        <v>20000.53</v>
      </c>
      <c r="H2300" s="99">
        <f t="shared" si="36"/>
        <v>9998.2653469306115</v>
      </c>
    </row>
    <row r="2301" spans="1:8">
      <c r="A2301" s="148" t="s">
        <v>408</v>
      </c>
      <c r="B2301" s="98" t="s">
        <v>190</v>
      </c>
      <c r="C2301" s="152" t="s">
        <v>212</v>
      </c>
      <c r="D2301" s="153" t="s">
        <v>257</v>
      </c>
      <c r="E2301" s="153" t="s">
        <v>186</v>
      </c>
      <c r="F2301" s="172">
        <v>3003.84</v>
      </c>
      <c r="G2301" s="184">
        <v>18963.22</v>
      </c>
      <c r="H2301" s="99">
        <f t="shared" si="36"/>
        <v>6312.9927026739106</v>
      </c>
    </row>
    <row r="2302" spans="1:8">
      <c r="A2302" s="148" t="s">
        <v>408</v>
      </c>
      <c r="B2302" s="98" t="s">
        <v>190</v>
      </c>
      <c r="C2302" s="152" t="s">
        <v>239</v>
      </c>
      <c r="D2302" s="153" t="s">
        <v>40</v>
      </c>
      <c r="E2302" s="153" t="s">
        <v>262</v>
      </c>
      <c r="F2302" s="172">
        <v>999.24</v>
      </c>
      <c r="G2302" s="184">
        <v>7986.34</v>
      </c>
      <c r="H2302" s="99">
        <f t="shared" si="36"/>
        <v>7992.4142348184614</v>
      </c>
    </row>
    <row r="2303" spans="1:8">
      <c r="A2303" s="148" t="s">
        <v>408</v>
      </c>
      <c r="B2303" s="98" t="s">
        <v>190</v>
      </c>
      <c r="C2303" s="152" t="s">
        <v>239</v>
      </c>
      <c r="D2303" s="153" t="s">
        <v>40</v>
      </c>
      <c r="E2303" s="153" t="s">
        <v>262</v>
      </c>
      <c r="F2303" s="172">
        <v>2495.44</v>
      </c>
      <c r="G2303" s="184">
        <v>18938.310000000001</v>
      </c>
      <c r="H2303" s="99">
        <f t="shared" si="36"/>
        <v>7589.1666399512715</v>
      </c>
    </row>
    <row r="2304" spans="1:8">
      <c r="A2304" s="148" t="s">
        <v>408</v>
      </c>
      <c r="B2304" s="98" t="s">
        <v>190</v>
      </c>
      <c r="C2304" s="152" t="s">
        <v>239</v>
      </c>
      <c r="D2304" s="153" t="s">
        <v>40</v>
      </c>
      <c r="E2304" s="153" t="s">
        <v>262</v>
      </c>
      <c r="F2304" s="172">
        <v>2986.16</v>
      </c>
      <c r="G2304" s="184">
        <v>24700.23</v>
      </c>
      <c r="H2304" s="99">
        <f t="shared" si="36"/>
        <v>8271.5695073271363</v>
      </c>
    </row>
    <row r="2305" spans="1:8">
      <c r="A2305" s="148" t="s">
        <v>408</v>
      </c>
      <c r="B2305" s="98" t="s">
        <v>190</v>
      </c>
      <c r="C2305" s="152" t="s">
        <v>239</v>
      </c>
      <c r="D2305" s="153" t="s">
        <v>38</v>
      </c>
      <c r="E2305" s="153" t="s">
        <v>262</v>
      </c>
      <c r="F2305" s="172">
        <v>79.52</v>
      </c>
      <c r="G2305" s="184">
        <v>548</v>
      </c>
      <c r="H2305" s="99">
        <f t="shared" si="36"/>
        <v>6891.3480885311874</v>
      </c>
    </row>
    <row r="2306" spans="1:8">
      <c r="A2306" s="148" t="s">
        <v>408</v>
      </c>
      <c r="B2306" s="98" t="s">
        <v>190</v>
      </c>
      <c r="C2306" s="152" t="s">
        <v>239</v>
      </c>
      <c r="D2306" s="153" t="s">
        <v>38</v>
      </c>
      <c r="E2306" s="153" t="s">
        <v>262</v>
      </c>
      <c r="F2306" s="172">
        <v>300</v>
      </c>
      <c r="G2306" s="184">
        <v>1919.74</v>
      </c>
      <c r="H2306" s="99">
        <f t="shared" si="36"/>
        <v>6399.1333333333332</v>
      </c>
    </row>
    <row r="2307" spans="1:8">
      <c r="A2307" s="148" t="s">
        <v>408</v>
      </c>
      <c r="B2307" s="98" t="s">
        <v>190</v>
      </c>
      <c r="C2307" s="152" t="s">
        <v>239</v>
      </c>
      <c r="D2307" s="153" t="s">
        <v>38</v>
      </c>
      <c r="E2307" s="153" t="s">
        <v>262</v>
      </c>
      <c r="F2307" s="172">
        <v>313.20999999999998</v>
      </c>
      <c r="G2307" s="184">
        <v>1564.87</v>
      </c>
      <c r="H2307" s="99">
        <f t="shared" si="36"/>
        <v>4996.2325596245337</v>
      </c>
    </row>
    <row r="2308" spans="1:8">
      <c r="A2308" s="148" t="s">
        <v>408</v>
      </c>
      <c r="B2308" s="98" t="s">
        <v>190</v>
      </c>
      <c r="C2308" s="152" t="s">
        <v>239</v>
      </c>
      <c r="D2308" s="153" t="s">
        <v>38</v>
      </c>
      <c r="E2308" s="153" t="s">
        <v>262</v>
      </c>
      <c r="F2308" s="172">
        <v>631.20000000000005</v>
      </c>
      <c r="G2308" s="184">
        <v>5530.5</v>
      </c>
      <c r="H2308" s="99">
        <f t="shared" si="36"/>
        <v>8761.8821292775665</v>
      </c>
    </row>
    <row r="2309" spans="1:8">
      <c r="A2309" s="148" t="s">
        <v>408</v>
      </c>
      <c r="B2309" s="98" t="s">
        <v>190</v>
      </c>
      <c r="C2309" s="152" t="s">
        <v>239</v>
      </c>
      <c r="D2309" s="153" t="s">
        <v>38</v>
      </c>
      <c r="E2309" s="153" t="s">
        <v>262</v>
      </c>
      <c r="F2309" s="172">
        <v>636.25</v>
      </c>
      <c r="G2309" s="184">
        <v>3390.27</v>
      </c>
      <c r="H2309" s="99">
        <f t="shared" si="36"/>
        <v>5328.5186640471511</v>
      </c>
    </row>
    <row r="2310" spans="1:8">
      <c r="A2310" s="148" t="s">
        <v>408</v>
      </c>
      <c r="B2310" s="98" t="s">
        <v>190</v>
      </c>
      <c r="C2310" s="152" t="s">
        <v>205</v>
      </c>
      <c r="D2310" s="153" t="s">
        <v>35</v>
      </c>
      <c r="E2310" s="153" t="s">
        <v>223</v>
      </c>
      <c r="F2310" s="172">
        <v>5335.2</v>
      </c>
      <c r="G2310" s="184">
        <v>21239.19</v>
      </c>
      <c r="H2310" s="99">
        <f t="shared" si="36"/>
        <v>3980.9547908232121</v>
      </c>
    </row>
    <row r="2311" spans="1:8">
      <c r="A2311" s="148" t="s">
        <v>408</v>
      </c>
      <c r="B2311" s="98" t="s">
        <v>190</v>
      </c>
      <c r="C2311" s="152" t="s">
        <v>205</v>
      </c>
      <c r="D2311" s="153" t="s">
        <v>35</v>
      </c>
      <c r="E2311" s="153" t="s">
        <v>223</v>
      </c>
      <c r="F2311" s="172">
        <v>960</v>
      </c>
      <c r="G2311" s="184">
        <v>3649.16</v>
      </c>
      <c r="H2311" s="99">
        <f t="shared" si="36"/>
        <v>3801.2083333333335</v>
      </c>
    </row>
    <row r="2312" spans="1:8">
      <c r="A2312" s="148" t="s">
        <v>408</v>
      </c>
      <c r="B2312" s="98" t="s">
        <v>190</v>
      </c>
      <c r="C2312" s="152" t="s">
        <v>205</v>
      </c>
      <c r="D2312" s="153" t="s">
        <v>35</v>
      </c>
      <c r="E2312" s="153" t="s">
        <v>223</v>
      </c>
      <c r="F2312" s="172">
        <v>8949.6</v>
      </c>
      <c r="G2312" s="184">
        <v>33900.160000000003</v>
      </c>
      <c r="H2312" s="99">
        <f t="shared" si="36"/>
        <v>3787.8966657727724</v>
      </c>
    </row>
    <row r="2313" spans="1:8">
      <c r="A2313" s="148" t="s">
        <v>408</v>
      </c>
      <c r="B2313" s="98" t="s">
        <v>190</v>
      </c>
      <c r="C2313" s="152" t="s">
        <v>202</v>
      </c>
      <c r="D2313" s="153" t="s">
        <v>38</v>
      </c>
      <c r="E2313" s="153" t="s">
        <v>221</v>
      </c>
      <c r="F2313" s="172">
        <v>4752</v>
      </c>
      <c r="G2313" s="184">
        <v>15029.91</v>
      </c>
      <c r="H2313" s="99">
        <f t="shared" si="36"/>
        <v>3162.859848484848</v>
      </c>
    </row>
    <row r="2314" spans="1:8">
      <c r="A2314" s="148" t="s">
        <v>408</v>
      </c>
      <c r="B2314" s="98" t="s">
        <v>190</v>
      </c>
      <c r="C2314" s="152" t="s">
        <v>202</v>
      </c>
      <c r="D2314" s="153" t="s">
        <v>40</v>
      </c>
      <c r="E2314" s="153" t="s">
        <v>221</v>
      </c>
      <c r="F2314" s="172">
        <v>28000</v>
      </c>
      <c r="G2314" s="184">
        <v>51563.19</v>
      </c>
      <c r="H2314" s="99">
        <f t="shared" si="36"/>
        <v>1841.5425</v>
      </c>
    </row>
    <row r="2315" spans="1:8">
      <c r="A2315" s="148" t="s">
        <v>409</v>
      </c>
      <c r="B2315" s="98" t="s">
        <v>190</v>
      </c>
      <c r="C2315" s="152" t="s">
        <v>235</v>
      </c>
      <c r="D2315" s="153" t="s">
        <v>218</v>
      </c>
      <c r="E2315" s="153" t="s">
        <v>260</v>
      </c>
      <c r="F2315" s="172">
        <v>25</v>
      </c>
      <c r="G2315" s="184">
        <v>837.09</v>
      </c>
      <c r="H2315" s="99">
        <f t="shared" si="36"/>
        <v>33483.600000000006</v>
      </c>
    </row>
    <row r="2316" spans="1:8">
      <c r="A2316" s="148" t="s">
        <v>410</v>
      </c>
      <c r="B2316" s="98" t="s">
        <v>190</v>
      </c>
      <c r="C2316" s="152" t="s">
        <v>244</v>
      </c>
      <c r="D2316" s="153" t="s">
        <v>250</v>
      </c>
      <c r="E2316" s="153" t="s">
        <v>266</v>
      </c>
      <c r="F2316" s="172">
        <v>202.96</v>
      </c>
      <c r="G2316" s="184">
        <v>679.08</v>
      </c>
      <c r="H2316" s="99">
        <f t="shared" si="36"/>
        <v>3345.8809617658653</v>
      </c>
    </row>
    <row r="2317" spans="1:8">
      <c r="A2317" s="148" t="s">
        <v>410</v>
      </c>
      <c r="B2317" s="98" t="s">
        <v>190</v>
      </c>
      <c r="C2317" s="152" t="s">
        <v>235</v>
      </c>
      <c r="D2317" s="153" t="s">
        <v>51</v>
      </c>
      <c r="E2317" s="153" t="s">
        <v>260</v>
      </c>
      <c r="F2317" s="172">
        <v>25000</v>
      </c>
      <c r="G2317" s="184">
        <v>66500</v>
      </c>
      <c r="H2317" s="99">
        <f t="shared" si="36"/>
        <v>2660</v>
      </c>
    </row>
    <row r="2318" spans="1:8">
      <c r="A2318" s="148" t="s">
        <v>410</v>
      </c>
      <c r="B2318" s="98" t="s">
        <v>190</v>
      </c>
      <c r="C2318" s="152" t="s">
        <v>235</v>
      </c>
      <c r="D2318" s="153" t="s">
        <v>51</v>
      </c>
      <c r="E2318" s="153" t="s">
        <v>260</v>
      </c>
      <c r="F2318" s="172">
        <v>25000</v>
      </c>
      <c r="G2318" s="184">
        <v>66500</v>
      </c>
      <c r="H2318" s="99">
        <f t="shared" si="36"/>
        <v>2660</v>
      </c>
    </row>
    <row r="2319" spans="1:8">
      <c r="A2319" s="148" t="s">
        <v>410</v>
      </c>
      <c r="B2319" s="98" t="s">
        <v>190</v>
      </c>
      <c r="C2319" s="152" t="s">
        <v>206</v>
      </c>
      <c r="D2319" s="153" t="s">
        <v>51</v>
      </c>
      <c r="E2319" s="153" t="s">
        <v>224</v>
      </c>
      <c r="F2319" s="172">
        <v>25000</v>
      </c>
      <c r="G2319" s="184">
        <v>83000</v>
      </c>
      <c r="H2319" s="99">
        <f t="shared" si="36"/>
        <v>3320</v>
      </c>
    </row>
    <row r="2320" spans="1:8">
      <c r="A2320" s="148" t="s">
        <v>410</v>
      </c>
      <c r="B2320" s="98" t="s">
        <v>190</v>
      </c>
      <c r="C2320" s="152" t="s">
        <v>237</v>
      </c>
      <c r="D2320" s="153" t="s">
        <v>40</v>
      </c>
      <c r="E2320" s="153" t="s">
        <v>261</v>
      </c>
      <c r="F2320" s="172">
        <v>18200</v>
      </c>
      <c r="G2320" s="184">
        <v>36400</v>
      </c>
      <c r="H2320" s="99">
        <f t="shared" ref="H2320:H2383" si="37">+G2320/F2320*1000</f>
        <v>2000</v>
      </c>
    </row>
    <row r="2321" spans="1:8">
      <c r="A2321" s="148" t="s">
        <v>410</v>
      </c>
      <c r="B2321" s="98" t="s">
        <v>190</v>
      </c>
      <c r="C2321" s="152" t="s">
        <v>245</v>
      </c>
      <c r="D2321" s="153" t="s">
        <v>250</v>
      </c>
      <c r="E2321" s="153" t="s">
        <v>167</v>
      </c>
      <c r="F2321" s="172">
        <v>280</v>
      </c>
      <c r="G2321" s="184">
        <v>1789.97</v>
      </c>
      <c r="H2321" s="99">
        <f t="shared" si="37"/>
        <v>6392.75</v>
      </c>
    </row>
    <row r="2322" spans="1:8">
      <c r="A2322" s="148" t="s">
        <v>410</v>
      </c>
      <c r="B2322" s="98" t="s">
        <v>190</v>
      </c>
      <c r="C2322" s="152" t="s">
        <v>245</v>
      </c>
      <c r="D2322" s="153" t="s">
        <v>250</v>
      </c>
      <c r="E2322" s="153" t="s">
        <v>167</v>
      </c>
      <c r="F2322" s="172">
        <v>550</v>
      </c>
      <c r="G2322" s="184">
        <v>3613.55</v>
      </c>
      <c r="H2322" s="99">
        <f t="shared" si="37"/>
        <v>6570.0909090909099</v>
      </c>
    </row>
    <row r="2323" spans="1:8">
      <c r="A2323" s="148" t="s">
        <v>410</v>
      </c>
      <c r="B2323" s="98" t="s">
        <v>190</v>
      </c>
      <c r="C2323" s="152" t="s">
        <v>234</v>
      </c>
      <c r="D2323" s="153" t="s">
        <v>218</v>
      </c>
      <c r="E2323" s="153" t="s">
        <v>259</v>
      </c>
      <c r="F2323" s="172">
        <v>16329.6</v>
      </c>
      <c r="G2323" s="184">
        <v>73040</v>
      </c>
      <c r="H2323" s="99">
        <f t="shared" si="37"/>
        <v>4472.8591024887319</v>
      </c>
    </row>
    <row r="2324" spans="1:8">
      <c r="A2324" s="148" t="s">
        <v>410</v>
      </c>
      <c r="B2324" s="98" t="s">
        <v>190</v>
      </c>
      <c r="C2324" s="152" t="s">
        <v>234</v>
      </c>
      <c r="D2324" s="153" t="s">
        <v>218</v>
      </c>
      <c r="E2324" s="153" t="s">
        <v>259</v>
      </c>
      <c r="F2324" s="172">
        <v>17118.86</v>
      </c>
      <c r="G2324" s="184">
        <v>74071.039999999994</v>
      </c>
      <c r="H2324" s="99">
        <f t="shared" si="37"/>
        <v>4326.8675601062223</v>
      </c>
    </row>
    <row r="2325" spans="1:8">
      <c r="A2325" s="148" t="s">
        <v>410</v>
      </c>
      <c r="B2325" s="98" t="s">
        <v>190</v>
      </c>
      <c r="C2325" s="152" t="s">
        <v>234</v>
      </c>
      <c r="D2325" s="153" t="s">
        <v>250</v>
      </c>
      <c r="E2325" s="153" t="s">
        <v>259</v>
      </c>
      <c r="F2325" s="172">
        <v>600</v>
      </c>
      <c r="G2325" s="184">
        <v>3923.12</v>
      </c>
      <c r="H2325" s="99">
        <f t="shared" si="37"/>
        <v>6538.5333333333338</v>
      </c>
    </row>
    <row r="2326" spans="1:8">
      <c r="A2326" s="148" t="s">
        <v>410</v>
      </c>
      <c r="B2326" s="98" t="s">
        <v>190</v>
      </c>
      <c r="C2326" s="152" t="s">
        <v>248</v>
      </c>
      <c r="D2326" s="153" t="s">
        <v>250</v>
      </c>
      <c r="E2326" s="153" t="s">
        <v>267</v>
      </c>
      <c r="F2326" s="172">
        <v>650.25</v>
      </c>
      <c r="G2326" s="184">
        <v>4043</v>
      </c>
      <c r="H2326" s="99">
        <f t="shared" si="37"/>
        <v>6217.6086120722803</v>
      </c>
    </row>
    <row r="2327" spans="1:8">
      <c r="A2327" s="148" t="s">
        <v>410</v>
      </c>
      <c r="B2327" s="98" t="s">
        <v>190</v>
      </c>
      <c r="C2327" s="152" t="s">
        <v>240</v>
      </c>
      <c r="D2327" s="153" t="s">
        <v>250</v>
      </c>
      <c r="E2327" s="153" t="s">
        <v>174</v>
      </c>
      <c r="F2327" s="172">
        <v>151.19999999999999</v>
      </c>
      <c r="G2327" s="184">
        <v>1193.93</v>
      </c>
      <c r="H2327" s="99">
        <f t="shared" si="37"/>
        <v>7896.362433862435</v>
      </c>
    </row>
    <row r="2328" spans="1:8">
      <c r="A2328" s="148" t="s">
        <v>410</v>
      </c>
      <c r="B2328" s="98" t="s">
        <v>190</v>
      </c>
      <c r="C2328" s="152" t="s">
        <v>241</v>
      </c>
      <c r="D2328" s="153" t="s">
        <v>253</v>
      </c>
      <c r="E2328" s="153" t="s">
        <v>263</v>
      </c>
      <c r="F2328" s="172">
        <v>15055.2</v>
      </c>
      <c r="G2328" s="184">
        <v>97343.7</v>
      </c>
      <c r="H2328" s="99">
        <f t="shared" si="37"/>
        <v>6465.7859078590782</v>
      </c>
    </row>
    <row r="2329" spans="1:8">
      <c r="A2329" s="148" t="s">
        <v>410</v>
      </c>
      <c r="B2329" s="98" t="s">
        <v>190</v>
      </c>
      <c r="C2329" s="152" t="s">
        <v>241</v>
      </c>
      <c r="D2329" s="153" t="s">
        <v>250</v>
      </c>
      <c r="E2329" s="153" t="s">
        <v>263</v>
      </c>
      <c r="F2329" s="172">
        <v>1570</v>
      </c>
      <c r="G2329" s="184">
        <v>10143.59</v>
      </c>
      <c r="H2329" s="99">
        <f t="shared" si="37"/>
        <v>6460.885350318471</v>
      </c>
    </row>
    <row r="2330" spans="1:8">
      <c r="A2330" s="148" t="s">
        <v>410</v>
      </c>
      <c r="B2330" s="98" t="s">
        <v>190</v>
      </c>
      <c r="C2330" s="152" t="s">
        <v>241</v>
      </c>
      <c r="D2330" s="153" t="s">
        <v>250</v>
      </c>
      <c r="E2330" s="153" t="s">
        <v>263</v>
      </c>
      <c r="F2330" s="172">
        <v>1965.6</v>
      </c>
      <c r="G2330" s="184">
        <v>8436.75</v>
      </c>
      <c r="H2330" s="99">
        <f t="shared" si="37"/>
        <v>4292.2008547008554</v>
      </c>
    </row>
    <row r="2331" spans="1:8">
      <c r="A2331" s="148" t="s">
        <v>410</v>
      </c>
      <c r="B2331" s="98" t="s">
        <v>190</v>
      </c>
      <c r="C2331" s="152" t="s">
        <v>238</v>
      </c>
      <c r="D2331" s="153" t="s">
        <v>250</v>
      </c>
      <c r="E2331" s="153" t="s">
        <v>185</v>
      </c>
      <c r="F2331" s="172">
        <v>35.049999999999997</v>
      </c>
      <c r="G2331" s="184">
        <v>424.69</v>
      </c>
      <c r="H2331" s="99">
        <f t="shared" si="37"/>
        <v>12116.690442225392</v>
      </c>
    </row>
    <row r="2332" spans="1:8">
      <c r="A2332" s="148" t="s">
        <v>410</v>
      </c>
      <c r="B2332" s="98" t="s">
        <v>190</v>
      </c>
      <c r="C2332" s="152" t="s">
        <v>238</v>
      </c>
      <c r="D2332" s="153" t="s">
        <v>250</v>
      </c>
      <c r="E2332" s="153" t="s">
        <v>185</v>
      </c>
      <c r="F2332" s="172">
        <v>70</v>
      </c>
      <c r="G2332" s="184">
        <v>1029.22</v>
      </c>
      <c r="H2332" s="99">
        <f t="shared" si="37"/>
        <v>14703.142857142857</v>
      </c>
    </row>
    <row r="2333" spans="1:8">
      <c r="A2333" s="148" t="s">
        <v>410</v>
      </c>
      <c r="B2333" s="98" t="s">
        <v>190</v>
      </c>
      <c r="C2333" s="152" t="s">
        <v>238</v>
      </c>
      <c r="D2333" s="153" t="s">
        <v>250</v>
      </c>
      <c r="E2333" s="153" t="s">
        <v>185</v>
      </c>
      <c r="F2333" s="172">
        <v>671.55</v>
      </c>
      <c r="G2333" s="184">
        <v>5200.09</v>
      </c>
      <c r="H2333" s="99">
        <f t="shared" si="37"/>
        <v>7743.4144888690353</v>
      </c>
    </row>
    <row r="2334" spans="1:8">
      <c r="A2334" s="148" t="s">
        <v>410</v>
      </c>
      <c r="B2334" s="98" t="s">
        <v>190</v>
      </c>
      <c r="C2334" s="152" t="s">
        <v>238</v>
      </c>
      <c r="D2334" s="153" t="s">
        <v>250</v>
      </c>
      <c r="E2334" s="153" t="s">
        <v>185</v>
      </c>
      <c r="F2334" s="172">
        <v>1729.2</v>
      </c>
      <c r="G2334" s="184">
        <v>15766.07</v>
      </c>
      <c r="H2334" s="99">
        <f t="shared" si="37"/>
        <v>9117.5514688873463</v>
      </c>
    </row>
    <row r="2335" spans="1:8">
      <c r="A2335" s="148" t="s">
        <v>410</v>
      </c>
      <c r="B2335" s="98" t="s">
        <v>190</v>
      </c>
      <c r="C2335" s="152" t="s">
        <v>208</v>
      </c>
      <c r="D2335" s="153" t="s">
        <v>254</v>
      </c>
      <c r="E2335" s="153" t="s">
        <v>226</v>
      </c>
      <c r="F2335" s="172">
        <v>23568.12</v>
      </c>
      <c r="G2335" s="184">
        <v>82223.460000000006</v>
      </c>
      <c r="H2335" s="99">
        <f t="shared" si="37"/>
        <v>3488.7576947164221</v>
      </c>
    </row>
    <row r="2336" spans="1:8">
      <c r="A2336" s="148" t="s">
        <v>410</v>
      </c>
      <c r="B2336" s="98" t="s">
        <v>190</v>
      </c>
      <c r="C2336" s="152" t="s">
        <v>239</v>
      </c>
      <c r="D2336" s="153" t="s">
        <v>250</v>
      </c>
      <c r="E2336" s="153" t="s">
        <v>262</v>
      </c>
      <c r="F2336" s="172">
        <v>56.31</v>
      </c>
      <c r="G2336" s="184">
        <v>628.49</v>
      </c>
      <c r="H2336" s="99">
        <f t="shared" si="37"/>
        <v>11161.250221985438</v>
      </c>
    </row>
    <row r="2337" spans="1:8">
      <c r="A2337" s="148" t="s">
        <v>410</v>
      </c>
      <c r="B2337" s="98" t="s">
        <v>190</v>
      </c>
      <c r="C2337" s="152" t="s">
        <v>239</v>
      </c>
      <c r="D2337" s="153" t="s">
        <v>250</v>
      </c>
      <c r="E2337" s="153" t="s">
        <v>262</v>
      </c>
      <c r="F2337" s="172">
        <v>100</v>
      </c>
      <c r="G2337" s="184">
        <v>1123.05</v>
      </c>
      <c r="H2337" s="99">
        <f t="shared" si="37"/>
        <v>11230.5</v>
      </c>
    </row>
    <row r="2338" spans="1:8">
      <c r="A2338" s="148" t="s">
        <v>410</v>
      </c>
      <c r="B2338" s="98" t="s">
        <v>190</v>
      </c>
      <c r="C2338" s="152" t="s">
        <v>239</v>
      </c>
      <c r="D2338" s="153" t="s">
        <v>250</v>
      </c>
      <c r="E2338" s="153" t="s">
        <v>262</v>
      </c>
      <c r="F2338" s="172">
        <v>100.1</v>
      </c>
      <c r="G2338" s="184">
        <v>1157.52</v>
      </c>
      <c r="H2338" s="99">
        <f t="shared" si="37"/>
        <v>11563.636363636364</v>
      </c>
    </row>
    <row r="2339" spans="1:8">
      <c r="A2339" s="148" t="s">
        <v>410</v>
      </c>
      <c r="B2339" s="98" t="s">
        <v>190</v>
      </c>
      <c r="C2339" s="152" t="s">
        <v>239</v>
      </c>
      <c r="D2339" s="153" t="s">
        <v>250</v>
      </c>
      <c r="E2339" s="153" t="s">
        <v>262</v>
      </c>
      <c r="F2339" s="172">
        <v>120</v>
      </c>
      <c r="G2339" s="184">
        <v>1293.28</v>
      </c>
      <c r="H2339" s="99">
        <f t="shared" si="37"/>
        <v>10777.333333333332</v>
      </c>
    </row>
    <row r="2340" spans="1:8">
      <c r="A2340" s="148" t="s">
        <v>410</v>
      </c>
      <c r="B2340" s="98" t="s">
        <v>190</v>
      </c>
      <c r="C2340" s="152" t="s">
        <v>239</v>
      </c>
      <c r="D2340" s="153" t="s">
        <v>250</v>
      </c>
      <c r="E2340" s="153" t="s">
        <v>262</v>
      </c>
      <c r="F2340" s="172">
        <v>150</v>
      </c>
      <c r="G2340" s="184">
        <v>1660.73</v>
      </c>
      <c r="H2340" s="99">
        <f t="shared" si="37"/>
        <v>11071.533333333333</v>
      </c>
    </row>
    <row r="2341" spans="1:8">
      <c r="A2341" s="148" t="s">
        <v>410</v>
      </c>
      <c r="B2341" s="98" t="s">
        <v>190</v>
      </c>
      <c r="C2341" s="152" t="s">
        <v>239</v>
      </c>
      <c r="D2341" s="153" t="s">
        <v>250</v>
      </c>
      <c r="E2341" s="153" t="s">
        <v>262</v>
      </c>
      <c r="F2341" s="172">
        <v>1060.2</v>
      </c>
      <c r="G2341" s="184">
        <v>6397.94</v>
      </c>
      <c r="H2341" s="99">
        <f t="shared" si="37"/>
        <v>6034.6538388983199</v>
      </c>
    </row>
    <row r="2342" spans="1:8">
      <c r="A2342" s="148" t="s">
        <v>410</v>
      </c>
      <c r="B2342" s="98" t="s">
        <v>190</v>
      </c>
      <c r="C2342" s="152" t="s">
        <v>239</v>
      </c>
      <c r="D2342" s="153" t="s">
        <v>250</v>
      </c>
      <c r="E2342" s="153" t="s">
        <v>262</v>
      </c>
      <c r="F2342" s="172">
        <v>1499.96</v>
      </c>
      <c r="G2342" s="184">
        <v>10319.77</v>
      </c>
      <c r="H2342" s="99">
        <f t="shared" si="37"/>
        <v>6880.0301341369104</v>
      </c>
    </row>
    <row r="2343" spans="1:8">
      <c r="A2343" s="148" t="s">
        <v>410</v>
      </c>
      <c r="B2343" s="98" t="s">
        <v>190</v>
      </c>
      <c r="C2343" s="152" t="s">
        <v>239</v>
      </c>
      <c r="D2343" s="153" t="s">
        <v>250</v>
      </c>
      <c r="E2343" s="153" t="s">
        <v>262</v>
      </c>
      <c r="F2343" s="172">
        <v>2476.06</v>
      </c>
      <c r="G2343" s="184">
        <v>15343.99</v>
      </c>
      <c r="H2343" s="99">
        <f t="shared" si="37"/>
        <v>6196.9378771112169</v>
      </c>
    </row>
    <row r="2344" spans="1:8">
      <c r="A2344" s="148" t="s">
        <v>411</v>
      </c>
      <c r="B2344" s="98" t="s">
        <v>190</v>
      </c>
      <c r="C2344" s="152" t="s">
        <v>210</v>
      </c>
      <c r="D2344" s="153" t="s">
        <v>257</v>
      </c>
      <c r="E2344" s="153" t="s">
        <v>228</v>
      </c>
      <c r="F2344" s="172">
        <v>64800</v>
      </c>
      <c r="G2344" s="184">
        <v>38396.28</v>
      </c>
      <c r="H2344" s="99">
        <f t="shared" si="37"/>
        <v>592.53518518518524</v>
      </c>
    </row>
    <row r="2345" spans="1:8">
      <c r="A2345" s="148" t="s">
        <v>411</v>
      </c>
      <c r="B2345" s="98" t="s">
        <v>190</v>
      </c>
      <c r="C2345" s="152" t="s">
        <v>235</v>
      </c>
      <c r="D2345" s="153" t="s">
        <v>51</v>
      </c>
      <c r="E2345" s="153" t="s">
        <v>260</v>
      </c>
      <c r="F2345" s="172">
        <v>25000</v>
      </c>
      <c r="G2345" s="184">
        <v>66500</v>
      </c>
      <c r="H2345" s="99">
        <f t="shared" si="37"/>
        <v>2660</v>
      </c>
    </row>
    <row r="2346" spans="1:8">
      <c r="A2346" s="148" t="s">
        <v>411</v>
      </c>
      <c r="B2346" s="98" t="s">
        <v>190</v>
      </c>
      <c r="C2346" s="152" t="s">
        <v>235</v>
      </c>
      <c r="D2346" s="153" t="s">
        <v>51</v>
      </c>
      <c r="E2346" s="153" t="s">
        <v>260</v>
      </c>
      <c r="F2346" s="172">
        <v>25000</v>
      </c>
      <c r="G2346" s="184">
        <v>66500</v>
      </c>
      <c r="H2346" s="99">
        <f t="shared" si="37"/>
        <v>2660</v>
      </c>
    </row>
    <row r="2347" spans="1:8">
      <c r="A2347" s="148" t="s">
        <v>411</v>
      </c>
      <c r="B2347" s="98" t="s">
        <v>190</v>
      </c>
      <c r="C2347" s="152" t="s">
        <v>235</v>
      </c>
      <c r="D2347" s="153" t="s">
        <v>254</v>
      </c>
      <c r="E2347" s="153" t="s">
        <v>260</v>
      </c>
      <c r="F2347" s="172">
        <v>3165</v>
      </c>
      <c r="G2347" s="184">
        <v>8712.83</v>
      </c>
      <c r="H2347" s="99">
        <f t="shared" si="37"/>
        <v>2752.8688783570301</v>
      </c>
    </row>
    <row r="2348" spans="1:8">
      <c r="A2348" s="148" t="s">
        <v>411</v>
      </c>
      <c r="B2348" s="98" t="s">
        <v>190</v>
      </c>
      <c r="C2348" s="152" t="s">
        <v>235</v>
      </c>
      <c r="D2348" s="153" t="s">
        <v>254</v>
      </c>
      <c r="E2348" s="153" t="s">
        <v>260</v>
      </c>
      <c r="F2348" s="172">
        <v>14580.54</v>
      </c>
      <c r="G2348" s="184">
        <v>71125.06</v>
      </c>
      <c r="H2348" s="99">
        <f t="shared" si="37"/>
        <v>4878.0813330644814</v>
      </c>
    </row>
    <row r="2349" spans="1:8">
      <c r="A2349" s="148" t="s">
        <v>411</v>
      </c>
      <c r="B2349" s="98" t="s">
        <v>190</v>
      </c>
      <c r="C2349" s="152" t="s">
        <v>245</v>
      </c>
      <c r="D2349" s="153" t="s">
        <v>251</v>
      </c>
      <c r="E2349" s="153" t="s">
        <v>167</v>
      </c>
      <c r="F2349" s="172">
        <v>25200</v>
      </c>
      <c r="G2349" s="184">
        <v>123654.28</v>
      </c>
      <c r="H2349" s="99">
        <f t="shared" si="37"/>
        <v>4906.9158730158724</v>
      </c>
    </row>
    <row r="2350" spans="1:8">
      <c r="A2350" s="148" t="s">
        <v>411</v>
      </c>
      <c r="B2350" s="98" t="s">
        <v>190</v>
      </c>
      <c r="C2350" s="152" t="s">
        <v>243</v>
      </c>
      <c r="D2350" s="153" t="s">
        <v>258</v>
      </c>
      <c r="E2350" s="153" t="s">
        <v>265</v>
      </c>
      <c r="F2350" s="172">
        <v>1166.4000000000001</v>
      </c>
      <c r="G2350" s="184">
        <v>4665.6000000000004</v>
      </c>
      <c r="H2350" s="99">
        <f t="shared" si="37"/>
        <v>4000</v>
      </c>
    </row>
    <row r="2351" spans="1:8">
      <c r="A2351" s="148" t="s">
        <v>411</v>
      </c>
      <c r="B2351" s="98" t="s">
        <v>190</v>
      </c>
      <c r="C2351" s="152" t="s">
        <v>234</v>
      </c>
      <c r="D2351" s="153" t="s">
        <v>258</v>
      </c>
      <c r="E2351" s="153" t="s">
        <v>259</v>
      </c>
      <c r="F2351" s="172">
        <v>1166.4000000000001</v>
      </c>
      <c r="G2351" s="184">
        <v>4665.6000000000004</v>
      </c>
      <c r="H2351" s="99">
        <f t="shared" si="37"/>
        <v>4000</v>
      </c>
    </row>
    <row r="2352" spans="1:8">
      <c r="A2352" s="148" t="s">
        <v>411</v>
      </c>
      <c r="B2352" s="98" t="s">
        <v>190</v>
      </c>
      <c r="C2352" s="152" t="s">
        <v>234</v>
      </c>
      <c r="D2352" s="153" t="s">
        <v>250</v>
      </c>
      <c r="E2352" s="153" t="s">
        <v>259</v>
      </c>
      <c r="F2352" s="172">
        <v>831.6</v>
      </c>
      <c r="G2352" s="184">
        <v>9252.27</v>
      </c>
      <c r="H2352" s="99">
        <f t="shared" si="37"/>
        <v>11125.865800865802</v>
      </c>
    </row>
    <row r="2353" spans="1:8">
      <c r="A2353" s="148" t="s">
        <v>411</v>
      </c>
      <c r="B2353" s="98" t="s">
        <v>190</v>
      </c>
      <c r="C2353" s="152" t="s">
        <v>234</v>
      </c>
      <c r="D2353" s="153" t="s">
        <v>218</v>
      </c>
      <c r="E2353" s="153" t="s">
        <v>259</v>
      </c>
      <c r="F2353" s="172">
        <v>14859.69</v>
      </c>
      <c r="G2353" s="184">
        <v>73256.36</v>
      </c>
      <c r="H2353" s="99">
        <f t="shared" si="37"/>
        <v>4929.8713499406786</v>
      </c>
    </row>
    <row r="2354" spans="1:8">
      <c r="A2354" s="148" t="s">
        <v>411</v>
      </c>
      <c r="B2354" s="98" t="s">
        <v>190</v>
      </c>
      <c r="C2354" s="152" t="s">
        <v>217</v>
      </c>
      <c r="D2354" s="153" t="s">
        <v>26</v>
      </c>
      <c r="E2354" s="153" t="s">
        <v>233</v>
      </c>
      <c r="F2354" s="172">
        <v>110.4</v>
      </c>
      <c r="G2354" s="184">
        <v>1923.23</v>
      </c>
      <c r="H2354" s="99">
        <f t="shared" si="37"/>
        <v>17420.561594202896</v>
      </c>
    </row>
    <row r="2355" spans="1:8">
      <c r="A2355" s="148" t="s">
        <v>411</v>
      </c>
      <c r="B2355" s="98" t="s">
        <v>190</v>
      </c>
      <c r="C2355" s="152" t="s">
        <v>217</v>
      </c>
      <c r="D2355" s="153" t="s">
        <v>40</v>
      </c>
      <c r="E2355" s="153" t="s">
        <v>233</v>
      </c>
      <c r="F2355" s="172">
        <v>24003.46</v>
      </c>
      <c r="G2355" s="184">
        <v>74645.759999999995</v>
      </c>
      <c r="H2355" s="99">
        <f t="shared" si="37"/>
        <v>3109.7916717006628</v>
      </c>
    </row>
    <row r="2356" spans="1:8">
      <c r="A2356" s="148" t="s">
        <v>411</v>
      </c>
      <c r="B2356" s="98" t="s">
        <v>190</v>
      </c>
      <c r="C2356" s="152" t="s">
        <v>240</v>
      </c>
      <c r="D2356" s="153" t="s">
        <v>218</v>
      </c>
      <c r="E2356" s="153" t="s">
        <v>174</v>
      </c>
      <c r="F2356" s="172">
        <v>35271.94</v>
      </c>
      <c r="G2356" s="184">
        <v>153457.24</v>
      </c>
      <c r="H2356" s="99">
        <f t="shared" si="37"/>
        <v>4350.6889612536188</v>
      </c>
    </row>
    <row r="2357" spans="1:8">
      <c r="A2357" s="148" t="s">
        <v>411</v>
      </c>
      <c r="B2357" s="98" t="s">
        <v>190</v>
      </c>
      <c r="C2357" s="152" t="s">
        <v>240</v>
      </c>
      <c r="D2357" s="153" t="s">
        <v>258</v>
      </c>
      <c r="E2357" s="153" t="s">
        <v>174</v>
      </c>
      <c r="F2357" s="172">
        <v>420</v>
      </c>
      <c r="G2357" s="184">
        <v>3591</v>
      </c>
      <c r="H2357" s="99">
        <f t="shared" si="37"/>
        <v>8550</v>
      </c>
    </row>
    <row r="2358" spans="1:8">
      <c r="A2358" s="148" t="s">
        <v>411</v>
      </c>
      <c r="B2358" s="98" t="s">
        <v>190</v>
      </c>
      <c r="C2358" s="152" t="s">
        <v>241</v>
      </c>
      <c r="D2358" s="153" t="s">
        <v>250</v>
      </c>
      <c r="E2358" s="153" t="s">
        <v>263</v>
      </c>
      <c r="F2358" s="172">
        <v>129.36000000000001</v>
      </c>
      <c r="G2358" s="184">
        <v>1059.48</v>
      </c>
      <c r="H2358" s="99">
        <f t="shared" si="37"/>
        <v>8190.1669758812614</v>
      </c>
    </row>
    <row r="2359" spans="1:8">
      <c r="A2359" s="148" t="s">
        <v>411</v>
      </c>
      <c r="B2359" s="98" t="s">
        <v>190</v>
      </c>
      <c r="C2359" s="152" t="s">
        <v>241</v>
      </c>
      <c r="D2359" s="153" t="s">
        <v>250</v>
      </c>
      <c r="E2359" s="153" t="s">
        <v>263</v>
      </c>
      <c r="F2359" s="172">
        <v>3784.7</v>
      </c>
      <c r="G2359" s="184">
        <v>26776.74</v>
      </c>
      <c r="H2359" s="99">
        <f t="shared" si="37"/>
        <v>7074.9966972283146</v>
      </c>
    </row>
    <row r="2360" spans="1:8">
      <c r="A2360" s="148" t="s">
        <v>411</v>
      </c>
      <c r="B2360" s="98" t="s">
        <v>190</v>
      </c>
      <c r="C2360" s="152" t="s">
        <v>238</v>
      </c>
      <c r="D2360" s="153" t="s">
        <v>258</v>
      </c>
      <c r="E2360" s="153" t="s">
        <v>185</v>
      </c>
      <c r="F2360" s="172">
        <v>540</v>
      </c>
      <c r="G2360" s="184">
        <v>4860</v>
      </c>
      <c r="H2360" s="99">
        <f t="shared" si="37"/>
        <v>9000</v>
      </c>
    </row>
    <row r="2361" spans="1:8">
      <c r="A2361" s="148" t="s">
        <v>411</v>
      </c>
      <c r="B2361" s="98" t="s">
        <v>190</v>
      </c>
      <c r="C2361" s="152" t="s">
        <v>238</v>
      </c>
      <c r="D2361" s="153" t="s">
        <v>258</v>
      </c>
      <c r="E2361" s="153" t="s">
        <v>185</v>
      </c>
      <c r="F2361" s="172">
        <v>960</v>
      </c>
      <c r="G2361" s="184">
        <v>10272</v>
      </c>
      <c r="H2361" s="99">
        <f t="shared" si="37"/>
        <v>10700</v>
      </c>
    </row>
    <row r="2362" spans="1:8">
      <c r="A2362" s="148" t="s">
        <v>411</v>
      </c>
      <c r="B2362" s="98" t="s">
        <v>190</v>
      </c>
      <c r="C2362" s="152" t="s">
        <v>208</v>
      </c>
      <c r="D2362" s="153" t="s">
        <v>254</v>
      </c>
      <c r="E2362" s="153" t="s">
        <v>226</v>
      </c>
      <c r="F2362" s="172">
        <v>23448.16</v>
      </c>
      <c r="G2362" s="184">
        <v>81269.539999999994</v>
      </c>
      <c r="H2362" s="99">
        <f t="shared" si="37"/>
        <v>3465.9239786831886</v>
      </c>
    </row>
    <row r="2363" spans="1:8">
      <c r="A2363" s="148" t="s">
        <v>411</v>
      </c>
      <c r="B2363" s="98" t="s">
        <v>190</v>
      </c>
      <c r="C2363" s="152" t="s">
        <v>208</v>
      </c>
      <c r="D2363" s="153" t="s">
        <v>258</v>
      </c>
      <c r="E2363" s="153" t="s">
        <v>226</v>
      </c>
      <c r="F2363" s="172">
        <v>178.5</v>
      </c>
      <c r="G2363" s="184">
        <v>1629.71</v>
      </c>
      <c r="H2363" s="99">
        <f t="shared" si="37"/>
        <v>9130.028011204482</v>
      </c>
    </row>
    <row r="2364" spans="1:8">
      <c r="A2364" s="148" t="s">
        <v>411</v>
      </c>
      <c r="B2364" s="98" t="s">
        <v>190</v>
      </c>
      <c r="C2364" s="152" t="s">
        <v>208</v>
      </c>
      <c r="D2364" s="153" t="s">
        <v>40</v>
      </c>
      <c r="E2364" s="153" t="s">
        <v>226</v>
      </c>
      <c r="F2364" s="172">
        <v>23973.55</v>
      </c>
      <c r="G2364" s="184">
        <v>74556.94</v>
      </c>
      <c r="H2364" s="99">
        <f t="shared" si="37"/>
        <v>3109.9666090337059</v>
      </c>
    </row>
    <row r="2365" spans="1:8">
      <c r="A2365" s="148" t="s">
        <v>411</v>
      </c>
      <c r="B2365" s="98" t="s">
        <v>190</v>
      </c>
      <c r="C2365" s="152" t="s">
        <v>208</v>
      </c>
      <c r="D2365" s="153" t="s">
        <v>72</v>
      </c>
      <c r="E2365" s="153" t="s">
        <v>226</v>
      </c>
      <c r="F2365" s="172">
        <v>20541.82</v>
      </c>
      <c r="G2365" s="184">
        <v>76415.570000000007</v>
      </c>
      <c r="H2365" s="99">
        <f t="shared" si="37"/>
        <v>3719.9999805275288</v>
      </c>
    </row>
    <row r="2366" spans="1:8">
      <c r="A2366" s="148" t="s">
        <v>411</v>
      </c>
      <c r="B2366" s="98" t="s">
        <v>190</v>
      </c>
      <c r="C2366" s="152" t="s">
        <v>239</v>
      </c>
      <c r="D2366" s="153" t="s">
        <v>258</v>
      </c>
      <c r="E2366" s="153" t="s">
        <v>262</v>
      </c>
      <c r="F2366" s="172">
        <v>210</v>
      </c>
      <c r="G2366" s="184">
        <v>2688</v>
      </c>
      <c r="H2366" s="99">
        <f t="shared" si="37"/>
        <v>12800</v>
      </c>
    </row>
    <row r="2367" spans="1:8">
      <c r="A2367" s="148" t="s">
        <v>411</v>
      </c>
      <c r="B2367" s="98" t="s">
        <v>190</v>
      </c>
      <c r="C2367" s="152" t="s">
        <v>239</v>
      </c>
      <c r="D2367" s="153" t="s">
        <v>258</v>
      </c>
      <c r="E2367" s="153" t="s">
        <v>262</v>
      </c>
      <c r="F2367" s="172">
        <v>388.5</v>
      </c>
      <c r="G2367" s="184">
        <v>4191.71</v>
      </c>
      <c r="H2367" s="99">
        <f t="shared" si="37"/>
        <v>10789.47232947233</v>
      </c>
    </row>
    <row r="2368" spans="1:8">
      <c r="A2368" s="148" t="s">
        <v>411</v>
      </c>
      <c r="B2368" s="98" t="s">
        <v>190</v>
      </c>
      <c r="C2368" s="152" t="s">
        <v>239</v>
      </c>
      <c r="D2368" s="153" t="s">
        <v>258</v>
      </c>
      <c r="E2368" s="153" t="s">
        <v>262</v>
      </c>
      <c r="F2368" s="172">
        <v>665.6</v>
      </c>
      <c r="G2368" s="184">
        <v>7235.07</v>
      </c>
      <c r="H2368" s="99">
        <f t="shared" si="37"/>
        <v>10869.996995192309</v>
      </c>
    </row>
    <row r="2369" spans="1:8">
      <c r="A2369" s="148" t="s">
        <v>411</v>
      </c>
      <c r="B2369" s="98" t="s">
        <v>190</v>
      </c>
      <c r="C2369" s="152" t="s">
        <v>239</v>
      </c>
      <c r="D2369" s="153" t="s">
        <v>258</v>
      </c>
      <c r="E2369" s="153" t="s">
        <v>262</v>
      </c>
      <c r="F2369" s="172">
        <v>720</v>
      </c>
      <c r="G2369" s="184">
        <v>8121.6</v>
      </c>
      <c r="H2369" s="99">
        <f t="shared" si="37"/>
        <v>11280.000000000002</v>
      </c>
    </row>
    <row r="2370" spans="1:8">
      <c r="A2370" s="148" t="s">
        <v>411</v>
      </c>
      <c r="B2370" s="98" t="s">
        <v>190</v>
      </c>
      <c r="C2370" s="152" t="s">
        <v>239</v>
      </c>
      <c r="D2370" s="153" t="s">
        <v>258</v>
      </c>
      <c r="E2370" s="153" t="s">
        <v>262</v>
      </c>
      <c r="F2370" s="172">
        <v>1184.22</v>
      </c>
      <c r="G2370" s="184">
        <v>5601.36</v>
      </c>
      <c r="H2370" s="99">
        <f t="shared" si="37"/>
        <v>4729.9994933373864</v>
      </c>
    </row>
    <row r="2371" spans="1:8">
      <c r="A2371" s="148" t="s">
        <v>411</v>
      </c>
      <c r="B2371" s="98" t="s">
        <v>190</v>
      </c>
      <c r="C2371" s="152" t="s">
        <v>239</v>
      </c>
      <c r="D2371" s="153" t="s">
        <v>72</v>
      </c>
      <c r="E2371" s="153" t="s">
        <v>262</v>
      </c>
      <c r="F2371" s="172">
        <v>19895.29</v>
      </c>
      <c r="G2371" s="184">
        <v>156447.62</v>
      </c>
      <c r="H2371" s="99">
        <f t="shared" si="37"/>
        <v>7863.5506192671728</v>
      </c>
    </row>
    <row r="2372" spans="1:8">
      <c r="A2372" s="148" t="s">
        <v>412</v>
      </c>
      <c r="B2372" s="98" t="s">
        <v>190</v>
      </c>
      <c r="C2372" s="152" t="s">
        <v>268</v>
      </c>
      <c r="D2372" s="153" t="s">
        <v>249</v>
      </c>
      <c r="E2372" s="153" t="s">
        <v>168</v>
      </c>
      <c r="F2372" s="172">
        <v>1842.05</v>
      </c>
      <c r="G2372" s="184">
        <v>1186.58</v>
      </c>
      <c r="H2372" s="99">
        <f t="shared" si="37"/>
        <v>644.16275345403221</v>
      </c>
    </row>
    <row r="2373" spans="1:8">
      <c r="A2373" s="148" t="s">
        <v>412</v>
      </c>
      <c r="B2373" s="98" t="s">
        <v>190</v>
      </c>
      <c r="C2373" s="152" t="s">
        <v>210</v>
      </c>
      <c r="D2373" s="153" t="s">
        <v>249</v>
      </c>
      <c r="E2373" s="153" t="s">
        <v>228</v>
      </c>
      <c r="F2373" s="172">
        <v>2763.07</v>
      </c>
      <c r="G2373" s="184">
        <v>1779.86</v>
      </c>
      <c r="H2373" s="99">
        <f t="shared" si="37"/>
        <v>644.16029995620806</v>
      </c>
    </row>
    <row r="2374" spans="1:8">
      <c r="A2374" s="148" t="s">
        <v>412</v>
      </c>
      <c r="B2374" s="98" t="s">
        <v>190</v>
      </c>
      <c r="C2374" s="152" t="s">
        <v>210</v>
      </c>
      <c r="D2374" s="153" t="s">
        <v>249</v>
      </c>
      <c r="E2374" s="153" t="s">
        <v>228</v>
      </c>
      <c r="F2374" s="172">
        <v>9210.24</v>
      </c>
      <c r="G2374" s="184">
        <v>5932.88</v>
      </c>
      <c r="H2374" s="99">
        <f t="shared" si="37"/>
        <v>644.16128135640338</v>
      </c>
    </row>
    <row r="2375" spans="1:8">
      <c r="A2375" s="148" t="s">
        <v>412</v>
      </c>
      <c r="B2375" s="98" t="s">
        <v>190</v>
      </c>
      <c r="C2375" s="152" t="s">
        <v>235</v>
      </c>
      <c r="D2375" s="153" t="s">
        <v>40</v>
      </c>
      <c r="E2375" s="153" t="s">
        <v>260</v>
      </c>
      <c r="F2375" s="172">
        <v>48000</v>
      </c>
      <c r="G2375" s="184">
        <v>151957.92000000001</v>
      </c>
      <c r="H2375" s="99">
        <f t="shared" si="37"/>
        <v>3165.7900000000004</v>
      </c>
    </row>
    <row r="2376" spans="1:8">
      <c r="A2376" s="148" t="s">
        <v>412</v>
      </c>
      <c r="B2376" s="98" t="s">
        <v>190</v>
      </c>
      <c r="C2376" s="152" t="s">
        <v>206</v>
      </c>
      <c r="D2376" s="153" t="s">
        <v>40</v>
      </c>
      <c r="E2376" s="153" t="s">
        <v>224</v>
      </c>
      <c r="F2376" s="172">
        <v>25000</v>
      </c>
      <c r="G2376" s="184">
        <v>90255.34</v>
      </c>
      <c r="H2376" s="99">
        <f t="shared" si="37"/>
        <v>3610.2135999999996</v>
      </c>
    </row>
    <row r="2377" spans="1:8">
      <c r="A2377" s="148" t="s">
        <v>412</v>
      </c>
      <c r="B2377" s="98" t="s">
        <v>190</v>
      </c>
      <c r="C2377" s="152" t="s">
        <v>213</v>
      </c>
      <c r="D2377" s="153" t="s">
        <v>37</v>
      </c>
      <c r="E2377" s="153" t="s">
        <v>230</v>
      </c>
      <c r="F2377" s="172">
        <v>12172.79</v>
      </c>
      <c r="G2377" s="184">
        <v>6877.47</v>
      </c>
      <c r="H2377" s="99">
        <f t="shared" si="37"/>
        <v>564.98715577940641</v>
      </c>
    </row>
    <row r="2378" spans="1:8">
      <c r="A2378" s="148" t="s">
        <v>412</v>
      </c>
      <c r="B2378" s="98" t="s">
        <v>190</v>
      </c>
      <c r="C2378" s="152" t="s">
        <v>213</v>
      </c>
      <c r="D2378" s="153" t="s">
        <v>37</v>
      </c>
      <c r="E2378" s="153" t="s">
        <v>230</v>
      </c>
      <c r="F2378" s="172">
        <v>8776.35</v>
      </c>
      <c r="G2378" s="184">
        <v>1795.47</v>
      </c>
      <c r="H2378" s="99">
        <f t="shared" si="37"/>
        <v>204.58049189013656</v>
      </c>
    </row>
    <row r="2379" spans="1:8">
      <c r="A2379" s="148" t="s">
        <v>412</v>
      </c>
      <c r="B2379" s="98" t="s">
        <v>190</v>
      </c>
      <c r="C2379" s="152" t="s">
        <v>213</v>
      </c>
      <c r="D2379" s="153" t="s">
        <v>37</v>
      </c>
      <c r="E2379" s="153" t="s">
        <v>230</v>
      </c>
      <c r="F2379" s="172">
        <v>17472</v>
      </c>
      <c r="G2379" s="184">
        <v>2926.35</v>
      </c>
      <c r="H2379" s="99">
        <f t="shared" si="37"/>
        <v>167.48798076923077</v>
      </c>
    </row>
    <row r="2380" spans="1:8">
      <c r="A2380" s="148" t="s">
        <v>412</v>
      </c>
      <c r="B2380" s="98" t="s">
        <v>190</v>
      </c>
      <c r="C2380" s="152" t="s">
        <v>213</v>
      </c>
      <c r="D2380" s="153" t="s">
        <v>37</v>
      </c>
      <c r="E2380" s="153" t="s">
        <v>230</v>
      </c>
      <c r="F2380" s="172">
        <v>13776</v>
      </c>
      <c r="G2380" s="184">
        <v>2238.69</v>
      </c>
      <c r="H2380" s="99">
        <f t="shared" si="37"/>
        <v>162.50653310104528</v>
      </c>
    </row>
    <row r="2381" spans="1:8">
      <c r="A2381" s="148" t="s">
        <v>412</v>
      </c>
      <c r="B2381" s="98" t="s">
        <v>190</v>
      </c>
      <c r="C2381" s="152" t="s">
        <v>214</v>
      </c>
      <c r="D2381" s="153" t="s">
        <v>37</v>
      </c>
      <c r="E2381" s="153" t="s">
        <v>166</v>
      </c>
      <c r="F2381" s="172">
        <v>13437.5</v>
      </c>
      <c r="G2381" s="184">
        <v>1496.04</v>
      </c>
      <c r="H2381" s="99">
        <f t="shared" si="37"/>
        <v>111.33320930232559</v>
      </c>
    </row>
    <row r="2382" spans="1:8">
      <c r="A2382" s="148" t="s">
        <v>412</v>
      </c>
      <c r="B2382" s="98" t="s">
        <v>190</v>
      </c>
      <c r="C2382" s="152" t="s">
        <v>236</v>
      </c>
      <c r="D2382" s="153" t="s">
        <v>37</v>
      </c>
      <c r="E2382" s="153" t="s">
        <v>126</v>
      </c>
      <c r="F2382" s="172">
        <v>1940.54</v>
      </c>
      <c r="G2382" s="184">
        <v>1096.3800000000001</v>
      </c>
      <c r="H2382" s="99">
        <f t="shared" si="37"/>
        <v>564.98706545600714</v>
      </c>
    </row>
    <row r="2383" spans="1:8">
      <c r="A2383" s="148" t="s">
        <v>412</v>
      </c>
      <c r="B2383" s="98" t="s">
        <v>190</v>
      </c>
      <c r="C2383" s="152" t="s">
        <v>207</v>
      </c>
      <c r="D2383" s="153" t="s">
        <v>40</v>
      </c>
      <c r="E2383" s="153" t="s">
        <v>225</v>
      </c>
      <c r="F2383" s="172">
        <v>23728</v>
      </c>
      <c r="G2383" s="184">
        <v>45482.16</v>
      </c>
      <c r="H2383" s="99">
        <f t="shared" si="37"/>
        <v>1916.8138907619691</v>
      </c>
    </row>
    <row r="2384" spans="1:8">
      <c r="A2384" s="148" t="s">
        <v>412</v>
      </c>
      <c r="B2384" s="98" t="s">
        <v>190</v>
      </c>
      <c r="C2384" s="152" t="s">
        <v>207</v>
      </c>
      <c r="D2384" s="153" t="s">
        <v>40</v>
      </c>
      <c r="E2384" s="153" t="s">
        <v>225</v>
      </c>
      <c r="F2384" s="172">
        <v>23491</v>
      </c>
      <c r="G2384" s="184">
        <v>45069.36</v>
      </c>
      <c r="H2384" s="99">
        <f t="shared" ref="H2384:H2447" si="38">+G2384/F2384*1000</f>
        <v>1918.5798816568047</v>
      </c>
    </row>
    <row r="2385" spans="1:8">
      <c r="A2385" s="148" t="s">
        <v>412</v>
      </c>
      <c r="B2385" s="98" t="s">
        <v>190</v>
      </c>
      <c r="C2385" s="152" t="s">
        <v>237</v>
      </c>
      <c r="D2385" s="153" t="s">
        <v>249</v>
      </c>
      <c r="E2385" s="153" t="s">
        <v>261</v>
      </c>
      <c r="F2385" s="172">
        <v>1579.01</v>
      </c>
      <c r="G2385" s="184">
        <v>1258.8800000000001</v>
      </c>
      <c r="H2385" s="99">
        <f t="shared" si="38"/>
        <v>797.2590420579985</v>
      </c>
    </row>
    <row r="2386" spans="1:8">
      <c r="A2386" s="148" t="s">
        <v>412</v>
      </c>
      <c r="B2386" s="98" t="s">
        <v>190</v>
      </c>
      <c r="C2386" s="152" t="s">
        <v>237</v>
      </c>
      <c r="D2386" s="153" t="s">
        <v>249</v>
      </c>
      <c r="E2386" s="153" t="s">
        <v>261</v>
      </c>
      <c r="F2386" s="172">
        <v>1588.22</v>
      </c>
      <c r="G2386" s="184">
        <v>918.64</v>
      </c>
      <c r="H2386" s="99">
        <f t="shared" si="38"/>
        <v>578.40853282290857</v>
      </c>
    </row>
    <row r="2387" spans="1:8">
      <c r="A2387" s="148" t="s">
        <v>412</v>
      </c>
      <c r="B2387" s="98" t="s">
        <v>190</v>
      </c>
      <c r="C2387" s="152" t="s">
        <v>217</v>
      </c>
      <c r="D2387" s="153" t="s">
        <v>26</v>
      </c>
      <c r="E2387" s="153" t="s">
        <v>233</v>
      </c>
      <c r="F2387" s="172">
        <v>26</v>
      </c>
      <c r="G2387" s="184">
        <v>629.02</v>
      </c>
      <c r="H2387" s="99">
        <f t="shared" si="38"/>
        <v>24193.076923076922</v>
      </c>
    </row>
    <row r="2388" spans="1:8">
      <c r="A2388" s="148" t="s">
        <v>412</v>
      </c>
      <c r="B2388" s="98" t="s">
        <v>190</v>
      </c>
      <c r="C2388" s="152" t="s">
        <v>217</v>
      </c>
      <c r="D2388" s="153" t="s">
        <v>26</v>
      </c>
      <c r="E2388" s="153" t="s">
        <v>233</v>
      </c>
      <c r="F2388" s="172">
        <v>65</v>
      </c>
      <c r="G2388" s="184">
        <v>993.27</v>
      </c>
      <c r="H2388" s="99">
        <f t="shared" si="38"/>
        <v>15281.076923076922</v>
      </c>
    </row>
    <row r="2389" spans="1:8">
      <c r="A2389" s="148" t="s">
        <v>412</v>
      </c>
      <c r="B2389" s="98" t="s">
        <v>190</v>
      </c>
      <c r="C2389" s="152" t="s">
        <v>217</v>
      </c>
      <c r="D2389" s="153" t="s">
        <v>26</v>
      </c>
      <c r="E2389" s="153" t="s">
        <v>233</v>
      </c>
      <c r="F2389" s="172">
        <v>116</v>
      </c>
      <c r="G2389" s="184">
        <v>1837.15</v>
      </c>
      <c r="H2389" s="99">
        <f t="shared" si="38"/>
        <v>15837.5</v>
      </c>
    </row>
    <row r="2390" spans="1:8">
      <c r="A2390" s="148" t="s">
        <v>412</v>
      </c>
      <c r="B2390" s="98" t="s">
        <v>190</v>
      </c>
      <c r="C2390" s="152" t="s">
        <v>217</v>
      </c>
      <c r="D2390" s="153" t="s">
        <v>26</v>
      </c>
      <c r="E2390" s="153" t="s">
        <v>233</v>
      </c>
      <c r="F2390" s="172">
        <v>234</v>
      </c>
      <c r="G2390" s="184">
        <v>3705.98</v>
      </c>
      <c r="H2390" s="99">
        <f t="shared" si="38"/>
        <v>15837.521367521367</v>
      </c>
    </row>
    <row r="2391" spans="1:8">
      <c r="A2391" s="148" t="s">
        <v>412</v>
      </c>
      <c r="B2391" s="98" t="s">
        <v>190</v>
      </c>
      <c r="C2391" s="152" t="s">
        <v>217</v>
      </c>
      <c r="D2391" s="153" t="s">
        <v>40</v>
      </c>
      <c r="E2391" s="153" t="s">
        <v>233</v>
      </c>
      <c r="F2391" s="172">
        <v>23996.22</v>
      </c>
      <c r="G2391" s="184">
        <v>86574.35</v>
      </c>
      <c r="H2391" s="99">
        <f t="shared" si="38"/>
        <v>3607.8328170020109</v>
      </c>
    </row>
    <row r="2392" spans="1:8">
      <c r="A2392" s="148" t="s">
        <v>412</v>
      </c>
      <c r="B2392" s="98" t="s">
        <v>190</v>
      </c>
      <c r="C2392" s="152" t="s">
        <v>217</v>
      </c>
      <c r="D2392" s="153" t="s">
        <v>40</v>
      </c>
      <c r="E2392" s="153" t="s">
        <v>233</v>
      </c>
      <c r="F2392" s="172">
        <v>24000</v>
      </c>
      <c r="G2392" s="184">
        <v>84371.23</v>
      </c>
      <c r="H2392" s="99">
        <f t="shared" si="38"/>
        <v>3515.4679166666665</v>
      </c>
    </row>
    <row r="2393" spans="1:8">
      <c r="A2393" s="148" t="s">
        <v>412</v>
      </c>
      <c r="B2393" s="98" t="s">
        <v>190</v>
      </c>
      <c r="C2393" s="152" t="s">
        <v>208</v>
      </c>
      <c r="D2393" s="153" t="s">
        <v>254</v>
      </c>
      <c r="E2393" s="153" t="s">
        <v>226</v>
      </c>
      <c r="F2393" s="172">
        <v>23599.919999999998</v>
      </c>
      <c r="G2393" s="184">
        <v>81793.919999999998</v>
      </c>
      <c r="H2393" s="99">
        <f t="shared" si="38"/>
        <v>3465.8558164603946</v>
      </c>
    </row>
    <row r="2394" spans="1:8">
      <c r="A2394" s="148" t="s">
        <v>412</v>
      </c>
      <c r="B2394" s="98" t="s">
        <v>190</v>
      </c>
      <c r="C2394" s="152" t="s">
        <v>208</v>
      </c>
      <c r="D2394" s="153" t="s">
        <v>254</v>
      </c>
      <c r="E2394" s="153" t="s">
        <v>226</v>
      </c>
      <c r="F2394" s="172">
        <v>23455.73</v>
      </c>
      <c r="G2394" s="184">
        <v>81295.69</v>
      </c>
      <c r="H2394" s="99">
        <f t="shared" si="38"/>
        <v>3465.9202676702025</v>
      </c>
    </row>
    <row r="2395" spans="1:8">
      <c r="A2395" s="148" t="s">
        <v>412</v>
      </c>
      <c r="B2395" s="98" t="s">
        <v>190</v>
      </c>
      <c r="C2395" s="152" t="s">
        <v>208</v>
      </c>
      <c r="D2395" s="153" t="s">
        <v>72</v>
      </c>
      <c r="E2395" s="153" t="s">
        <v>226</v>
      </c>
      <c r="F2395" s="172">
        <v>40653.86</v>
      </c>
      <c r="G2395" s="184">
        <v>145883.82999999999</v>
      </c>
      <c r="H2395" s="99">
        <f t="shared" si="38"/>
        <v>3588.4373587157525</v>
      </c>
    </row>
    <row r="2396" spans="1:8">
      <c r="A2396" s="148" t="s">
        <v>412</v>
      </c>
      <c r="B2396" s="98" t="s">
        <v>190</v>
      </c>
      <c r="C2396" s="152" t="s">
        <v>208</v>
      </c>
      <c r="D2396" s="153" t="s">
        <v>40</v>
      </c>
      <c r="E2396" s="153" t="s">
        <v>226</v>
      </c>
      <c r="F2396" s="172">
        <v>24000</v>
      </c>
      <c r="G2396" s="184">
        <v>84288.55</v>
      </c>
      <c r="H2396" s="99">
        <f t="shared" si="38"/>
        <v>3512.0229166666668</v>
      </c>
    </row>
    <row r="2397" spans="1:8">
      <c r="A2397" s="148" t="s">
        <v>412</v>
      </c>
      <c r="B2397" s="98" t="s">
        <v>190</v>
      </c>
      <c r="C2397" s="152" t="s">
        <v>208</v>
      </c>
      <c r="D2397" s="153" t="s">
        <v>40</v>
      </c>
      <c r="E2397" s="153" t="s">
        <v>226</v>
      </c>
      <c r="F2397" s="172">
        <v>23996.05</v>
      </c>
      <c r="G2397" s="184">
        <v>88866.52</v>
      </c>
      <c r="H2397" s="99">
        <f t="shared" si="38"/>
        <v>3703.3811814861197</v>
      </c>
    </row>
    <row r="2398" spans="1:8">
      <c r="A2398" s="148" t="s">
        <v>412</v>
      </c>
      <c r="B2398" s="98" t="s">
        <v>190</v>
      </c>
      <c r="C2398" s="152" t="s">
        <v>208</v>
      </c>
      <c r="D2398" s="153" t="s">
        <v>40</v>
      </c>
      <c r="E2398" s="153" t="s">
        <v>226</v>
      </c>
      <c r="F2398" s="172">
        <v>24010.61</v>
      </c>
      <c r="G2398" s="184">
        <v>88918.69</v>
      </c>
      <c r="H2398" s="99">
        <f t="shared" si="38"/>
        <v>3703.308245812997</v>
      </c>
    </row>
    <row r="2399" spans="1:8">
      <c r="A2399" s="148" t="s">
        <v>412</v>
      </c>
      <c r="B2399" s="98" t="s">
        <v>190</v>
      </c>
      <c r="C2399" s="152" t="s">
        <v>208</v>
      </c>
      <c r="D2399" s="153" t="s">
        <v>40</v>
      </c>
      <c r="E2399" s="153" t="s">
        <v>226</v>
      </c>
      <c r="F2399" s="172">
        <v>23994.18</v>
      </c>
      <c r="G2399" s="184">
        <v>88859.82</v>
      </c>
      <c r="H2399" s="99">
        <f t="shared" si="38"/>
        <v>3703.390572213762</v>
      </c>
    </row>
    <row r="2400" spans="1:8">
      <c r="A2400" s="148" t="s">
        <v>412</v>
      </c>
      <c r="B2400" s="98" t="s">
        <v>190</v>
      </c>
      <c r="C2400" s="152" t="s">
        <v>208</v>
      </c>
      <c r="D2400" s="153" t="s">
        <v>72</v>
      </c>
      <c r="E2400" s="153" t="s">
        <v>226</v>
      </c>
      <c r="F2400" s="172">
        <v>903.93</v>
      </c>
      <c r="G2400" s="184">
        <v>5010.83</v>
      </c>
      <c r="H2400" s="99">
        <f t="shared" si="38"/>
        <v>5543.3827840651384</v>
      </c>
    </row>
    <row r="2401" spans="1:8">
      <c r="A2401" s="148" t="s">
        <v>412</v>
      </c>
      <c r="B2401" s="98" t="s">
        <v>190</v>
      </c>
      <c r="C2401" s="152" t="s">
        <v>208</v>
      </c>
      <c r="D2401" s="153" t="s">
        <v>72</v>
      </c>
      <c r="E2401" s="153" t="s">
        <v>226</v>
      </c>
      <c r="F2401" s="172">
        <v>474.87</v>
      </c>
      <c r="G2401" s="184">
        <v>4470.4799999999996</v>
      </c>
      <c r="H2401" s="99">
        <f t="shared" si="38"/>
        <v>9414.1133362815071</v>
      </c>
    </row>
    <row r="2402" spans="1:8">
      <c r="A2402" s="148" t="s">
        <v>412</v>
      </c>
      <c r="B2402" s="98" t="s">
        <v>190</v>
      </c>
      <c r="C2402" s="152" t="s">
        <v>208</v>
      </c>
      <c r="D2402" s="153" t="s">
        <v>72</v>
      </c>
      <c r="E2402" s="153" t="s">
        <v>226</v>
      </c>
      <c r="F2402" s="172">
        <v>2194.2399999999998</v>
      </c>
      <c r="G2402" s="184">
        <v>17922.39</v>
      </c>
      <c r="H2402" s="99">
        <f t="shared" si="38"/>
        <v>8167.9260245005116</v>
      </c>
    </row>
    <row r="2403" spans="1:8">
      <c r="A2403" s="148" t="s">
        <v>412</v>
      </c>
      <c r="B2403" s="98" t="s">
        <v>190</v>
      </c>
      <c r="C2403" s="152" t="s">
        <v>239</v>
      </c>
      <c r="D2403" s="153" t="s">
        <v>72</v>
      </c>
      <c r="E2403" s="153" t="s">
        <v>262</v>
      </c>
      <c r="F2403" s="172">
        <v>655.97</v>
      </c>
      <c r="G2403" s="184">
        <v>5210.54</v>
      </c>
      <c r="H2403" s="99">
        <f t="shared" si="38"/>
        <v>7943.2596002865985</v>
      </c>
    </row>
    <row r="2404" spans="1:8">
      <c r="A2404" s="148" t="s">
        <v>412</v>
      </c>
      <c r="B2404" s="98" t="s">
        <v>190</v>
      </c>
      <c r="C2404" s="152" t="s">
        <v>239</v>
      </c>
      <c r="D2404" s="153" t="s">
        <v>72</v>
      </c>
      <c r="E2404" s="153" t="s">
        <v>262</v>
      </c>
      <c r="F2404" s="172">
        <v>710.15</v>
      </c>
      <c r="G2404" s="184">
        <v>6761.08</v>
      </c>
      <c r="H2404" s="99">
        <f t="shared" si="38"/>
        <v>9520.6364852495954</v>
      </c>
    </row>
    <row r="2405" spans="1:8">
      <c r="A2405" s="148" t="s">
        <v>412</v>
      </c>
      <c r="B2405" s="98" t="s">
        <v>190</v>
      </c>
      <c r="C2405" s="152" t="s">
        <v>239</v>
      </c>
      <c r="D2405" s="153" t="s">
        <v>72</v>
      </c>
      <c r="E2405" s="153" t="s">
        <v>262</v>
      </c>
      <c r="F2405" s="172">
        <v>1251.06</v>
      </c>
      <c r="G2405" s="184">
        <v>10219.41</v>
      </c>
      <c r="H2405" s="99">
        <f t="shared" si="38"/>
        <v>8168.601026329673</v>
      </c>
    </row>
    <row r="2406" spans="1:8">
      <c r="A2406" s="148" t="s">
        <v>412</v>
      </c>
      <c r="B2406" s="98" t="s">
        <v>190</v>
      </c>
      <c r="C2406" s="152" t="s">
        <v>239</v>
      </c>
      <c r="D2406" s="153" t="s">
        <v>72</v>
      </c>
      <c r="E2406" s="153" t="s">
        <v>262</v>
      </c>
      <c r="F2406" s="172">
        <v>5328</v>
      </c>
      <c r="G2406" s="184">
        <v>50801.120000000003</v>
      </c>
      <c r="H2406" s="99">
        <f t="shared" si="38"/>
        <v>9534.7447447447466</v>
      </c>
    </row>
    <row r="2407" spans="1:8">
      <c r="A2407" s="148" t="s">
        <v>412</v>
      </c>
      <c r="B2407" s="98" t="s">
        <v>190</v>
      </c>
      <c r="C2407" s="152" t="s">
        <v>239</v>
      </c>
      <c r="D2407" s="153" t="s">
        <v>72</v>
      </c>
      <c r="E2407" s="153" t="s">
        <v>262</v>
      </c>
      <c r="F2407" s="172">
        <v>8161.36</v>
      </c>
      <c r="G2407" s="184">
        <v>42482.87</v>
      </c>
      <c r="H2407" s="99">
        <f t="shared" si="38"/>
        <v>5205.3665075428607</v>
      </c>
    </row>
    <row r="2408" spans="1:8">
      <c r="A2408" s="148" t="s">
        <v>412</v>
      </c>
      <c r="B2408" s="98" t="s">
        <v>190</v>
      </c>
      <c r="C2408" s="152" t="s">
        <v>205</v>
      </c>
      <c r="D2408" s="153" t="s">
        <v>35</v>
      </c>
      <c r="E2408" s="153" t="s">
        <v>223</v>
      </c>
      <c r="F2408" s="172">
        <v>9600</v>
      </c>
      <c r="G2408" s="184">
        <v>32608.57</v>
      </c>
      <c r="H2408" s="99">
        <f t="shared" si="38"/>
        <v>3396.7260416666668</v>
      </c>
    </row>
    <row r="2409" spans="1:8">
      <c r="A2409" s="148" t="s">
        <v>412</v>
      </c>
      <c r="B2409" s="98" t="s">
        <v>190</v>
      </c>
      <c r="C2409" s="152" t="s">
        <v>205</v>
      </c>
      <c r="D2409" s="153" t="s">
        <v>35</v>
      </c>
      <c r="E2409" s="153" t="s">
        <v>223</v>
      </c>
      <c r="F2409" s="172">
        <v>9600</v>
      </c>
      <c r="G2409" s="184">
        <v>32608.57</v>
      </c>
      <c r="H2409" s="99">
        <f t="shared" si="38"/>
        <v>3396.7260416666668</v>
      </c>
    </row>
    <row r="2410" spans="1:8">
      <c r="A2410" s="148" t="s">
        <v>412</v>
      </c>
      <c r="B2410" s="98" t="s">
        <v>190</v>
      </c>
      <c r="C2410" s="152" t="s">
        <v>205</v>
      </c>
      <c r="D2410" s="153" t="s">
        <v>35</v>
      </c>
      <c r="E2410" s="153" t="s">
        <v>223</v>
      </c>
      <c r="F2410" s="172">
        <v>9600</v>
      </c>
      <c r="G2410" s="184">
        <v>32608.57</v>
      </c>
      <c r="H2410" s="99">
        <f t="shared" si="38"/>
        <v>3396.7260416666668</v>
      </c>
    </row>
    <row r="2411" spans="1:8">
      <c r="A2411" s="148" t="s">
        <v>413</v>
      </c>
      <c r="B2411" s="98" t="s">
        <v>190</v>
      </c>
      <c r="C2411" s="152" t="s">
        <v>213</v>
      </c>
      <c r="D2411" s="153" t="s">
        <v>43</v>
      </c>
      <c r="E2411" s="153" t="s">
        <v>230</v>
      </c>
      <c r="F2411" s="172">
        <v>5616</v>
      </c>
      <c r="G2411" s="184">
        <v>7362.53</v>
      </c>
      <c r="H2411" s="99">
        <f t="shared" si="38"/>
        <v>1310.9918091168092</v>
      </c>
    </row>
    <row r="2412" spans="1:8">
      <c r="A2412" s="148" t="s">
        <v>413</v>
      </c>
      <c r="B2412" s="98" t="s">
        <v>190</v>
      </c>
      <c r="C2412" s="152" t="s">
        <v>204</v>
      </c>
      <c r="D2412" s="153" t="s">
        <v>43</v>
      </c>
      <c r="E2412" s="153" t="s">
        <v>171</v>
      </c>
      <c r="F2412" s="172">
        <v>18720</v>
      </c>
      <c r="G2412" s="184">
        <v>19290.47</v>
      </c>
      <c r="H2412" s="99">
        <f t="shared" si="38"/>
        <v>1030.4738247863247</v>
      </c>
    </row>
    <row r="2413" spans="1:8">
      <c r="A2413" s="148" t="s">
        <v>413</v>
      </c>
      <c r="B2413" s="98" t="s">
        <v>190</v>
      </c>
      <c r="C2413" s="152" t="s">
        <v>214</v>
      </c>
      <c r="D2413" s="153" t="s">
        <v>37</v>
      </c>
      <c r="E2413" s="153" t="s">
        <v>166</v>
      </c>
      <c r="F2413" s="172">
        <v>14723.08</v>
      </c>
      <c r="G2413" s="184">
        <v>2149.85</v>
      </c>
      <c r="H2413" s="99">
        <f t="shared" si="38"/>
        <v>146.01903949445361</v>
      </c>
    </row>
    <row r="2414" spans="1:8">
      <c r="A2414" s="148" t="s">
        <v>413</v>
      </c>
      <c r="B2414" s="98" t="s">
        <v>190</v>
      </c>
      <c r="C2414" s="152" t="s">
        <v>214</v>
      </c>
      <c r="D2414" s="153" t="s">
        <v>37</v>
      </c>
      <c r="E2414" s="153" t="s">
        <v>166</v>
      </c>
      <c r="F2414" s="172">
        <v>15011.7</v>
      </c>
      <c r="G2414" s="184">
        <v>2421.4499999999998</v>
      </c>
      <c r="H2414" s="99">
        <f t="shared" si="38"/>
        <v>161.30418273746474</v>
      </c>
    </row>
    <row r="2415" spans="1:8">
      <c r="A2415" s="148" t="s">
        <v>413</v>
      </c>
      <c r="B2415" s="98" t="s">
        <v>190</v>
      </c>
      <c r="C2415" s="152" t="s">
        <v>214</v>
      </c>
      <c r="D2415" s="153" t="s">
        <v>37</v>
      </c>
      <c r="E2415" s="153" t="s">
        <v>166</v>
      </c>
      <c r="F2415" s="172">
        <v>5603.29</v>
      </c>
      <c r="G2415" s="184">
        <v>1074.06</v>
      </c>
      <c r="H2415" s="99">
        <f t="shared" si="38"/>
        <v>191.68381433050936</v>
      </c>
    </row>
    <row r="2416" spans="1:8">
      <c r="A2416" s="148" t="s">
        <v>413</v>
      </c>
      <c r="B2416" s="98" t="s">
        <v>190</v>
      </c>
      <c r="C2416" s="152" t="s">
        <v>234</v>
      </c>
      <c r="D2416" s="153" t="s">
        <v>37</v>
      </c>
      <c r="E2416" s="153" t="s">
        <v>259</v>
      </c>
      <c r="F2416" s="172">
        <v>24624</v>
      </c>
      <c r="G2416" s="184">
        <v>133079.5</v>
      </c>
      <c r="H2416" s="99">
        <f t="shared" si="38"/>
        <v>5404.4631254061078</v>
      </c>
    </row>
    <row r="2417" spans="1:8">
      <c r="A2417" s="148" t="s">
        <v>413</v>
      </c>
      <c r="B2417" s="98" t="s">
        <v>190</v>
      </c>
      <c r="C2417" s="152" t="s">
        <v>234</v>
      </c>
      <c r="D2417" s="153" t="s">
        <v>218</v>
      </c>
      <c r="E2417" s="153" t="s">
        <v>259</v>
      </c>
      <c r="F2417" s="172">
        <v>1485.97</v>
      </c>
      <c r="G2417" s="184">
        <v>6545.73</v>
      </c>
      <c r="H2417" s="99">
        <f t="shared" si="38"/>
        <v>4405.0216356992396</v>
      </c>
    </row>
    <row r="2418" spans="1:8">
      <c r="A2418" s="148" t="s">
        <v>413</v>
      </c>
      <c r="B2418" s="98" t="s">
        <v>190</v>
      </c>
      <c r="C2418" s="152" t="s">
        <v>217</v>
      </c>
      <c r="D2418" s="153" t="s">
        <v>354</v>
      </c>
      <c r="E2418" s="153" t="s">
        <v>233</v>
      </c>
      <c r="F2418" s="172">
        <v>22316.02</v>
      </c>
      <c r="G2418" s="184">
        <v>82600.13</v>
      </c>
      <c r="H2418" s="99">
        <f t="shared" si="38"/>
        <v>3701.3826838298228</v>
      </c>
    </row>
    <row r="2419" spans="1:8">
      <c r="A2419" s="148" t="s">
        <v>413</v>
      </c>
      <c r="B2419" s="98" t="s">
        <v>190</v>
      </c>
      <c r="C2419" s="152" t="s">
        <v>208</v>
      </c>
      <c r="D2419" s="153" t="s">
        <v>254</v>
      </c>
      <c r="E2419" s="153" t="s">
        <v>226</v>
      </c>
      <c r="F2419" s="172">
        <v>23400.98</v>
      </c>
      <c r="G2419" s="184">
        <v>80862.820000000007</v>
      </c>
      <c r="H2419" s="99">
        <f t="shared" si="38"/>
        <v>3455.5313495417718</v>
      </c>
    </row>
    <row r="2420" spans="1:8">
      <c r="A2420" s="148" t="s">
        <v>413</v>
      </c>
      <c r="B2420" s="98" t="s">
        <v>190</v>
      </c>
      <c r="C2420" s="152" t="s">
        <v>239</v>
      </c>
      <c r="D2420" s="153" t="s">
        <v>40</v>
      </c>
      <c r="E2420" s="153" t="s">
        <v>262</v>
      </c>
      <c r="F2420" s="172">
        <v>25498.21</v>
      </c>
      <c r="G2420" s="184">
        <v>96382.32</v>
      </c>
      <c r="H2420" s="99">
        <f t="shared" si="38"/>
        <v>3779.9641621902088</v>
      </c>
    </row>
    <row r="2421" spans="1:8">
      <c r="A2421" s="148" t="s">
        <v>391</v>
      </c>
      <c r="B2421" s="98" t="s">
        <v>190</v>
      </c>
      <c r="C2421" s="152" t="s">
        <v>285</v>
      </c>
      <c r="D2421" s="153" t="s">
        <v>35</v>
      </c>
      <c r="E2421" s="153" t="s">
        <v>286</v>
      </c>
      <c r="F2421" s="172">
        <v>3378.8</v>
      </c>
      <c r="G2421" s="184">
        <v>21118.35</v>
      </c>
      <c r="H2421" s="99">
        <f t="shared" si="38"/>
        <v>6250.251568604237</v>
      </c>
    </row>
    <row r="2422" spans="1:8">
      <c r="A2422" s="148" t="s">
        <v>391</v>
      </c>
      <c r="B2422" s="98" t="s">
        <v>190</v>
      </c>
      <c r="C2422" s="152" t="s">
        <v>285</v>
      </c>
      <c r="D2422" s="153" t="s">
        <v>35</v>
      </c>
      <c r="E2422" s="153" t="s">
        <v>286</v>
      </c>
      <c r="F2422" s="172">
        <v>5054.3999999999996</v>
      </c>
      <c r="G2422" s="184">
        <v>32903.85</v>
      </c>
      <c r="H2422" s="99">
        <f t="shared" si="38"/>
        <v>6509.9418328584998</v>
      </c>
    </row>
    <row r="2423" spans="1:8">
      <c r="A2423" s="148" t="s">
        <v>392</v>
      </c>
      <c r="B2423" s="98" t="s">
        <v>190</v>
      </c>
      <c r="C2423" s="152" t="s">
        <v>285</v>
      </c>
      <c r="D2423" s="153" t="s">
        <v>38</v>
      </c>
      <c r="E2423" s="153" t="s">
        <v>286</v>
      </c>
      <c r="F2423" s="172">
        <v>1136.6400000000001</v>
      </c>
      <c r="G2423" s="184">
        <v>10346.17</v>
      </c>
      <c r="H2423" s="99">
        <f t="shared" si="38"/>
        <v>9102.4158924549556</v>
      </c>
    </row>
    <row r="2424" spans="1:8">
      <c r="A2424" s="148" t="s">
        <v>392</v>
      </c>
      <c r="B2424" s="98" t="s">
        <v>190</v>
      </c>
      <c r="C2424" s="152" t="s">
        <v>285</v>
      </c>
      <c r="D2424" s="153" t="s">
        <v>38</v>
      </c>
      <c r="E2424" s="153" t="s">
        <v>286</v>
      </c>
      <c r="F2424" s="172">
        <v>2273.2800000000002</v>
      </c>
      <c r="G2424" s="184">
        <v>18107.2</v>
      </c>
      <c r="H2424" s="99">
        <f t="shared" si="38"/>
        <v>7965.2308558558552</v>
      </c>
    </row>
    <row r="2425" spans="1:8">
      <c r="A2425" s="148" t="s">
        <v>392</v>
      </c>
      <c r="B2425" s="98" t="s">
        <v>190</v>
      </c>
      <c r="C2425" s="152" t="s">
        <v>285</v>
      </c>
      <c r="D2425" s="153" t="s">
        <v>38</v>
      </c>
      <c r="E2425" s="153" t="s">
        <v>286</v>
      </c>
      <c r="F2425" s="172">
        <v>3472.08</v>
      </c>
      <c r="G2425" s="184">
        <v>27673.17</v>
      </c>
      <c r="H2425" s="99">
        <f t="shared" si="38"/>
        <v>7970.1994193682167</v>
      </c>
    </row>
    <row r="2426" spans="1:8">
      <c r="A2426" s="148" t="s">
        <v>392</v>
      </c>
      <c r="B2426" s="98" t="s">
        <v>190</v>
      </c>
      <c r="C2426" s="152" t="s">
        <v>285</v>
      </c>
      <c r="D2426" s="153" t="s">
        <v>255</v>
      </c>
      <c r="E2426" s="153" t="s">
        <v>286</v>
      </c>
      <c r="F2426" s="172">
        <v>7236</v>
      </c>
      <c r="G2426" s="184">
        <v>29491.84</v>
      </c>
      <c r="H2426" s="99">
        <f t="shared" si="38"/>
        <v>4075.7103372028746</v>
      </c>
    </row>
    <row r="2427" spans="1:8">
      <c r="A2427" s="148" t="s">
        <v>393</v>
      </c>
      <c r="B2427" s="98" t="s">
        <v>190</v>
      </c>
      <c r="C2427" s="152" t="s">
        <v>285</v>
      </c>
      <c r="D2427" s="153" t="s">
        <v>257</v>
      </c>
      <c r="E2427" s="153" t="s">
        <v>286</v>
      </c>
      <c r="F2427" s="172">
        <v>62977.87</v>
      </c>
      <c r="G2427" s="184">
        <v>175336.2</v>
      </c>
      <c r="H2427" s="99">
        <f t="shared" si="38"/>
        <v>2784.0922533582034</v>
      </c>
    </row>
    <row r="2428" spans="1:8">
      <c r="A2428" s="148" t="s">
        <v>394</v>
      </c>
      <c r="B2428" s="98" t="s">
        <v>190</v>
      </c>
      <c r="C2428" s="152" t="s">
        <v>285</v>
      </c>
      <c r="D2428" s="153" t="s">
        <v>249</v>
      </c>
      <c r="E2428" s="153" t="s">
        <v>286</v>
      </c>
      <c r="F2428" s="172">
        <v>8640</v>
      </c>
      <c r="G2428" s="184">
        <v>34449</v>
      </c>
      <c r="H2428" s="99">
        <f t="shared" si="38"/>
        <v>3987.1527777777778</v>
      </c>
    </row>
    <row r="2429" spans="1:8">
      <c r="A2429" s="148" t="s">
        <v>395</v>
      </c>
      <c r="B2429" s="98" t="s">
        <v>190</v>
      </c>
      <c r="C2429" s="152" t="s">
        <v>285</v>
      </c>
      <c r="D2429" s="153" t="s">
        <v>250</v>
      </c>
      <c r="E2429" s="153" t="s">
        <v>286</v>
      </c>
      <c r="F2429" s="172">
        <v>18720</v>
      </c>
      <c r="G2429" s="184">
        <v>43612.45</v>
      </c>
      <c r="H2429" s="99">
        <f t="shared" si="38"/>
        <v>2329.7248931623931</v>
      </c>
    </row>
    <row r="2430" spans="1:8">
      <c r="A2430" s="148" t="s">
        <v>395</v>
      </c>
      <c r="B2430" s="98" t="s">
        <v>190</v>
      </c>
      <c r="C2430" s="152" t="s">
        <v>285</v>
      </c>
      <c r="D2430" s="153" t="s">
        <v>257</v>
      </c>
      <c r="E2430" s="153" t="s">
        <v>286</v>
      </c>
      <c r="F2430" s="172">
        <v>20000</v>
      </c>
      <c r="G2430" s="184">
        <v>57592.2</v>
      </c>
      <c r="H2430" s="99">
        <f t="shared" si="38"/>
        <v>2879.61</v>
      </c>
    </row>
    <row r="2431" spans="1:8">
      <c r="A2431" s="148" t="s">
        <v>396</v>
      </c>
      <c r="B2431" s="98" t="s">
        <v>190</v>
      </c>
      <c r="C2431" s="152" t="s">
        <v>285</v>
      </c>
      <c r="D2431" s="153" t="s">
        <v>254</v>
      </c>
      <c r="E2431" s="153" t="s">
        <v>286</v>
      </c>
      <c r="F2431" s="172">
        <v>45063.09</v>
      </c>
      <c r="G2431" s="184">
        <v>138736.25</v>
      </c>
      <c r="H2431" s="99">
        <f t="shared" si="38"/>
        <v>3078.7114243608239</v>
      </c>
    </row>
    <row r="2432" spans="1:8">
      <c r="A2432" s="148" t="s">
        <v>397</v>
      </c>
      <c r="B2432" s="98" t="s">
        <v>190</v>
      </c>
      <c r="C2432" s="152" t="s">
        <v>285</v>
      </c>
      <c r="D2432" s="153" t="s">
        <v>40</v>
      </c>
      <c r="E2432" s="153" t="s">
        <v>286</v>
      </c>
      <c r="F2432" s="172">
        <v>2592</v>
      </c>
      <c r="G2432" s="184">
        <v>25021.9</v>
      </c>
      <c r="H2432" s="99">
        <f t="shared" si="38"/>
        <v>9653.5108024691381</v>
      </c>
    </row>
    <row r="2433" spans="1:8">
      <c r="A2433" s="148" t="s">
        <v>399</v>
      </c>
      <c r="B2433" s="98" t="s">
        <v>190</v>
      </c>
      <c r="C2433" s="152" t="s">
        <v>285</v>
      </c>
      <c r="D2433" s="153" t="s">
        <v>257</v>
      </c>
      <c r="E2433" s="153" t="s">
        <v>286</v>
      </c>
      <c r="F2433" s="172">
        <v>20000</v>
      </c>
      <c r="G2433" s="184">
        <v>57592.2</v>
      </c>
      <c r="H2433" s="99">
        <f t="shared" si="38"/>
        <v>2879.61</v>
      </c>
    </row>
    <row r="2434" spans="1:8">
      <c r="A2434" s="148" t="s">
        <v>399</v>
      </c>
      <c r="B2434" s="98" t="s">
        <v>190</v>
      </c>
      <c r="C2434" s="152" t="s">
        <v>285</v>
      </c>
      <c r="D2434" s="153" t="s">
        <v>273</v>
      </c>
      <c r="E2434" s="153" t="s">
        <v>286</v>
      </c>
      <c r="F2434" s="172">
        <v>24004.5</v>
      </c>
      <c r="G2434" s="184">
        <v>62189.05</v>
      </c>
      <c r="H2434" s="99">
        <f t="shared" si="38"/>
        <v>2590.7246557937056</v>
      </c>
    </row>
    <row r="2435" spans="1:8">
      <c r="A2435" s="148" t="s">
        <v>400</v>
      </c>
      <c r="B2435" s="98" t="s">
        <v>190</v>
      </c>
      <c r="C2435" s="152" t="s">
        <v>285</v>
      </c>
      <c r="D2435" s="153" t="s">
        <v>72</v>
      </c>
      <c r="E2435" s="153" t="s">
        <v>286</v>
      </c>
      <c r="F2435" s="172">
        <v>8568</v>
      </c>
      <c r="G2435" s="184">
        <v>19188.169999999998</v>
      </c>
      <c r="H2435" s="99">
        <f t="shared" si="38"/>
        <v>2239.5156395891686</v>
      </c>
    </row>
    <row r="2436" spans="1:8">
      <c r="A2436" s="148" t="s">
        <v>400</v>
      </c>
      <c r="B2436" s="98" t="s">
        <v>190</v>
      </c>
      <c r="C2436" s="152" t="s">
        <v>285</v>
      </c>
      <c r="D2436" s="153" t="s">
        <v>72</v>
      </c>
      <c r="E2436" s="153" t="s">
        <v>286</v>
      </c>
      <c r="F2436" s="172">
        <v>4860</v>
      </c>
      <c r="G2436" s="184">
        <v>5759.22</v>
      </c>
      <c r="H2436" s="99">
        <f t="shared" si="38"/>
        <v>1185.0246913580247</v>
      </c>
    </row>
    <row r="2437" spans="1:8">
      <c r="A2437" s="148" t="s">
        <v>400</v>
      </c>
      <c r="B2437" s="98" t="s">
        <v>190</v>
      </c>
      <c r="C2437" s="152" t="s">
        <v>285</v>
      </c>
      <c r="D2437" s="153" t="s">
        <v>72</v>
      </c>
      <c r="E2437" s="153" t="s">
        <v>286</v>
      </c>
      <c r="F2437" s="172">
        <v>21685.73</v>
      </c>
      <c r="G2437" s="184">
        <v>28232.58</v>
      </c>
      <c r="H2437" s="99">
        <f t="shared" si="38"/>
        <v>1301.8966850551033</v>
      </c>
    </row>
    <row r="2438" spans="1:8">
      <c r="A2438" s="148" t="s">
        <v>400</v>
      </c>
      <c r="B2438" s="98" t="s">
        <v>190</v>
      </c>
      <c r="C2438" s="152" t="s">
        <v>285</v>
      </c>
      <c r="D2438" s="153" t="s">
        <v>72</v>
      </c>
      <c r="E2438" s="153" t="s">
        <v>286</v>
      </c>
      <c r="F2438" s="172">
        <v>30480</v>
      </c>
      <c r="G2438" s="184">
        <v>39313.879999999997</v>
      </c>
      <c r="H2438" s="99">
        <f t="shared" si="38"/>
        <v>1289.8254593175852</v>
      </c>
    </row>
    <row r="2439" spans="1:8">
      <c r="A2439" s="148" t="s">
        <v>400</v>
      </c>
      <c r="B2439" s="98" t="s">
        <v>190</v>
      </c>
      <c r="C2439" s="152" t="s">
        <v>285</v>
      </c>
      <c r="D2439" s="153" t="s">
        <v>254</v>
      </c>
      <c r="E2439" s="153" t="s">
        <v>286</v>
      </c>
      <c r="F2439" s="172">
        <v>44816.95</v>
      </c>
      <c r="G2439" s="184">
        <v>137979.76999999999</v>
      </c>
      <c r="H2439" s="99">
        <f t="shared" si="38"/>
        <v>3078.7407442942904</v>
      </c>
    </row>
    <row r="2440" spans="1:8">
      <c r="A2440" s="148" t="s">
        <v>400</v>
      </c>
      <c r="B2440" s="98" t="s">
        <v>190</v>
      </c>
      <c r="C2440" s="152" t="s">
        <v>285</v>
      </c>
      <c r="D2440" s="153" t="s">
        <v>257</v>
      </c>
      <c r="E2440" s="153" t="s">
        <v>286</v>
      </c>
      <c r="F2440" s="172">
        <v>20998.400000000001</v>
      </c>
      <c r="G2440" s="184">
        <v>58425.16</v>
      </c>
      <c r="H2440" s="99">
        <f t="shared" si="38"/>
        <v>2782.3624657116734</v>
      </c>
    </row>
    <row r="2441" spans="1:8">
      <c r="A2441" s="148" t="s">
        <v>400</v>
      </c>
      <c r="B2441" s="98" t="s">
        <v>190</v>
      </c>
      <c r="C2441" s="152" t="s">
        <v>285</v>
      </c>
      <c r="D2441" s="153" t="s">
        <v>257</v>
      </c>
      <c r="E2441" s="153" t="s">
        <v>286</v>
      </c>
      <c r="F2441" s="172">
        <v>41986.51</v>
      </c>
      <c r="G2441" s="184">
        <v>116821.65</v>
      </c>
      <c r="H2441" s="99">
        <f t="shared" si="38"/>
        <v>2782.361525166059</v>
      </c>
    </row>
    <row r="2442" spans="1:8">
      <c r="A2442" s="148" t="s">
        <v>400</v>
      </c>
      <c r="B2442" s="98" t="s">
        <v>190</v>
      </c>
      <c r="C2442" s="152" t="s">
        <v>285</v>
      </c>
      <c r="D2442" s="153" t="s">
        <v>257</v>
      </c>
      <c r="E2442" s="153" t="s">
        <v>286</v>
      </c>
      <c r="F2442" s="172">
        <v>20990.02</v>
      </c>
      <c r="G2442" s="184">
        <v>62101.45</v>
      </c>
      <c r="H2442" s="99">
        <f t="shared" si="38"/>
        <v>2958.6179527222935</v>
      </c>
    </row>
    <row r="2443" spans="1:8">
      <c r="A2443" s="148" t="s">
        <v>400</v>
      </c>
      <c r="B2443" s="98" t="s">
        <v>190</v>
      </c>
      <c r="C2443" s="152" t="s">
        <v>285</v>
      </c>
      <c r="D2443" s="153" t="s">
        <v>257</v>
      </c>
      <c r="E2443" s="153" t="s">
        <v>286</v>
      </c>
      <c r="F2443" s="172">
        <v>20993.51</v>
      </c>
      <c r="G2443" s="184">
        <v>58613.23</v>
      </c>
      <c r="H2443" s="99">
        <f t="shared" si="38"/>
        <v>2791.9690418610326</v>
      </c>
    </row>
    <row r="2444" spans="1:8">
      <c r="A2444" s="148" t="s">
        <v>404</v>
      </c>
      <c r="B2444" s="98" t="s">
        <v>190</v>
      </c>
      <c r="C2444" s="152" t="s">
        <v>285</v>
      </c>
      <c r="D2444" s="153" t="s">
        <v>257</v>
      </c>
      <c r="E2444" s="153" t="s">
        <v>286</v>
      </c>
      <c r="F2444" s="172">
        <v>20000</v>
      </c>
      <c r="G2444" s="184">
        <v>56484.66</v>
      </c>
      <c r="H2444" s="99">
        <f t="shared" si="38"/>
        <v>2824.2330000000002</v>
      </c>
    </row>
    <row r="2445" spans="1:8">
      <c r="A2445" s="148" t="s">
        <v>405</v>
      </c>
      <c r="B2445" s="98" t="s">
        <v>190</v>
      </c>
      <c r="C2445" s="152" t="s">
        <v>285</v>
      </c>
      <c r="D2445" s="153" t="s">
        <v>254</v>
      </c>
      <c r="E2445" s="153" t="s">
        <v>286</v>
      </c>
      <c r="F2445" s="172">
        <v>44712.56</v>
      </c>
      <c r="G2445" s="184">
        <v>137658.92000000001</v>
      </c>
      <c r="H2445" s="99">
        <f t="shared" si="38"/>
        <v>3078.7528157636248</v>
      </c>
    </row>
    <row r="2446" spans="1:8">
      <c r="A2446" s="148" t="s">
        <v>405</v>
      </c>
      <c r="B2446" s="98" t="s">
        <v>190</v>
      </c>
      <c r="C2446" s="152" t="s">
        <v>285</v>
      </c>
      <c r="D2446" s="153" t="s">
        <v>257</v>
      </c>
      <c r="E2446" s="153" t="s">
        <v>286</v>
      </c>
      <c r="F2446" s="172">
        <v>20000</v>
      </c>
      <c r="G2446" s="184">
        <v>57592.2</v>
      </c>
      <c r="H2446" s="99">
        <f t="shared" si="38"/>
        <v>2879.61</v>
      </c>
    </row>
    <row r="2447" spans="1:8">
      <c r="A2447" s="148" t="s">
        <v>405</v>
      </c>
      <c r="B2447" s="98" t="s">
        <v>190</v>
      </c>
      <c r="C2447" s="152" t="s">
        <v>285</v>
      </c>
      <c r="D2447" s="153" t="s">
        <v>254</v>
      </c>
      <c r="E2447" s="153" t="s">
        <v>286</v>
      </c>
      <c r="F2447" s="172">
        <v>5298</v>
      </c>
      <c r="G2447" s="184">
        <v>24942.05</v>
      </c>
      <c r="H2447" s="99">
        <f t="shared" si="38"/>
        <v>4707.8237070592677</v>
      </c>
    </row>
    <row r="2448" spans="1:8">
      <c r="A2448" s="148" t="s">
        <v>406</v>
      </c>
      <c r="B2448" s="98" t="s">
        <v>190</v>
      </c>
      <c r="C2448" s="152" t="s">
        <v>285</v>
      </c>
      <c r="D2448" s="153" t="s">
        <v>257</v>
      </c>
      <c r="E2448" s="153" t="s">
        <v>286</v>
      </c>
      <c r="F2448" s="172">
        <v>21000</v>
      </c>
      <c r="G2448" s="184">
        <v>61634.73</v>
      </c>
      <c r="H2448" s="99">
        <f t="shared" ref="H2448:H2511" si="39">+G2448/F2448*1000</f>
        <v>2934.9871428571432</v>
      </c>
    </row>
    <row r="2449" spans="1:8">
      <c r="A2449" s="148" t="s">
        <v>406</v>
      </c>
      <c r="B2449" s="98" t="s">
        <v>190</v>
      </c>
      <c r="C2449" s="152" t="s">
        <v>285</v>
      </c>
      <c r="D2449" s="153" t="s">
        <v>253</v>
      </c>
      <c r="E2449" s="153" t="s">
        <v>286</v>
      </c>
      <c r="F2449" s="172">
        <v>15000</v>
      </c>
      <c r="G2449" s="184">
        <v>22225.96</v>
      </c>
      <c r="H2449" s="99">
        <f t="shared" si="39"/>
        <v>1481.7306666666666</v>
      </c>
    </row>
    <row r="2450" spans="1:8">
      <c r="A2450" s="148" t="s">
        <v>410</v>
      </c>
      <c r="B2450" s="98" t="s">
        <v>190</v>
      </c>
      <c r="C2450" s="152" t="s">
        <v>285</v>
      </c>
      <c r="D2450" s="153" t="s">
        <v>257</v>
      </c>
      <c r="E2450" s="153" t="s">
        <v>286</v>
      </c>
      <c r="F2450" s="172">
        <v>41983.54</v>
      </c>
      <c r="G2450" s="184">
        <v>117314.94</v>
      </c>
      <c r="H2450" s="99">
        <f t="shared" si="39"/>
        <v>2794.3079597385072</v>
      </c>
    </row>
    <row r="2451" spans="1:8">
      <c r="A2451" s="148" t="s">
        <v>410</v>
      </c>
      <c r="B2451" s="98" t="s">
        <v>190</v>
      </c>
      <c r="C2451" s="152" t="s">
        <v>285</v>
      </c>
      <c r="D2451" s="153" t="s">
        <v>257</v>
      </c>
      <c r="E2451" s="153" t="s">
        <v>286</v>
      </c>
      <c r="F2451" s="172">
        <v>20999.46</v>
      </c>
      <c r="G2451" s="184">
        <v>59841.47</v>
      </c>
      <c r="H2451" s="99">
        <f t="shared" si="39"/>
        <v>2849.6670866774671</v>
      </c>
    </row>
    <row r="2452" spans="1:8">
      <c r="A2452" s="148" t="s">
        <v>411</v>
      </c>
      <c r="B2452" s="98" t="s">
        <v>190</v>
      </c>
      <c r="C2452" s="152" t="s">
        <v>285</v>
      </c>
      <c r="D2452" s="153" t="s">
        <v>254</v>
      </c>
      <c r="E2452" s="153" t="s">
        <v>286</v>
      </c>
      <c r="F2452" s="172">
        <v>66706.47</v>
      </c>
      <c r="G2452" s="184">
        <v>205366.34</v>
      </c>
      <c r="H2452" s="99">
        <f t="shared" si="39"/>
        <v>3078.656987845407</v>
      </c>
    </row>
    <row r="2453" spans="1:8">
      <c r="A2453" s="148" t="s">
        <v>412</v>
      </c>
      <c r="B2453" s="98" t="s">
        <v>190</v>
      </c>
      <c r="C2453" s="152" t="s">
        <v>285</v>
      </c>
      <c r="D2453" s="153" t="s">
        <v>257</v>
      </c>
      <c r="E2453" s="153" t="s">
        <v>286</v>
      </c>
      <c r="F2453" s="172">
        <v>20000</v>
      </c>
      <c r="G2453" s="184">
        <v>56484.66</v>
      </c>
      <c r="H2453" s="99">
        <f t="shared" si="39"/>
        <v>2824.2330000000002</v>
      </c>
    </row>
    <row r="2454" spans="1:8">
      <c r="A2454" s="148" t="s">
        <v>412</v>
      </c>
      <c r="B2454" s="98" t="s">
        <v>190</v>
      </c>
      <c r="C2454" s="152" t="s">
        <v>285</v>
      </c>
      <c r="D2454" s="153" t="s">
        <v>273</v>
      </c>
      <c r="E2454" s="153" t="s">
        <v>286</v>
      </c>
      <c r="F2454" s="172">
        <v>23991.040000000001</v>
      </c>
      <c r="G2454" s="184">
        <v>62180.87</v>
      </c>
      <c r="H2454" s="99">
        <f t="shared" si="39"/>
        <v>2591.8372025556205</v>
      </c>
    </row>
    <row r="2455" spans="1:8">
      <c r="A2455" s="148" t="s">
        <v>412</v>
      </c>
      <c r="B2455" s="98" t="s">
        <v>190</v>
      </c>
      <c r="C2455" s="152" t="s">
        <v>285</v>
      </c>
      <c r="D2455" s="153" t="s">
        <v>257</v>
      </c>
      <c r="E2455" s="153" t="s">
        <v>286</v>
      </c>
      <c r="F2455" s="172">
        <v>21000</v>
      </c>
      <c r="G2455" s="184">
        <v>61634.73</v>
      </c>
      <c r="H2455" s="99">
        <f t="shared" si="39"/>
        <v>2934.9871428571432</v>
      </c>
    </row>
    <row r="2456" spans="1:8">
      <c r="A2456" s="148" t="s">
        <v>413</v>
      </c>
      <c r="B2456" s="98" t="s">
        <v>190</v>
      </c>
      <c r="C2456" s="152" t="s">
        <v>285</v>
      </c>
      <c r="D2456" s="153" t="s">
        <v>254</v>
      </c>
      <c r="E2456" s="153" t="s">
        <v>286</v>
      </c>
      <c r="F2456" s="172">
        <v>7941</v>
      </c>
      <c r="G2456" s="184">
        <v>37384.82</v>
      </c>
      <c r="H2456" s="99">
        <f t="shared" si="39"/>
        <v>4707.822692356126</v>
      </c>
    </row>
    <row r="2457" spans="1:8">
      <c r="A2457" s="148" t="s">
        <v>416</v>
      </c>
      <c r="B2457" s="98" t="s">
        <v>191</v>
      </c>
      <c r="C2457" s="152" t="s">
        <v>204</v>
      </c>
      <c r="D2457" s="153" t="s">
        <v>38</v>
      </c>
      <c r="E2457" s="153" t="s">
        <v>171</v>
      </c>
      <c r="F2457" s="172">
        <v>23415.599999999999</v>
      </c>
      <c r="G2457" s="184">
        <v>42423.3</v>
      </c>
      <c r="H2457" s="99">
        <f t="shared" si="39"/>
        <v>1811.7537026597654</v>
      </c>
    </row>
    <row r="2458" spans="1:8">
      <c r="A2458" s="148" t="s">
        <v>416</v>
      </c>
      <c r="B2458" s="98" t="s">
        <v>191</v>
      </c>
      <c r="C2458" s="152" t="s">
        <v>207</v>
      </c>
      <c r="D2458" s="153" t="s">
        <v>250</v>
      </c>
      <c r="E2458" s="153" t="s">
        <v>225</v>
      </c>
      <c r="F2458" s="172">
        <v>2400</v>
      </c>
      <c r="G2458" s="184">
        <v>24722.13</v>
      </c>
      <c r="H2458" s="99">
        <f t="shared" si="39"/>
        <v>10300.887500000001</v>
      </c>
    </row>
    <row r="2459" spans="1:8">
      <c r="A2459" s="148" t="s">
        <v>416</v>
      </c>
      <c r="B2459" s="98" t="s">
        <v>191</v>
      </c>
      <c r="C2459" s="152" t="s">
        <v>207</v>
      </c>
      <c r="D2459" s="153" t="s">
        <v>40</v>
      </c>
      <c r="E2459" s="153" t="s">
        <v>225</v>
      </c>
      <c r="F2459" s="172">
        <v>24000</v>
      </c>
      <c r="G2459" s="184">
        <v>42392.36</v>
      </c>
      <c r="H2459" s="99">
        <f t="shared" si="39"/>
        <v>1766.3483333333334</v>
      </c>
    </row>
    <row r="2460" spans="1:8">
      <c r="A2460" s="148" t="s">
        <v>416</v>
      </c>
      <c r="B2460" s="98" t="s">
        <v>191</v>
      </c>
      <c r="C2460" s="152" t="s">
        <v>207</v>
      </c>
      <c r="D2460" s="153" t="s">
        <v>40</v>
      </c>
      <c r="E2460" s="153" t="s">
        <v>225</v>
      </c>
      <c r="F2460" s="172">
        <v>24000</v>
      </c>
      <c r="G2460" s="184">
        <v>42392.36</v>
      </c>
      <c r="H2460" s="99">
        <f t="shared" si="39"/>
        <v>1766.3483333333334</v>
      </c>
    </row>
    <row r="2461" spans="1:8">
      <c r="A2461" s="148" t="s">
        <v>416</v>
      </c>
      <c r="B2461" s="98" t="s">
        <v>191</v>
      </c>
      <c r="C2461" s="152" t="s">
        <v>207</v>
      </c>
      <c r="D2461" s="153" t="s">
        <v>40</v>
      </c>
      <c r="E2461" s="153" t="s">
        <v>225</v>
      </c>
      <c r="F2461" s="172">
        <v>26000</v>
      </c>
      <c r="G2461" s="184">
        <v>20280</v>
      </c>
      <c r="H2461" s="99">
        <f t="shared" si="39"/>
        <v>780</v>
      </c>
    </row>
    <row r="2462" spans="1:8">
      <c r="A2462" s="148" t="s">
        <v>416</v>
      </c>
      <c r="B2462" s="98" t="s">
        <v>191</v>
      </c>
      <c r="C2462" s="152" t="s">
        <v>207</v>
      </c>
      <c r="D2462" s="153" t="s">
        <v>40</v>
      </c>
      <c r="E2462" s="153" t="s">
        <v>225</v>
      </c>
      <c r="F2462" s="172">
        <v>26000</v>
      </c>
      <c r="G2462" s="184">
        <v>20280</v>
      </c>
      <c r="H2462" s="99">
        <f t="shared" si="39"/>
        <v>780</v>
      </c>
    </row>
    <row r="2463" spans="1:8">
      <c r="A2463" s="148" t="s">
        <v>416</v>
      </c>
      <c r="B2463" s="98" t="s">
        <v>191</v>
      </c>
      <c r="C2463" s="152" t="s">
        <v>207</v>
      </c>
      <c r="D2463" s="153" t="s">
        <v>40</v>
      </c>
      <c r="E2463" s="153" t="s">
        <v>225</v>
      </c>
      <c r="F2463" s="172">
        <v>9600</v>
      </c>
      <c r="G2463" s="184">
        <v>84058.64</v>
      </c>
      <c r="H2463" s="99">
        <f t="shared" si="39"/>
        <v>8756.1083333333336</v>
      </c>
    </row>
    <row r="2464" spans="1:8">
      <c r="A2464" s="148" t="s">
        <v>416</v>
      </c>
      <c r="B2464" s="98" t="s">
        <v>191</v>
      </c>
      <c r="C2464" s="152" t="s">
        <v>207</v>
      </c>
      <c r="D2464" s="153" t="s">
        <v>40</v>
      </c>
      <c r="E2464" s="153" t="s">
        <v>225</v>
      </c>
      <c r="F2464" s="172">
        <v>11200</v>
      </c>
      <c r="G2464" s="184">
        <v>72410.98</v>
      </c>
      <c r="H2464" s="99">
        <f t="shared" si="39"/>
        <v>6465.2660714285712</v>
      </c>
    </row>
    <row r="2465" spans="1:8">
      <c r="A2465" s="148" t="s">
        <v>416</v>
      </c>
      <c r="B2465" s="98" t="s">
        <v>191</v>
      </c>
      <c r="C2465" s="152" t="s">
        <v>237</v>
      </c>
      <c r="D2465" s="153" t="s">
        <v>251</v>
      </c>
      <c r="E2465" s="153" t="s">
        <v>261</v>
      </c>
      <c r="F2465" s="172">
        <v>102400</v>
      </c>
      <c r="G2465" s="184">
        <v>676292.06</v>
      </c>
      <c r="H2465" s="99">
        <f t="shared" si="39"/>
        <v>6604.4146484375005</v>
      </c>
    </row>
    <row r="2466" spans="1:8">
      <c r="A2466" s="148" t="s">
        <v>416</v>
      </c>
      <c r="B2466" s="98" t="s">
        <v>191</v>
      </c>
      <c r="C2466" s="152" t="s">
        <v>234</v>
      </c>
      <c r="D2466" s="153" t="s">
        <v>218</v>
      </c>
      <c r="E2466" s="153" t="s">
        <v>259</v>
      </c>
      <c r="F2466" s="172">
        <v>11887.75</v>
      </c>
      <c r="G2466" s="184">
        <v>59779.13</v>
      </c>
      <c r="H2466" s="99">
        <f t="shared" si="39"/>
        <v>5028.6328363231059</v>
      </c>
    </row>
    <row r="2467" spans="1:8">
      <c r="A2467" s="148" t="s">
        <v>416</v>
      </c>
      <c r="B2467" s="98" t="s">
        <v>191</v>
      </c>
      <c r="C2467" s="152" t="s">
        <v>234</v>
      </c>
      <c r="D2467" s="153" t="s">
        <v>218</v>
      </c>
      <c r="E2467" s="153" t="s">
        <v>259</v>
      </c>
      <c r="F2467" s="172">
        <v>11887.75</v>
      </c>
      <c r="G2467" s="184">
        <v>59779.13</v>
      </c>
      <c r="H2467" s="99">
        <f t="shared" si="39"/>
        <v>5028.6328363231059</v>
      </c>
    </row>
    <row r="2468" spans="1:8">
      <c r="A2468" s="148" t="s">
        <v>416</v>
      </c>
      <c r="B2468" s="98" t="s">
        <v>191</v>
      </c>
      <c r="C2468" s="152" t="s">
        <v>238</v>
      </c>
      <c r="D2468" s="153" t="s">
        <v>254</v>
      </c>
      <c r="E2468" s="153" t="s">
        <v>185</v>
      </c>
      <c r="F2468" s="172">
        <v>1313.59</v>
      </c>
      <c r="G2468" s="184">
        <v>8062.31</v>
      </c>
      <c r="H2468" s="99">
        <f t="shared" si="39"/>
        <v>6137.6152376312248</v>
      </c>
    </row>
    <row r="2469" spans="1:8">
      <c r="A2469" s="148" t="s">
        <v>416</v>
      </c>
      <c r="B2469" s="98" t="s">
        <v>191</v>
      </c>
      <c r="C2469" s="152" t="s">
        <v>238</v>
      </c>
      <c r="D2469" s="153" t="s">
        <v>254</v>
      </c>
      <c r="E2469" s="153" t="s">
        <v>185</v>
      </c>
      <c r="F2469" s="172">
        <v>5760</v>
      </c>
      <c r="G2469" s="184">
        <v>43825.599999999999</v>
      </c>
      <c r="H2469" s="99">
        <f t="shared" si="39"/>
        <v>7608.6111111111113</v>
      </c>
    </row>
    <row r="2470" spans="1:8">
      <c r="A2470" s="148" t="s">
        <v>416</v>
      </c>
      <c r="B2470" s="98" t="s">
        <v>191</v>
      </c>
      <c r="C2470" s="152" t="s">
        <v>208</v>
      </c>
      <c r="D2470" s="153" t="s">
        <v>251</v>
      </c>
      <c r="E2470" s="153" t="s">
        <v>226</v>
      </c>
      <c r="F2470" s="172">
        <v>391227.7</v>
      </c>
      <c r="G2470" s="184">
        <v>1577535.69</v>
      </c>
      <c r="H2470" s="99">
        <f t="shared" si="39"/>
        <v>4032.2699287397077</v>
      </c>
    </row>
    <row r="2471" spans="1:8">
      <c r="A2471" s="148" t="s">
        <v>416</v>
      </c>
      <c r="B2471" s="98" t="s">
        <v>191</v>
      </c>
      <c r="C2471" s="152" t="s">
        <v>208</v>
      </c>
      <c r="D2471" s="153" t="s">
        <v>72</v>
      </c>
      <c r="E2471" s="153" t="s">
        <v>226</v>
      </c>
      <c r="F2471" s="172">
        <v>23221.1</v>
      </c>
      <c r="G2471" s="184">
        <v>80523.97</v>
      </c>
      <c r="H2471" s="99">
        <f t="shared" si="39"/>
        <v>3467.7069561734806</v>
      </c>
    </row>
    <row r="2472" spans="1:8">
      <c r="A2472" s="148" t="s">
        <v>417</v>
      </c>
      <c r="B2472" s="98" t="s">
        <v>191</v>
      </c>
      <c r="C2472" s="152" t="s">
        <v>268</v>
      </c>
      <c r="D2472" s="153" t="s">
        <v>249</v>
      </c>
      <c r="E2472" s="153" t="s">
        <v>168</v>
      </c>
      <c r="F2472" s="172">
        <v>2763.07</v>
      </c>
      <c r="G2472" s="184">
        <v>1741.48</v>
      </c>
      <c r="H2472" s="99">
        <f t="shared" si="39"/>
        <v>630.2699533489922</v>
      </c>
    </row>
    <row r="2473" spans="1:8">
      <c r="A2473" s="148" t="s">
        <v>417</v>
      </c>
      <c r="B2473" s="98" t="s">
        <v>191</v>
      </c>
      <c r="C2473" s="152" t="s">
        <v>210</v>
      </c>
      <c r="D2473" s="153" t="s">
        <v>257</v>
      </c>
      <c r="E2473" s="153" t="s">
        <v>228</v>
      </c>
      <c r="F2473" s="172">
        <v>21600</v>
      </c>
      <c r="G2473" s="184">
        <v>12912.87</v>
      </c>
      <c r="H2473" s="99">
        <f t="shared" si="39"/>
        <v>597.81805555555559</v>
      </c>
    </row>
    <row r="2474" spans="1:8">
      <c r="A2474" s="148" t="s">
        <v>417</v>
      </c>
      <c r="B2474" s="98" t="s">
        <v>191</v>
      </c>
      <c r="C2474" s="152" t="s">
        <v>210</v>
      </c>
      <c r="D2474" s="153" t="s">
        <v>257</v>
      </c>
      <c r="E2474" s="153" t="s">
        <v>228</v>
      </c>
      <c r="F2474" s="172">
        <v>21600</v>
      </c>
      <c r="G2474" s="184">
        <v>13381.01</v>
      </c>
      <c r="H2474" s="99">
        <f t="shared" si="39"/>
        <v>619.49120370370372</v>
      </c>
    </row>
    <row r="2475" spans="1:8">
      <c r="A2475" s="148" t="s">
        <v>417</v>
      </c>
      <c r="B2475" s="98" t="s">
        <v>191</v>
      </c>
      <c r="C2475" s="152" t="s">
        <v>210</v>
      </c>
      <c r="D2475" s="153" t="s">
        <v>257</v>
      </c>
      <c r="E2475" s="153" t="s">
        <v>228</v>
      </c>
      <c r="F2475" s="172">
        <v>64800</v>
      </c>
      <c r="G2475" s="184">
        <v>36983.1</v>
      </c>
      <c r="H2475" s="99">
        <f t="shared" si="39"/>
        <v>570.72685185185173</v>
      </c>
    </row>
    <row r="2476" spans="1:8">
      <c r="A2476" s="148" t="s">
        <v>417</v>
      </c>
      <c r="B2476" s="98" t="s">
        <v>191</v>
      </c>
      <c r="C2476" s="152" t="s">
        <v>210</v>
      </c>
      <c r="D2476" s="153" t="s">
        <v>257</v>
      </c>
      <c r="E2476" s="153" t="s">
        <v>228</v>
      </c>
      <c r="F2476" s="172">
        <v>108000</v>
      </c>
      <c r="G2476" s="184">
        <v>64564.37</v>
      </c>
      <c r="H2476" s="99">
        <f t="shared" si="39"/>
        <v>597.81824074074075</v>
      </c>
    </row>
    <row r="2477" spans="1:8">
      <c r="A2477" s="148" t="s">
        <v>417</v>
      </c>
      <c r="B2477" s="98" t="s">
        <v>191</v>
      </c>
      <c r="C2477" s="152" t="s">
        <v>210</v>
      </c>
      <c r="D2477" s="153" t="s">
        <v>249</v>
      </c>
      <c r="E2477" s="153" t="s">
        <v>228</v>
      </c>
      <c r="F2477" s="172">
        <v>4605.12</v>
      </c>
      <c r="G2477" s="184">
        <v>2902.47</v>
      </c>
      <c r="H2477" s="99">
        <f t="shared" si="39"/>
        <v>630.27022097144049</v>
      </c>
    </row>
    <row r="2478" spans="1:8">
      <c r="A2478" s="148" t="s">
        <v>417</v>
      </c>
      <c r="B2478" s="98" t="s">
        <v>191</v>
      </c>
      <c r="C2478" s="152" t="s">
        <v>210</v>
      </c>
      <c r="D2478" s="153" t="s">
        <v>249</v>
      </c>
      <c r="E2478" s="153" t="s">
        <v>228</v>
      </c>
      <c r="F2478" s="172">
        <v>12210.05</v>
      </c>
      <c r="G2478" s="184">
        <v>8126.92</v>
      </c>
      <c r="H2478" s="99">
        <f t="shared" si="39"/>
        <v>665.59268799063079</v>
      </c>
    </row>
    <row r="2479" spans="1:8">
      <c r="A2479" s="148" t="s">
        <v>417</v>
      </c>
      <c r="B2479" s="98" t="s">
        <v>191</v>
      </c>
      <c r="C2479" s="152" t="s">
        <v>235</v>
      </c>
      <c r="D2479" s="153" t="s">
        <v>218</v>
      </c>
      <c r="E2479" s="153" t="s">
        <v>260</v>
      </c>
      <c r="F2479" s="172">
        <v>306000</v>
      </c>
      <c r="G2479" s="184">
        <v>688500</v>
      </c>
      <c r="H2479" s="99">
        <f t="shared" si="39"/>
        <v>2250</v>
      </c>
    </row>
    <row r="2480" spans="1:8">
      <c r="A2480" s="148" t="s">
        <v>417</v>
      </c>
      <c r="B2480" s="98" t="s">
        <v>191</v>
      </c>
      <c r="C2480" s="152" t="s">
        <v>235</v>
      </c>
      <c r="D2480" s="153" t="s">
        <v>218</v>
      </c>
      <c r="E2480" s="153" t="s">
        <v>260</v>
      </c>
      <c r="F2480" s="172">
        <v>38250</v>
      </c>
      <c r="G2480" s="184">
        <v>87975</v>
      </c>
      <c r="H2480" s="99">
        <f t="shared" si="39"/>
        <v>2300</v>
      </c>
    </row>
    <row r="2481" spans="1:8">
      <c r="A2481" s="148" t="s">
        <v>417</v>
      </c>
      <c r="B2481" s="98" t="s">
        <v>191</v>
      </c>
      <c r="C2481" s="152" t="s">
        <v>206</v>
      </c>
      <c r="D2481" s="153" t="s">
        <v>250</v>
      </c>
      <c r="E2481" s="153" t="s">
        <v>224</v>
      </c>
      <c r="F2481" s="172">
        <v>12600</v>
      </c>
      <c r="G2481" s="184">
        <v>46014.3</v>
      </c>
      <c r="H2481" s="99">
        <f t="shared" si="39"/>
        <v>3651.928571428572</v>
      </c>
    </row>
    <row r="2482" spans="1:8">
      <c r="A2482" s="148" t="s">
        <v>417</v>
      </c>
      <c r="B2482" s="98" t="s">
        <v>191</v>
      </c>
      <c r="C2482" s="152" t="s">
        <v>207</v>
      </c>
      <c r="D2482" s="153" t="s">
        <v>40</v>
      </c>
      <c r="E2482" s="153" t="s">
        <v>225</v>
      </c>
      <c r="F2482" s="172">
        <v>12000</v>
      </c>
      <c r="G2482" s="184">
        <v>8602.15</v>
      </c>
      <c r="H2482" s="99">
        <f t="shared" si="39"/>
        <v>716.8458333333333</v>
      </c>
    </row>
    <row r="2483" spans="1:8">
      <c r="A2483" s="148" t="s">
        <v>417</v>
      </c>
      <c r="B2483" s="98" t="s">
        <v>191</v>
      </c>
      <c r="C2483" s="152" t="s">
        <v>207</v>
      </c>
      <c r="D2483" s="153" t="s">
        <v>40</v>
      </c>
      <c r="E2483" s="153" t="s">
        <v>225</v>
      </c>
      <c r="F2483" s="172">
        <v>20800</v>
      </c>
      <c r="G2483" s="184">
        <v>181692.51</v>
      </c>
      <c r="H2483" s="99">
        <f t="shared" si="39"/>
        <v>8735.216826923077</v>
      </c>
    </row>
    <row r="2484" spans="1:8">
      <c r="A2484" s="148" t="s">
        <v>417</v>
      </c>
      <c r="B2484" s="98" t="s">
        <v>191</v>
      </c>
      <c r="C2484" s="152" t="s">
        <v>237</v>
      </c>
      <c r="D2484" s="153" t="s">
        <v>40</v>
      </c>
      <c r="E2484" s="153" t="s">
        <v>261</v>
      </c>
      <c r="F2484" s="172">
        <v>5040</v>
      </c>
      <c r="G2484" s="184">
        <v>56774.16</v>
      </c>
      <c r="H2484" s="99">
        <f t="shared" si="39"/>
        <v>11264.714285714286</v>
      </c>
    </row>
    <row r="2485" spans="1:8">
      <c r="A2485" s="148" t="s">
        <v>417</v>
      </c>
      <c r="B2485" s="98" t="s">
        <v>191</v>
      </c>
      <c r="C2485" s="152" t="s">
        <v>237</v>
      </c>
      <c r="D2485" s="153" t="s">
        <v>249</v>
      </c>
      <c r="E2485" s="153" t="s">
        <v>261</v>
      </c>
      <c r="F2485" s="172">
        <v>1582.08</v>
      </c>
      <c r="G2485" s="184">
        <v>1065.28</v>
      </c>
      <c r="H2485" s="99">
        <f t="shared" si="39"/>
        <v>673.34142394822004</v>
      </c>
    </row>
    <row r="2486" spans="1:8">
      <c r="A2486" s="148" t="s">
        <v>417</v>
      </c>
      <c r="B2486" s="98" t="s">
        <v>191</v>
      </c>
      <c r="C2486" s="152" t="s">
        <v>237</v>
      </c>
      <c r="D2486" s="153" t="s">
        <v>251</v>
      </c>
      <c r="E2486" s="153" t="s">
        <v>261</v>
      </c>
      <c r="F2486" s="172">
        <v>12000</v>
      </c>
      <c r="G2486" s="184">
        <v>144095.06</v>
      </c>
      <c r="H2486" s="99">
        <f t="shared" si="39"/>
        <v>12007.921666666667</v>
      </c>
    </row>
    <row r="2487" spans="1:8">
      <c r="A2487" s="148" t="s">
        <v>417</v>
      </c>
      <c r="B2487" s="98" t="s">
        <v>191</v>
      </c>
      <c r="C2487" s="152" t="s">
        <v>217</v>
      </c>
      <c r="D2487" s="153" t="s">
        <v>26</v>
      </c>
      <c r="E2487" s="153" t="s">
        <v>233</v>
      </c>
      <c r="F2487" s="172">
        <v>172</v>
      </c>
      <c r="G2487" s="184">
        <v>2740.47</v>
      </c>
      <c r="H2487" s="99">
        <f t="shared" si="39"/>
        <v>15932.965116279069</v>
      </c>
    </row>
    <row r="2488" spans="1:8">
      <c r="A2488" s="148" t="s">
        <v>417</v>
      </c>
      <c r="B2488" s="98" t="s">
        <v>191</v>
      </c>
      <c r="C2488" s="152" t="s">
        <v>217</v>
      </c>
      <c r="D2488" s="153" t="s">
        <v>26</v>
      </c>
      <c r="E2488" s="153" t="s">
        <v>233</v>
      </c>
      <c r="F2488" s="172">
        <v>280</v>
      </c>
      <c r="G2488" s="184">
        <v>4461.2299999999996</v>
      </c>
      <c r="H2488" s="99">
        <f t="shared" si="39"/>
        <v>15932.964285714284</v>
      </c>
    </row>
    <row r="2489" spans="1:8">
      <c r="A2489" s="148" t="s">
        <v>417</v>
      </c>
      <c r="B2489" s="98" t="s">
        <v>191</v>
      </c>
      <c r="C2489" s="152" t="s">
        <v>217</v>
      </c>
      <c r="D2489" s="153" t="s">
        <v>26</v>
      </c>
      <c r="E2489" s="153" t="s">
        <v>233</v>
      </c>
      <c r="F2489" s="172">
        <v>287</v>
      </c>
      <c r="G2489" s="184">
        <v>4779.25</v>
      </c>
      <c r="H2489" s="99">
        <f t="shared" si="39"/>
        <v>16652.439024390245</v>
      </c>
    </row>
    <row r="2490" spans="1:8">
      <c r="A2490" s="148" t="s">
        <v>417</v>
      </c>
      <c r="B2490" s="98" t="s">
        <v>191</v>
      </c>
      <c r="C2490" s="152" t="s">
        <v>217</v>
      </c>
      <c r="D2490" s="153" t="s">
        <v>253</v>
      </c>
      <c r="E2490" s="153" t="s">
        <v>233</v>
      </c>
      <c r="F2490" s="172">
        <v>117.5</v>
      </c>
      <c r="G2490" s="184">
        <v>724.87</v>
      </c>
      <c r="H2490" s="99">
        <f t="shared" si="39"/>
        <v>6169.1063829787236</v>
      </c>
    </row>
    <row r="2491" spans="1:8">
      <c r="A2491" s="148" t="s">
        <v>417</v>
      </c>
      <c r="B2491" s="98" t="s">
        <v>191</v>
      </c>
      <c r="C2491" s="152" t="s">
        <v>217</v>
      </c>
      <c r="D2491" s="153" t="s">
        <v>253</v>
      </c>
      <c r="E2491" s="153" t="s">
        <v>233</v>
      </c>
      <c r="F2491" s="172">
        <v>580</v>
      </c>
      <c r="G2491" s="184">
        <v>3715.71</v>
      </c>
      <c r="H2491" s="99">
        <f t="shared" si="39"/>
        <v>6406.3965517241386</v>
      </c>
    </row>
    <row r="2492" spans="1:8">
      <c r="A2492" s="148" t="s">
        <v>417</v>
      </c>
      <c r="B2492" s="98" t="s">
        <v>191</v>
      </c>
      <c r="C2492" s="152" t="s">
        <v>217</v>
      </c>
      <c r="D2492" s="153" t="s">
        <v>253</v>
      </c>
      <c r="E2492" s="153" t="s">
        <v>233</v>
      </c>
      <c r="F2492" s="172">
        <v>1512</v>
      </c>
      <c r="G2492" s="184">
        <v>15247.25</v>
      </c>
      <c r="H2492" s="99">
        <f t="shared" si="39"/>
        <v>10084.160052910052</v>
      </c>
    </row>
    <row r="2493" spans="1:8">
      <c r="A2493" s="148" t="s">
        <v>417</v>
      </c>
      <c r="B2493" s="98" t="s">
        <v>191</v>
      </c>
      <c r="C2493" s="152" t="s">
        <v>217</v>
      </c>
      <c r="D2493" s="153" t="s">
        <v>218</v>
      </c>
      <c r="E2493" s="153" t="s">
        <v>233</v>
      </c>
      <c r="F2493" s="172">
        <v>16329</v>
      </c>
      <c r="G2493" s="184">
        <v>80108.539999999994</v>
      </c>
      <c r="H2493" s="99">
        <f t="shared" si="39"/>
        <v>4905.9060567089227</v>
      </c>
    </row>
    <row r="2494" spans="1:8">
      <c r="A2494" s="148" t="s">
        <v>417</v>
      </c>
      <c r="B2494" s="98" t="s">
        <v>191</v>
      </c>
      <c r="C2494" s="152" t="s">
        <v>217</v>
      </c>
      <c r="D2494" s="153" t="s">
        <v>26</v>
      </c>
      <c r="E2494" s="153" t="s">
        <v>233</v>
      </c>
      <c r="F2494" s="172">
        <v>91.2</v>
      </c>
      <c r="G2494" s="184">
        <v>1590.49</v>
      </c>
      <c r="H2494" s="99">
        <f t="shared" si="39"/>
        <v>17439.583333333332</v>
      </c>
    </row>
    <row r="2495" spans="1:8">
      <c r="A2495" s="148" t="s">
        <v>417</v>
      </c>
      <c r="B2495" s="98" t="s">
        <v>191</v>
      </c>
      <c r="C2495" s="152" t="s">
        <v>248</v>
      </c>
      <c r="D2495" s="153" t="s">
        <v>253</v>
      </c>
      <c r="E2495" s="153" t="s">
        <v>267</v>
      </c>
      <c r="F2495" s="172">
        <v>2.5</v>
      </c>
      <c r="G2495" s="184">
        <v>2.97</v>
      </c>
      <c r="H2495" s="99">
        <f t="shared" si="39"/>
        <v>1188.0000000000002</v>
      </c>
    </row>
    <row r="2496" spans="1:8">
      <c r="A2496" s="148" t="s">
        <v>417</v>
      </c>
      <c r="B2496" s="98" t="s">
        <v>191</v>
      </c>
      <c r="C2496" s="152" t="s">
        <v>248</v>
      </c>
      <c r="D2496" s="153" t="s">
        <v>253</v>
      </c>
      <c r="E2496" s="153" t="s">
        <v>267</v>
      </c>
      <c r="F2496" s="172">
        <v>7.2</v>
      </c>
      <c r="G2496" s="184">
        <v>4.2699999999999996</v>
      </c>
      <c r="H2496" s="99">
        <f t="shared" si="39"/>
        <v>593.05555555555543</v>
      </c>
    </row>
    <row r="2497" spans="1:8">
      <c r="A2497" s="148" t="s">
        <v>417</v>
      </c>
      <c r="B2497" s="98" t="s">
        <v>191</v>
      </c>
      <c r="C2497" s="152" t="s">
        <v>248</v>
      </c>
      <c r="D2497" s="153" t="s">
        <v>253</v>
      </c>
      <c r="E2497" s="153" t="s">
        <v>267</v>
      </c>
      <c r="F2497" s="172">
        <v>720</v>
      </c>
      <c r="G2497" s="184">
        <v>8396.09</v>
      </c>
      <c r="H2497" s="99">
        <f t="shared" si="39"/>
        <v>11661.236111111111</v>
      </c>
    </row>
    <row r="2498" spans="1:8">
      <c r="A2498" s="148" t="s">
        <v>417</v>
      </c>
      <c r="B2498" s="98" t="s">
        <v>191</v>
      </c>
      <c r="C2498" s="152" t="s">
        <v>240</v>
      </c>
      <c r="D2498" s="153" t="s">
        <v>253</v>
      </c>
      <c r="E2498" s="153" t="s">
        <v>174</v>
      </c>
      <c r="F2498" s="172">
        <v>1152</v>
      </c>
      <c r="G2498" s="184">
        <v>6150.15</v>
      </c>
      <c r="H2498" s="99">
        <f t="shared" si="39"/>
        <v>5338.6718749999991</v>
      </c>
    </row>
    <row r="2499" spans="1:8">
      <c r="A2499" s="148" t="s">
        <v>417</v>
      </c>
      <c r="B2499" s="98" t="s">
        <v>191</v>
      </c>
      <c r="C2499" s="152" t="s">
        <v>238</v>
      </c>
      <c r="D2499" s="153" t="s">
        <v>250</v>
      </c>
      <c r="E2499" s="153" t="s">
        <v>185</v>
      </c>
      <c r="F2499" s="172">
        <v>10.82</v>
      </c>
      <c r="G2499" s="184">
        <v>185.69</v>
      </c>
      <c r="H2499" s="99">
        <f t="shared" si="39"/>
        <v>17161.737523105359</v>
      </c>
    </row>
    <row r="2500" spans="1:8">
      <c r="A2500" s="148" t="s">
        <v>417</v>
      </c>
      <c r="B2500" s="98" t="s">
        <v>191</v>
      </c>
      <c r="C2500" s="152" t="s">
        <v>238</v>
      </c>
      <c r="D2500" s="153" t="s">
        <v>250</v>
      </c>
      <c r="E2500" s="153" t="s">
        <v>185</v>
      </c>
      <c r="F2500" s="172">
        <v>24</v>
      </c>
      <c r="G2500" s="184">
        <v>438.91</v>
      </c>
      <c r="H2500" s="99">
        <f t="shared" si="39"/>
        <v>18287.916666666668</v>
      </c>
    </row>
    <row r="2501" spans="1:8">
      <c r="A2501" s="148" t="s">
        <v>417</v>
      </c>
      <c r="B2501" s="98" t="s">
        <v>191</v>
      </c>
      <c r="C2501" s="152" t="s">
        <v>208</v>
      </c>
      <c r="D2501" s="153" t="s">
        <v>254</v>
      </c>
      <c r="E2501" s="153" t="s">
        <v>226</v>
      </c>
      <c r="F2501" s="172">
        <v>23531.73</v>
      </c>
      <c r="G2501" s="184">
        <v>79816.11</v>
      </c>
      <c r="H2501" s="99">
        <f t="shared" si="39"/>
        <v>3391.8504929301839</v>
      </c>
    </row>
    <row r="2502" spans="1:8">
      <c r="A2502" s="148" t="s">
        <v>417</v>
      </c>
      <c r="B2502" s="98" t="s">
        <v>191</v>
      </c>
      <c r="C2502" s="152" t="s">
        <v>208</v>
      </c>
      <c r="D2502" s="153" t="s">
        <v>40</v>
      </c>
      <c r="E2502" s="153" t="s">
        <v>226</v>
      </c>
      <c r="F2502" s="172">
        <v>23995.11</v>
      </c>
      <c r="G2502" s="184">
        <v>88863.15</v>
      </c>
      <c r="H2502" s="99">
        <f t="shared" si="39"/>
        <v>3703.3858148597774</v>
      </c>
    </row>
    <row r="2503" spans="1:8">
      <c r="A2503" s="148" t="s">
        <v>417</v>
      </c>
      <c r="B2503" s="98" t="s">
        <v>191</v>
      </c>
      <c r="C2503" s="152" t="s">
        <v>208</v>
      </c>
      <c r="D2503" s="153" t="s">
        <v>40</v>
      </c>
      <c r="E2503" s="153" t="s">
        <v>226</v>
      </c>
      <c r="F2503" s="172">
        <v>24011.37</v>
      </c>
      <c r="G2503" s="184">
        <v>88921.41</v>
      </c>
      <c r="H2503" s="99">
        <f t="shared" si="39"/>
        <v>3703.304309583335</v>
      </c>
    </row>
    <row r="2504" spans="1:8">
      <c r="A2504" s="148" t="s">
        <v>417</v>
      </c>
      <c r="B2504" s="98" t="s">
        <v>191</v>
      </c>
      <c r="C2504" s="152" t="s">
        <v>239</v>
      </c>
      <c r="D2504" s="153" t="s">
        <v>250</v>
      </c>
      <c r="E2504" s="153" t="s">
        <v>262</v>
      </c>
      <c r="F2504" s="172">
        <v>51.88</v>
      </c>
      <c r="G2504" s="184">
        <v>886.8</v>
      </c>
      <c r="H2504" s="99">
        <f t="shared" si="39"/>
        <v>17093.292212798766</v>
      </c>
    </row>
    <row r="2505" spans="1:8">
      <c r="A2505" s="148" t="s">
        <v>417</v>
      </c>
      <c r="B2505" s="98" t="s">
        <v>191</v>
      </c>
      <c r="C2505" s="152" t="s">
        <v>239</v>
      </c>
      <c r="D2505" s="153" t="s">
        <v>250</v>
      </c>
      <c r="E2505" s="153" t="s">
        <v>262</v>
      </c>
      <c r="F2505" s="172">
        <v>148.52000000000001</v>
      </c>
      <c r="G2505" s="184">
        <v>2843.1</v>
      </c>
      <c r="H2505" s="99">
        <f t="shared" si="39"/>
        <v>19142.876380285481</v>
      </c>
    </row>
    <row r="2506" spans="1:8">
      <c r="A2506" s="148" t="s">
        <v>417</v>
      </c>
      <c r="B2506" s="98" t="s">
        <v>191</v>
      </c>
      <c r="C2506" s="152" t="s">
        <v>205</v>
      </c>
      <c r="D2506" s="153" t="s">
        <v>256</v>
      </c>
      <c r="E2506" s="153" t="s">
        <v>223</v>
      </c>
      <c r="F2506" s="172">
        <v>14256</v>
      </c>
      <c r="G2506" s="184">
        <v>103902.63</v>
      </c>
      <c r="H2506" s="99">
        <f t="shared" si="39"/>
        <v>7288.3438552188563</v>
      </c>
    </row>
    <row r="2507" spans="1:8">
      <c r="A2507" s="148" t="s">
        <v>417</v>
      </c>
      <c r="B2507" s="98" t="s">
        <v>191</v>
      </c>
      <c r="C2507" s="152" t="s">
        <v>205</v>
      </c>
      <c r="D2507" s="153" t="s">
        <v>249</v>
      </c>
      <c r="E2507" s="153" t="s">
        <v>223</v>
      </c>
      <c r="F2507" s="172">
        <v>6251.52</v>
      </c>
      <c r="G2507" s="184">
        <v>69964.19</v>
      </c>
      <c r="H2507" s="99">
        <f t="shared" si="39"/>
        <v>11191.548615376742</v>
      </c>
    </row>
    <row r="2508" spans="1:8">
      <c r="A2508" s="148" t="s">
        <v>418</v>
      </c>
      <c r="B2508" s="98" t="s">
        <v>191</v>
      </c>
      <c r="C2508" s="152" t="s">
        <v>235</v>
      </c>
      <c r="D2508" s="153" t="s">
        <v>218</v>
      </c>
      <c r="E2508" s="153" t="s">
        <v>260</v>
      </c>
      <c r="F2508" s="172">
        <v>19150</v>
      </c>
      <c r="G2508" s="184">
        <v>46534.5</v>
      </c>
      <c r="H2508" s="99">
        <f t="shared" si="39"/>
        <v>2430</v>
      </c>
    </row>
    <row r="2509" spans="1:8">
      <c r="A2509" s="148" t="s">
        <v>418</v>
      </c>
      <c r="B2509" s="98" t="s">
        <v>191</v>
      </c>
      <c r="C2509" s="152" t="s">
        <v>235</v>
      </c>
      <c r="D2509" s="153" t="s">
        <v>51</v>
      </c>
      <c r="E2509" s="153" t="s">
        <v>260</v>
      </c>
      <c r="F2509" s="172">
        <v>25000</v>
      </c>
      <c r="G2509" s="184">
        <v>65000</v>
      </c>
      <c r="H2509" s="99">
        <f t="shared" si="39"/>
        <v>2600</v>
      </c>
    </row>
    <row r="2510" spans="1:8">
      <c r="A2510" s="148" t="s">
        <v>418</v>
      </c>
      <c r="B2510" s="98" t="s">
        <v>191</v>
      </c>
      <c r="C2510" s="152" t="s">
        <v>235</v>
      </c>
      <c r="D2510" s="153" t="s">
        <v>51</v>
      </c>
      <c r="E2510" s="153" t="s">
        <v>260</v>
      </c>
      <c r="F2510" s="172">
        <v>25000</v>
      </c>
      <c r="G2510" s="184">
        <v>65000</v>
      </c>
      <c r="H2510" s="99">
        <f t="shared" si="39"/>
        <v>2600</v>
      </c>
    </row>
    <row r="2511" spans="1:8">
      <c r="A2511" s="148" t="s">
        <v>418</v>
      </c>
      <c r="B2511" s="98" t="s">
        <v>191</v>
      </c>
      <c r="C2511" s="152" t="s">
        <v>235</v>
      </c>
      <c r="D2511" s="153" t="s">
        <v>40</v>
      </c>
      <c r="E2511" s="153" t="s">
        <v>260</v>
      </c>
      <c r="F2511" s="172">
        <v>48000</v>
      </c>
      <c r="G2511" s="184">
        <v>151957.91</v>
      </c>
      <c r="H2511" s="99">
        <f t="shared" si="39"/>
        <v>3165.7897916666666</v>
      </c>
    </row>
    <row r="2512" spans="1:8">
      <c r="A2512" s="148" t="s">
        <v>418</v>
      </c>
      <c r="B2512" s="98" t="s">
        <v>191</v>
      </c>
      <c r="C2512" s="152" t="s">
        <v>213</v>
      </c>
      <c r="D2512" s="153" t="s">
        <v>37</v>
      </c>
      <c r="E2512" s="153" t="s">
        <v>230</v>
      </c>
      <c r="F2512" s="172">
        <v>13761.6</v>
      </c>
      <c r="G2512" s="184">
        <v>2554.08</v>
      </c>
      <c r="H2512" s="99">
        <f t="shared" ref="H2512:H2575" si="40">+G2512/F2512*1000</f>
        <v>185.59469829089639</v>
      </c>
    </row>
    <row r="2513" spans="1:8">
      <c r="A2513" s="148" t="s">
        <v>418</v>
      </c>
      <c r="B2513" s="98" t="s">
        <v>191</v>
      </c>
      <c r="C2513" s="152" t="s">
        <v>213</v>
      </c>
      <c r="D2513" s="153" t="s">
        <v>37</v>
      </c>
      <c r="E2513" s="153" t="s">
        <v>230</v>
      </c>
      <c r="F2513" s="172">
        <v>9302</v>
      </c>
      <c r="G2513" s="184">
        <v>1733.16</v>
      </c>
      <c r="H2513" s="99">
        <f t="shared" si="40"/>
        <v>186.32122124274349</v>
      </c>
    </row>
    <row r="2514" spans="1:8">
      <c r="A2514" s="148" t="s">
        <v>418</v>
      </c>
      <c r="B2514" s="98" t="s">
        <v>191</v>
      </c>
      <c r="C2514" s="152" t="s">
        <v>214</v>
      </c>
      <c r="D2514" s="153" t="s">
        <v>250</v>
      </c>
      <c r="E2514" s="153" t="s">
        <v>166</v>
      </c>
      <c r="F2514" s="172">
        <v>150</v>
      </c>
      <c r="G2514" s="184">
        <v>1286.6500000000001</v>
      </c>
      <c r="H2514" s="99">
        <f t="shared" si="40"/>
        <v>8577.6666666666679</v>
      </c>
    </row>
    <row r="2515" spans="1:8">
      <c r="A2515" s="148" t="s">
        <v>418</v>
      </c>
      <c r="B2515" s="98" t="s">
        <v>191</v>
      </c>
      <c r="C2515" s="152" t="s">
        <v>214</v>
      </c>
      <c r="D2515" s="153" t="s">
        <v>218</v>
      </c>
      <c r="E2515" s="153" t="s">
        <v>166</v>
      </c>
      <c r="F2515" s="172">
        <v>4.8499999999999996</v>
      </c>
      <c r="G2515" s="184">
        <v>148.03</v>
      </c>
      <c r="H2515" s="99">
        <f t="shared" si="40"/>
        <v>30521.649484536083</v>
      </c>
    </row>
    <row r="2516" spans="1:8">
      <c r="A2516" s="148" t="s">
        <v>418</v>
      </c>
      <c r="B2516" s="98" t="s">
        <v>191</v>
      </c>
      <c r="C2516" s="152" t="s">
        <v>214</v>
      </c>
      <c r="D2516" s="153" t="s">
        <v>218</v>
      </c>
      <c r="E2516" s="153" t="s">
        <v>166</v>
      </c>
      <c r="F2516" s="172">
        <v>0.85</v>
      </c>
      <c r="G2516" s="184">
        <v>39.630000000000003</v>
      </c>
      <c r="H2516" s="99">
        <f t="shared" si="40"/>
        <v>46623.529411764706</v>
      </c>
    </row>
    <row r="2517" spans="1:8">
      <c r="A2517" s="148" t="s">
        <v>418</v>
      </c>
      <c r="B2517" s="98" t="s">
        <v>191</v>
      </c>
      <c r="C2517" s="152" t="s">
        <v>236</v>
      </c>
      <c r="D2517" s="153" t="s">
        <v>37</v>
      </c>
      <c r="E2517" s="153" t="s">
        <v>126</v>
      </c>
      <c r="F2517" s="172">
        <v>3052</v>
      </c>
      <c r="G2517" s="184">
        <v>887.64</v>
      </c>
      <c r="H2517" s="99">
        <f t="shared" si="40"/>
        <v>290.8387942332896</v>
      </c>
    </row>
    <row r="2518" spans="1:8">
      <c r="A2518" s="148" t="s">
        <v>418</v>
      </c>
      <c r="B2518" s="98" t="s">
        <v>191</v>
      </c>
      <c r="C2518" s="152" t="s">
        <v>207</v>
      </c>
      <c r="D2518" s="153" t="s">
        <v>40</v>
      </c>
      <c r="E2518" s="153" t="s">
        <v>225</v>
      </c>
      <c r="F2518" s="172">
        <v>24960</v>
      </c>
      <c r="G2518" s="184">
        <v>171283.06</v>
      </c>
      <c r="H2518" s="99">
        <f t="shared" si="40"/>
        <v>6862.302083333333</v>
      </c>
    </row>
    <row r="2519" spans="1:8">
      <c r="A2519" s="148" t="s">
        <v>418</v>
      </c>
      <c r="B2519" s="98" t="s">
        <v>191</v>
      </c>
      <c r="C2519" s="152" t="s">
        <v>245</v>
      </c>
      <c r="D2519" s="153" t="s">
        <v>250</v>
      </c>
      <c r="E2519" s="153" t="s">
        <v>167</v>
      </c>
      <c r="F2519" s="172">
        <v>201</v>
      </c>
      <c r="G2519" s="184">
        <v>2074.91</v>
      </c>
      <c r="H2519" s="99">
        <f t="shared" si="40"/>
        <v>10322.935323383083</v>
      </c>
    </row>
    <row r="2520" spans="1:8">
      <c r="A2520" s="148" t="s">
        <v>418</v>
      </c>
      <c r="B2520" s="98" t="s">
        <v>191</v>
      </c>
      <c r="C2520" s="152" t="s">
        <v>246</v>
      </c>
      <c r="D2520" s="153" t="s">
        <v>250</v>
      </c>
      <c r="E2520" s="153" t="s">
        <v>184</v>
      </c>
      <c r="F2520" s="172">
        <v>304</v>
      </c>
      <c r="G2520" s="184">
        <v>2181.44</v>
      </c>
      <c r="H2520" s="99">
        <f t="shared" si="40"/>
        <v>7175.7894736842109</v>
      </c>
    </row>
    <row r="2521" spans="1:8">
      <c r="A2521" s="148" t="s">
        <v>418</v>
      </c>
      <c r="B2521" s="98" t="s">
        <v>191</v>
      </c>
      <c r="C2521" s="152" t="s">
        <v>243</v>
      </c>
      <c r="D2521" s="153" t="s">
        <v>38</v>
      </c>
      <c r="E2521" s="153" t="s">
        <v>265</v>
      </c>
      <c r="F2521" s="172">
        <v>201</v>
      </c>
      <c r="G2521" s="184">
        <v>568.04999999999995</v>
      </c>
      <c r="H2521" s="99">
        <f t="shared" si="40"/>
        <v>2826.1194029850744</v>
      </c>
    </row>
    <row r="2522" spans="1:8">
      <c r="A2522" s="148" t="s">
        <v>418</v>
      </c>
      <c r="B2522" s="98" t="s">
        <v>191</v>
      </c>
      <c r="C2522" s="152" t="s">
        <v>243</v>
      </c>
      <c r="D2522" s="153" t="s">
        <v>38</v>
      </c>
      <c r="E2522" s="153" t="s">
        <v>265</v>
      </c>
      <c r="F2522" s="172">
        <v>271.44</v>
      </c>
      <c r="G2522" s="184">
        <v>1039.69</v>
      </c>
      <c r="H2522" s="99">
        <f t="shared" si="40"/>
        <v>3830.2755673445331</v>
      </c>
    </row>
    <row r="2523" spans="1:8">
      <c r="A2523" s="148" t="s">
        <v>418</v>
      </c>
      <c r="B2523" s="98" t="s">
        <v>191</v>
      </c>
      <c r="C2523" s="152" t="s">
        <v>243</v>
      </c>
      <c r="D2523" s="153" t="s">
        <v>38</v>
      </c>
      <c r="E2523" s="153" t="s">
        <v>265</v>
      </c>
      <c r="F2523" s="172">
        <v>507.78</v>
      </c>
      <c r="G2523" s="184">
        <v>1879.37</v>
      </c>
      <c r="H2523" s="99">
        <f t="shared" si="40"/>
        <v>3701.1501043759108</v>
      </c>
    </row>
    <row r="2524" spans="1:8">
      <c r="A2524" s="148" t="s">
        <v>418</v>
      </c>
      <c r="B2524" s="98" t="s">
        <v>191</v>
      </c>
      <c r="C2524" s="152" t="s">
        <v>243</v>
      </c>
      <c r="D2524" s="153" t="s">
        <v>38</v>
      </c>
      <c r="E2524" s="153" t="s">
        <v>265</v>
      </c>
      <c r="F2524" s="172">
        <v>3480</v>
      </c>
      <c r="G2524" s="184">
        <v>9834.75</v>
      </c>
      <c r="H2524" s="99">
        <f t="shared" si="40"/>
        <v>2826.0775862068967</v>
      </c>
    </row>
    <row r="2525" spans="1:8">
      <c r="A2525" s="148" t="s">
        <v>418</v>
      </c>
      <c r="B2525" s="98" t="s">
        <v>191</v>
      </c>
      <c r="C2525" s="152" t="s">
        <v>217</v>
      </c>
      <c r="D2525" s="153" t="s">
        <v>218</v>
      </c>
      <c r="E2525" s="153" t="s">
        <v>233</v>
      </c>
      <c r="F2525" s="172">
        <v>17962.439999999999</v>
      </c>
      <c r="G2525" s="184">
        <v>84308.4</v>
      </c>
      <c r="H2525" s="99">
        <f t="shared" si="40"/>
        <v>4693.5939660758786</v>
      </c>
    </row>
    <row r="2526" spans="1:8">
      <c r="A2526" s="148" t="s">
        <v>418</v>
      </c>
      <c r="B2526" s="98" t="s">
        <v>191</v>
      </c>
      <c r="C2526" s="152" t="s">
        <v>217</v>
      </c>
      <c r="D2526" s="153" t="s">
        <v>40</v>
      </c>
      <c r="E2526" s="153" t="s">
        <v>233</v>
      </c>
      <c r="F2526" s="172">
        <v>24000</v>
      </c>
      <c r="G2526" s="184">
        <v>88612.42</v>
      </c>
      <c r="H2526" s="99">
        <f t="shared" si="40"/>
        <v>3692.1841666666664</v>
      </c>
    </row>
    <row r="2527" spans="1:8">
      <c r="A2527" s="148" t="s">
        <v>418</v>
      </c>
      <c r="B2527" s="98" t="s">
        <v>191</v>
      </c>
      <c r="C2527" s="152" t="s">
        <v>248</v>
      </c>
      <c r="D2527" s="153" t="s">
        <v>250</v>
      </c>
      <c r="E2527" s="153" t="s">
        <v>267</v>
      </c>
      <c r="F2527" s="172">
        <v>628</v>
      </c>
      <c r="G2527" s="184">
        <v>6125.17</v>
      </c>
      <c r="H2527" s="99">
        <f t="shared" si="40"/>
        <v>9753.4554140127402</v>
      </c>
    </row>
    <row r="2528" spans="1:8">
      <c r="A2528" s="148" t="s">
        <v>418</v>
      </c>
      <c r="B2528" s="98" t="s">
        <v>191</v>
      </c>
      <c r="C2528" s="152" t="s">
        <v>240</v>
      </c>
      <c r="D2528" s="153" t="s">
        <v>250</v>
      </c>
      <c r="E2528" s="153" t="s">
        <v>174</v>
      </c>
      <c r="F2528" s="172">
        <v>31.2</v>
      </c>
      <c r="G2528" s="184">
        <v>269.95</v>
      </c>
      <c r="H2528" s="99">
        <f t="shared" si="40"/>
        <v>8652.2435897435898</v>
      </c>
    </row>
    <row r="2529" spans="1:8">
      <c r="A2529" s="148" t="s">
        <v>418</v>
      </c>
      <c r="B2529" s="98" t="s">
        <v>191</v>
      </c>
      <c r="C2529" s="152" t="s">
        <v>241</v>
      </c>
      <c r="D2529" s="153" t="s">
        <v>250</v>
      </c>
      <c r="E2529" s="153" t="s">
        <v>263</v>
      </c>
      <c r="F2529" s="172">
        <v>301.39999999999998</v>
      </c>
      <c r="G2529" s="184">
        <v>2972.4</v>
      </c>
      <c r="H2529" s="99">
        <f t="shared" si="40"/>
        <v>9861.9774386197751</v>
      </c>
    </row>
    <row r="2530" spans="1:8">
      <c r="A2530" s="148" t="s">
        <v>418</v>
      </c>
      <c r="B2530" s="98" t="s">
        <v>191</v>
      </c>
      <c r="C2530" s="152" t="s">
        <v>241</v>
      </c>
      <c r="D2530" s="153" t="s">
        <v>71</v>
      </c>
      <c r="E2530" s="153" t="s">
        <v>263</v>
      </c>
      <c r="F2530" s="172">
        <v>201.6</v>
      </c>
      <c r="G2530" s="184">
        <v>1986.88</v>
      </c>
      <c r="H2530" s="99">
        <f t="shared" si="40"/>
        <v>9855.5555555555566</v>
      </c>
    </row>
    <row r="2531" spans="1:8">
      <c r="A2531" s="148" t="s">
        <v>418</v>
      </c>
      <c r="B2531" s="98" t="s">
        <v>191</v>
      </c>
      <c r="C2531" s="152" t="s">
        <v>241</v>
      </c>
      <c r="D2531" s="153" t="s">
        <v>272</v>
      </c>
      <c r="E2531" s="153" t="s">
        <v>263</v>
      </c>
      <c r="F2531" s="172">
        <v>806.19</v>
      </c>
      <c r="G2531" s="184">
        <v>4092.23</v>
      </c>
      <c r="H2531" s="99">
        <f t="shared" si="40"/>
        <v>5076.0118582468149</v>
      </c>
    </row>
    <row r="2532" spans="1:8">
      <c r="A2532" s="148" t="s">
        <v>418</v>
      </c>
      <c r="B2532" s="98" t="s">
        <v>191</v>
      </c>
      <c r="C2532" s="152" t="s">
        <v>241</v>
      </c>
      <c r="D2532" s="153" t="s">
        <v>250</v>
      </c>
      <c r="E2532" s="153" t="s">
        <v>263</v>
      </c>
      <c r="F2532" s="172">
        <v>99.6</v>
      </c>
      <c r="G2532" s="184">
        <v>886.61</v>
      </c>
      <c r="H2532" s="99">
        <f t="shared" si="40"/>
        <v>8901.7068273092373</v>
      </c>
    </row>
    <row r="2533" spans="1:8">
      <c r="A2533" s="148" t="s">
        <v>418</v>
      </c>
      <c r="B2533" s="98" t="s">
        <v>191</v>
      </c>
      <c r="C2533" s="152" t="s">
        <v>238</v>
      </c>
      <c r="D2533" s="153" t="s">
        <v>250</v>
      </c>
      <c r="E2533" s="153" t="s">
        <v>185</v>
      </c>
      <c r="F2533" s="172">
        <v>718.39</v>
      </c>
      <c r="G2533" s="184">
        <v>9532.41</v>
      </c>
      <c r="H2533" s="99">
        <f t="shared" si="40"/>
        <v>13269.129581425132</v>
      </c>
    </row>
    <row r="2534" spans="1:8">
      <c r="A2534" s="148" t="s">
        <v>418</v>
      </c>
      <c r="B2534" s="98" t="s">
        <v>191</v>
      </c>
      <c r="C2534" s="152" t="s">
        <v>208</v>
      </c>
      <c r="D2534" s="153" t="s">
        <v>254</v>
      </c>
      <c r="E2534" s="153" t="s">
        <v>226</v>
      </c>
      <c r="F2534" s="172">
        <v>23541.26</v>
      </c>
      <c r="G2534" s="184">
        <v>79831.73</v>
      </c>
      <c r="H2534" s="99">
        <f t="shared" si="40"/>
        <v>3391.1409159917521</v>
      </c>
    </row>
    <row r="2535" spans="1:8">
      <c r="A2535" s="148" t="s">
        <v>418</v>
      </c>
      <c r="B2535" s="98" t="s">
        <v>191</v>
      </c>
      <c r="C2535" s="152" t="s">
        <v>208</v>
      </c>
      <c r="D2535" s="153" t="s">
        <v>40</v>
      </c>
      <c r="E2535" s="153" t="s">
        <v>226</v>
      </c>
      <c r="F2535" s="172">
        <v>23997.51</v>
      </c>
      <c r="G2535" s="184">
        <v>74628.09</v>
      </c>
      <c r="H2535" s="99">
        <f t="shared" si="40"/>
        <v>3109.8263944884279</v>
      </c>
    </row>
    <row r="2536" spans="1:8">
      <c r="A2536" s="148" t="s">
        <v>418</v>
      </c>
      <c r="B2536" s="98" t="s">
        <v>191</v>
      </c>
      <c r="C2536" s="152" t="s">
        <v>208</v>
      </c>
      <c r="D2536" s="153" t="s">
        <v>40</v>
      </c>
      <c r="E2536" s="153" t="s">
        <v>226</v>
      </c>
      <c r="F2536" s="172">
        <v>23979.66</v>
      </c>
      <c r="G2536" s="184">
        <v>80206.27</v>
      </c>
      <c r="H2536" s="99">
        <f t="shared" si="40"/>
        <v>3344.7626029726862</v>
      </c>
    </row>
    <row r="2537" spans="1:8">
      <c r="A2537" s="148" t="s">
        <v>418</v>
      </c>
      <c r="B2537" s="98" t="s">
        <v>191</v>
      </c>
      <c r="C2537" s="152" t="s">
        <v>208</v>
      </c>
      <c r="D2537" s="153" t="s">
        <v>72</v>
      </c>
      <c r="E2537" s="153" t="s">
        <v>226</v>
      </c>
      <c r="F2537" s="172">
        <v>23351.09</v>
      </c>
      <c r="G2537" s="184">
        <v>83758.25</v>
      </c>
      <c r="H2537" s="99">
        <f t="shared" si="40"/>
        <v>3586.9096474725588</v>
      </c>
    </row>
    <row r="2538" spans="1:8">
      <c r="A2538" s="148" t="s">
        <v>418</v>
      </c>
      <c r="B2538" s="98" t="s">
        <v>191</v>
      </c>
      <c r="C2538" s="152" t="s">
        <v>215</v>
      </c>
      <c r="D2538" s="153" t="s">
        <v>72</v>
      </c>
      <c r="E2538" s="153" t="s">
        <v>231</v>
      </c>
      <c r="F2538" s="172">
        <v>1978.73</v>
      </c>
      <c r="G2538" s="184">
        <v>14857.48</v>
      </c>
      <c r="H2538" s="99">
        <f t="shared" si="40"/>
        <v>7508.5938960848625</v>
      </c>
    </row>
    <row r="2539" spans="1:8">
      <c r="A2539" s="148" t="s">
        <v>418</v>
      </c>
      <c r="B2539" s="98" t="s">
        <v>191</v>
      </c>
      <c r="C2539" s="152" t="s">
        <v>212</v>
      </c>
      <c r="D2539" s="153" t="s">
        <v>253</v>
      </c>
      <c r="E2539" s="153" t="s">
        <v>186</v>
      </c>
      <c r="F2539" s="172">
        <v>198.8</v>
      </c>
      <c r="G2539" s="184">
        <v>3126.8</v>
      </c>
      <c r="H2539" s="99">
        <f t="shared" si="40"/>
        <v>15728.370221327967</v>
      </c>
    </row>
    <row r="2540" spans="1:8">
      <c r="A2540" s="148" t="s">
        <v>418</v>
      </c>
      <c r="B2540" s="98" t="s">
        <v>191</v>
      </c>
      <c r="C2540" s="152" t="s">
        <v>212</v>
      </c>
      <c r="D2540" s="153" t="s">
        <v>273</v>
      </c>
      <c r="E2540" s="153" t="s">
        <v>186</v>
      </c>
      <c r="F2540" s="172">
        <v>20999.53</v>
      </c>
      <c r="G2540" s="184">
        <v>103541.24</v>
      </c>
      <c r="H2540" s="99">
        <f t="shared" si="40"/>
        <v>4930.6455906394103</v>
      </c>
    </row>
    <row r="2541" spans="1:8">
      <c r="A2541" s="148" t="s">
        <v>418</v>
      </c>
      <c r="B2541" s="98" t="s">
        <v>191</v>
      </c>
      <c r="C2541" s="152" t="s">
        <v>239</v>
      </c>
      <c r="D2541" s="153" t="s">
        <v>250</v>
      </c>
      <c r="E2541" s="153" t="s">
        <v>262</v>
      </c>
      <c r="F2541" s="172">
        <v>1107.1500000000001</v>
      </c>
      <c r="G2541" s="184">
        <v>8928.43</v>
      </c>
      <c r="H2541" s="99">
        <f t="shared" si="40"/>
        <v>8064.3363591202633</v>
      </c>
    </row>
    <row r="2542" spans="1:8">
      <c r="A2542" s="148" t="s">
        <v>418</v>
      </c>
      <c r="B2542" s="98" t="s">
        <v>191</v>
      </c>
      <c r="C2542" s="152" t="s">
        <v>239</v>
      </c>
      <c r="D2542" s="153" t="s">
        <v>253</v>
      </c>
      <c r="E2542" s="153" t="s">
        <v>262</v>
      </c>
      <c r="F2542" s="172">
        <v>501.2</v>
      </c>
      <c r="G2542" s="184">
        <v>6411.32</v>
      </c>
      <c r="H2542" s="99">
        <f t="shared" si="40"/>
        <v>12791.93934557063</v>
      </c>
    </row>
    <row r="2543" spans="1:8">
      <c r="A2543" s="148" t="s">
        <v>418</v>
      </c>
      <c r="B2543" s="98" t="s">
        <v>191</v>
      </c>
      <c r="C2543" s="152" t="s">
        <v>239</v>
      </c>
      <c r="D2543" s="153" t="s">
        <v>249</v>
      </c>
      <c r="E2543" s="153" t="s">
        <v>262</v>
      </c>
      <c r="F2543" s="172">
        <v>590.52</v>
      </c>
      <c r="G2543" s="184">
        <v>6941.37</v>
      </c>
      <c r="H2543" s="99">
        <f t="shared" si="40"/>
        <v>11754.673846779109</v>
      </c>
    </row>
    <row r="2544" spans="1:8">
      <c r="A2544" s="148" t="s">
        <v>418</v>
      </c>
      <c r="B2544" s="98" t="s">
        <v>191</v>
      </c>
      <c r="C2544" s="152" t="s">
        <v>239</v>
      </c>
      <c r="D2544" s="153" t="s">
        <v>249</v>
      </c>
      <c r="E2544" s="153" t="s">
        <v>262</v>
      </c>
      <c r="F2544" s="172">
        <v>297.18</v>
      </c>
      <c r="G2544" s="184">
        <v>3917.73</v>
      </c>
      <c r="H2544" s="99">
        <f t="shared" si="40"/>
        <v>13183.02039168181</v>
      </c>
    </row>
    <row r="2545" spans="1:8">
      <c r="A2545" s="148" t="s">
        <v>418</v>
      </c>
      <c r="B2545" s="98" t="s">
        <v>191</v>
      </c>
      <c r="C2545" s="152" t="s">
        <v>239</v>
      </c>
      <c r="D2545" s="153" t="s">
        <v>250</v>
      </c>
      <c r="E2545" s="153" t="s">
        <v>262</v>
      </c>
      <c r="F2545" s="172">
        <v>2819.31</v>
      </c>
      <c r="G2545" s="184">
        <v>24020.37</v>
      </c>
      <c r="H2545" s="99">
        <f t="shared" si="40"/>
        <v>8519.9463698564541</v>
      </c>
    </row>
    <row r="2546" spans="1:8">
      <c r="A2546" s="148" t="s">
        <v>418</v>
      </c>
      <c r="B2546" s="98" t="s">
        <v>191</v>
      </c>
      <c r="C2546" s="152" t="s">
        <v>239</v>
      </c>
      <c r="D2546" s="153" t="s">
        <v>72</v>
      </c>
      <c r="E2546" s="153" t="s">
        <v>262</v>
      </c>
      <c r="F2546" s="172">
        <v>1760.62</v>
      </c>
      <c r="G2546" s="184">
        <v>9149.6</v>
      </c>
      <c r="H2546" s="99">
        <f t="shared" si="40"/>
        <v>5196.8056707296291</v>
      </c>
    </row>
    <row r="2547" spans="1:8">
      <c r="A2547" s="148" t="s">
        <v>418</v>
      </c>
      <c r="B2547" s="98" t="s">
        <v>191</v>
      </c>
      <c r="C2547" s="152" t="s">
        <v>239</v>
      </c>
      <c r="D2547" s="153" t="s">
        <v>250</v>
      </c>
      <c r="E2547" s="153" t="s">
        <v>262</v>
      </c>
      <c r="F2547" s="172">
        <v>1364.57</v>
      </c>
      <c r="G2547" s="184">
        <v>7251.21</v>
      </c>
      <c r="H2547" s="99">
        <f t="shared" si="40"/>
        <v>5313.9157390240152</v>
      </c>
    </row>
    <row r="2548" spans="1:8">
      <c r="A2548" s="148" t="s">
        <v>418</v>
      </c>
      <c r="B2548" s="98" t="s">
        <v>191</v>
      </c>
      <c r="C2548" s="152" t="s">
        <v>239</v>
      </c>
      <c r="D2548" s="153" t="s">
        <v>250</v>
      </c>
      <c r="E2548" s="153" t="s">
        <v>262</v>
      </c>
      <c r="F2548" s="172">
        <v>1747.35</v>
      </c>
      <c r="G2548" s="184">
        <v>9214.3799999999992</v>
      </c>
      <c r="H2548" s="99">
        <f t="shared" si="40"/>
        <v>5273.3453515323208</v>
      </c>
    </row>
    <row r="2549" spans="1:8">
      <c r="A2549" s="148" t="s">
        <v>418</v>
      </c>
      <c r="B2549" s="98" t="s">
        <v>191</v>
      </c>
      <c r="C2549" s="152" t="s">
        <v>239</v>
      </c>
      <c r="D2549" s="153" t="s">
        <v>38</v>
      </c>
      <c r="E2549" s="153" t="s">
        <v>262</v>
      </c>
      <c r="F2549" s="172">
        <v>99.68</v>
      </c>
      <c r="G2549" s="184">
        <v>729.29</v>
      </c>
      <c r="H2549" s="99">
        <f t="shared" si="40"/>
        <v>7316.3121990369173</v>
      </c>
    </row>
    <row r="2550" spans="1:8">
      <c r="A2550" s="148" t="s">
        <v>418</v>
      </c>
      <c r="B2550" s="98" t="s">
        <v>191</v>
      </c>
      <c r="C2550" s="152" t="s">
        <v>239</v>
      </c>
      <c r="D2550" s="153" t="s">
        <v>38</v>
      </c>
      <c r="E2550" s="153" t="s">
        <v>262</v>
      </c>
      <c r="F2550" s="172">
        <v>223.3</v>
      </c>
      <c r="G2550" s="184">
        <v>1185.25</v>
      </c>
      <c r="H2550" s="99">
        <f t="shared" si="40"/>
        <v>5307.8817733990145</v>
      </c>
    </row>
    <row r="2551" spans="1:8">
      <c r="A2551" s="148" t="s">
        <v>418</v>
      </c>
      <c r="B2551" s="98" t="s">
        <v>191</v>
      </c>
      <c r="C2551" s="152" t="s">
        <v>239</v>
      </c>
      <c r="D2551" s="153" t="s">
        <v>38</v>
      </c>
      <c r="E2551" s="153" t="s">
        <v>262</v>
      </c>
      <c r="F2551" s="172">
        <v>300</v>
      </c>
      <c r="G2551" s="184">
        <v>2039.94</v>
      </c>
      <c r="H2551" s="99">
        <f t="shared" si="40"/>
        <v>6799.8</v>
      </c>
    </row>
    <row r="2552" spans="1:8">
      <c r="A2552" s="148" t="s">
        <v>419</v>
      </c>
      <c r="B2552" s="98" t="s">
        <v>191</v>
      </c>
      <c r="C2552" s="152" t="s">
        <v>235</v>
      </c>
      <c r="D2552" s="153" t="s">
        <v>51</v>
      </c>
      <c r="E2552" s="153" t="s">
        <v>260</v>
      </c>
      <c r="F2552" s="172">
        <v>25000</v>
      </c>
      <c r="G2552" s="184">
        <v>65000</v>
      </c>
      <c r="H2552" s="99">
        <f t="shared" si="40"/>
        <v>2600</v>
      </c>
    </row>
    <row r="2553" spans="1:8">
      <c r="A2553" s="148" t="s">
        <v>419</v>
      </c>
      <c r="B2553" s="98" t="s">
        <v>191</v>
      </c>
      <c r="C2553" s="152" t="s">
        <v>235</v>
      </c>
      <c r="D2553" s="153" t="s">
        <v>51</v>
      </c>
      <c r="E2553" s="153" t="s">
        <v>260</v>
      </c>
      <c r="F2553" s="172">
        <v>25000</v>
      </c>
      <c r="G2553" s="184">
        <v>65000</v>
      </c>
      <c r="H2553" s="99">
        <f t="shared" si="40"/>
        <v>2600</v>
      </c>
    </row>
    <row r="2554" spans="1:8">
      <c r="A2554" s="148" t="s">
        <v>419</v>
      </c>
      <c r="B2554" s="98" t="s">
        <v>191</v>
      </c>
      <c r="C2554" s="152" t="s">
        <v>235</v>
      </c>
      <c r="D2554" s="153" t="s">
        <v>249</v>
      </c>
      <c r="E2554" s="153" t="s">
        <v>260</v>
      </c>
      <c r="F2554" s="172">
        <v>4848</v>
      </c>
      <c r="G2554" s="184">
        <v>21330.95</v>
      </c>
      <c r="H2554" s="99">
        <f t="shared" si="40"/>
        <v>4399.9484323432343</v>
      </c>
    </row>
    <row r="2555" spans="1:8">
      <c r="A2555" s="148" t="s">
        <v>419</v>
      </c>
      <c r="B2555" s="98" t="s">
        <v>191</v>
      </c>
      <c r="C2555" s="152" t="s">
        <v>213</v>
      </c>
      <c r="D2555" s="153" t="s">
        <v>37</v>
      </c>
      <c r="E2555" s="153" t="s">
        <v>230</v>
      </c>
      <c r="F2555" s="172">
        <v>16128</v>
      </c>
      <c r="G2555" s="184">
        <v>25081.65</v>
      </c>
      <c r="H2555" s="99">
        <f t="shared" si="40"/>
        <v>1555.1618303571429</v>
      </c>
    </row>
    <row r="2556" spans="1:8">
      <c r="A2556" s="148" t="s">
        <v>419</v>
      </c>
      <c r="B2556" s="98" t="s">
        <v>191</v>
      </c>
      <c r="C2556" s="152" t="s">
        <v>204</v>
      </c>
      <c r="D2556" s="153" t="s">
        <v>37</v>
      </c>
      <c r="E2556" s="153" t="s">
        <v>171</v>
      </c>
      <c r="F2556" s="172">
        <v>14515.2</v>
      </c>
      <c r="G2556" s="184">
        <v>28222.45</v>
      </c>
      <c r="H2556" s="99">
        <f t="shared" si="40"/>
        <v>1944.3376598324514</v>
      </c>
    </row>
    <row r="2557" spans="1:8">
      <c r="A2557" s="148" t="s">
        <v>419</v>
      </c>
      <c r="B2557" s="98" t="s">
        <v>191</v>
      </c>
      <c r="C2557" s="152" t="s">
        <v>207</v>
      </c>
      <c r="D2557" s="153" t="s">
        <v>40</v>
      </c>
      <c r="E2557" s="153" t="s">
        <v>225</v>
      </c>
      <c r="F2557" s="172">
        <v>1000</v>
      </c>
      <c r="G2557" s="184">
        <v>7990</v>
      </c>
      <c r="H2557" s="99">
        <f t="shared" si="40"/>
        <v>7990</v>
      </c>
    </row>
    <row r="2558" spans="1:8">
      <c r="A2558" s="148" t="s">
        <v>419</v>
      </c>
      <c r="B2558" s="98" t="s">
        <v>191</v>
      </c>
      <c r="C2558" s="152" t="s">
        <v>207</v>
      </c>
      <c r="D2558" s="153" t="s">
        <v>40</v>
      </c>
      <c r="E2558" s="153" t="s">
        <v>225</v>
      </c>
      <c r="F2558" s="172">
        <v>20000</v>
      </c>
      <c r="G2558" s="184">
        <v>197800</v>
      </c>
      <c r="H2558" s="99">
        <f t="shared" si="40"/>
        <v>9890</v>
      </c>
    </row>
    <row r="2559" spans="1:8">
      <c r="A2559" s="148" t="s">
        <v>419</v>
      </c>
      <c r="B2559" s="98" t="s">
        <v>191</v>
      </c>
      <c r="C2559" s="152" t="s">
        <v>237</v>
      </c>
      <c r="D2559" s="153" t="s">
        <v>40</v>
      </c>
      <c r="E2559" s="153" t="s">
        <v>261</v>
      </c>
      <c r="F2559" s="172">
        <v>5000</v>
      </c>
      <c r="G2559" s="184">
        <v>34000</v>
      </c>
      <c r="H2559" s="99">
        <f t="shared" si="40"/>
        <v>6800</v>
      </c>
    </row>
    <row r="2560" spans="1:8">
      <c r="A2560" s="148" t="s">
        <v>419</v>
      </c>
      <c r="B2560" s="98" t="s">
        <v>191</v>
      </c>
      <c r="C2560" s="152" t="s">
        <v>237</v>
      </c>
      <c r="D2560" s="153" t="s">
        <v>40</v>
      </c>
      <c r="E2560" s="153" t="s">
        <v>261</v>
      </c>
      <c r="F2560" s="172">
        <v>18200</v>
      </c>
      <c r="G2560" s="184">
        <v>36400</v>
      </c>
      <c r="H2560" s="99">
        <f t="shared" si="40"/>
        <v>2000</v>
      </c>
    </row>
    <row r="2561" spans="1:8">
      <c r="A2561" s="148" t="s">
        <v>419</v>
      </c>
      <c r="B2561" s="98" t="s">
        <v>191</v>
      </c>
      <c r="C2561" s="152" t="s">
        <v>234</v>
      </c>
      <c r="D2561" s="153" t="s">
        <v>252</v>
      </c>
      <c r="E2561" s="153" t="s">
        <v>259</v>
      </c>
      <c r="F2561" s="172">
        <v>15480</v>
      </c>
      <c r="G2561" s="184">
        <v>60621.57</v>
      </c>
      <c r="H2561" s="99">
        <f t="shared" si="40"/>
        <v>3916.1220930232557</v>
      </c>
    </row>
    <row r="2562" spans="1:8">
      <c r="A2562" s="148" t="s">
        <v>419</v>
      </c>
      <c r="B2562" s="98" t="s">
        <v>191</v>
      </c>
      <c r="C2562" s="152" t="s">
        <v>234</v>
      </c>
      <c r="D2562" s="153" t="s">
        <v>35</v>
      </c>
      <c r="E2562" s="153" t="s">
        <v>259</v>
      </c>
      <c r="F2562" s="172">
        <v>15523.2</v>
      </c>
      <c r="G2562" s="184">
        <v>50550.07</v>
      </c>
      <c r="H2562" s="99">
        <f t="shared" si="40"/>
        <v>3256.4207122242833</v>
      </c>
    </row>
    <row r="2563" spans="1:8">
      <c r="A2563" s="148" t="s">
        <v>419</v>
      </c>
      <c r="B2563" s="98" t="s">
        <v>191</v>
      </c>
      <c r="C2563" s="152" t="s">
        <v>234</v>
      </c>
      <c r="D2563" s="153" t="s">
        <v>35</v>
      </c>
      <c r="E2563" s="153" t="s">
        <v>259</v>
      </c>
      <c r="F2563" s="172">
        <v>15523.2</v>
      </c>
      <c r="G2563" s="184">
        <v>50550.07</v>
      </c>
      <c r="H2563" s="99">
        <f t="shared" si="40"/>
        <v>3256.4207122242833</v>
      </c>
    </row>
    <row r="2564" spans="1:8">
      <c r="A2564" s="148" t="s">
        <v>419</v>
      </c>
      <c r="B2564" s="98" t="s">
        <v>191</v>
      </c>
      <c r="C2564" s="152" t="s">
        <v>234</v>
      </c>
      <c r="D2564" s="153" t="s">
        <v>35</v>
      </c>
      <c r="E2564" s="153" t="s">
        <v>259</v>
      </c>
      <c r="F2564" s="172">
        <v>14112</v>
      </c>
      <c r="G2564" s="184">
        <v>46314.720000000001</v>
      </c>
      <c r="H2564" s="99">
        <f t="shared" si="40"/>
        <v>3281.9387755102043</v>
      </c>
    </row>
    <row r="2565" spans="1:8">
      <c r="A2565" s="148" t="s">
        <v>419</v>
      </c>
      <c r="B2565" s="98" t="s">
        <v>191</v>
      </c>
      <c r="C2565" s="152" t="s">
        <v>234</v>
      </c>
      <c r="D2565" s="153" t="s">
        <v>35</v>
      </c>
      <c r="E2565" s="153" t="s">
        <v>259</v>
      </c>
      <c r="F2565" s="172">
        <v>14112</v>
      </c>
      <c r="G2565" s="184">
        <v>46314.720000000001</v>
      </c>
      <c r="H2565" s="99">
        <f t="shared" si="40"/>
        <v>3281.9387755102043</v>
      </c>
    </row>
    <row r="2566" spans="1:8">
      <c r="A2566" s="148" t="s">
        <v>419</v>
      </c>
      <c r="B2566" s="98" t="s">
        <v>191</v>
      </c>
      <c r="C2566" s="152" t="s">
        <v>217</v>
      </c>
      <c r="D2566" s="153" t="s">
        <v>40</v>
      </c>
      <c r="E2566" s="153" t="s">
        <v>233</v>
      </c>
      <c r="F2566" s="172">
        <v>24000</v>
      </c>
      <c r="G2566" s="184">
        <v>90396</v>
      </c>
      <c r="H2566" s="99">
        <f t="shared" si="40"/>
        <v>3766.5</v>
      </c>
    </row>
    <row r="2567" spans="1:8">
      <c r="A2567" s="148" t="s">
        <v>419</v>
      </c>
      <c r="B2567" s="98" t="s">
        <v>191</v>
      </c>
      <c r="C2567" s="152" t="s">
        <v>217</v>
      </c>
      <c r="D2567" s="153" t="s">
        <v>40</v>
      </c>
      <c r="E2567" s="153" t="s">
        <v>233</v>
      </c>
      <c r="F2567" s="172">
        <v>24020</v>
      </c>
      <c r="G2567" s="184">
        <v>85402.12</v>
      </c>
      <c r="H2567" s="99">
        <f t="shared" si="40"/>
        <v>3555.4587843463778</v>
      </c>
    </row>
    <row r="2568" spans="1:8">
      <c r="A2568" s="148" t="s">
        <v>419</v>
      </c>
      <c r="B2568" s="98" t="s">
        <v>191</v>
      </c>
      <c r="C2568" s="152" t="s">
        <v>217</v>
      </c>
      <c r="D2568" s="153" t="s">
        <v>26</v>
      </c>
      <c r="E2568" s="153" t="s">
        <v>233</v>
      </c>
      <c r="F2568" s="172">
        <v>139.19999999999999</v>
      </c>
      <c r="G2568" s="184">
        <v>2751.88</v>
      </c>
      <c r="H2568" s="99">
        <f t="shared" si="40"/>
        <v>19769.252873563222</v>
      </c>
    </row>
    <row r="2569" spans="1:8">
      <c r="A2569" s="148" t="s">
        <v>419</v>
      </c>
      <c r="B2569" s="98" t="s">
        <v>191</v>
      </c>
      <c r="C2569" s="152" t="s">
        <v>240</v>
      </c>
      <c r="D2569" s="153" t="s">
        <v>252</v>
      </c>
      <c r="E2569" s="153" t="s">
        <v>174</v>
      </c>
      <c r="F2569" s="172">
        <v>600</v>
      </c>
      <c r="G2569" s="184">
        <v>4912.8599999999997</v>
      </c>
      <c r="H2569" s="99">
        <f t="shared" si="40"/>
        <v>8188.0999999999985</v>
      </c>
    </row>
    <row r="2570" spans="1:8">
      <c r="A2570" s="148" t="s">
        <v>419</v>
      </c>
      <c r="B2570" s="98" t="s">
        <v>191</v>
      </c>
      <c r="C2570" s="152" t="s">
        <v>208</v>
      </c>
      <c r="D2570" s="153" t="s">
        <v>40</v>
      </c>
      <c r="E2570" s="153" t="s">
        <v>226</v>
      </c>
      <c r="F2570" s="172">
        <v>24006.52</v>
      </c>
      <c r="G2570" s="184">
        <v>80462.83</v>
      </c>
      <c r="H2570" s="99">
        <f t="shared" si="40"/>
        <v>3351.7073694979531</v>
      </c>
    </row>
    <row r="2571" spans="1:8">
      <c r="A2571" s="148" t="s">
        <v>419</v>
      </c>
      <c r="B2571" s="98" t="s">
        <v>191</v>
      </c>
      <c r="C2571" s="152" t="s">
        <v>208</v>
      </c>
      <c r="D2571" s="153" t="s">
        <v>254</v>
      </c>
      <c r="E2571" s="153" t="s">
        <v>226</v>
      </c>
      <c r="F2571" s="172">
        <v>8</v>
      </c>
      <c r="G2571" s="184">
        <v>173.75</v>
      </c>
      <c r="H2571" s="99">
        <f t="shared" si="40"/>
        <v>21718.75</v>
      </c>
    </row>
    <row r="2572" spans="1:8">
      <c r="A2572" s="148" t="s">
        <v>419</v>
      </c>
      <c r="B2572" s="98" t="s">
        <v>191</v>
      </c>
      <c r="C2572" s="152" t="s">
        <v>208</v>
      </c>
      <c r="D2572" s="153" t="s">
        <v>40</v>
      </c>
      <c r="E2572" s="153" t="s">
        <v>226</v>
      </c>
      <c r="F2572" s="172">
        <v>24001.18</v>
      </c>
      <c r="G2572" s="184">
        <v>88884.9</v>
      </c>
      <c r="H2572" s="99">
        <f t="shared" si="40"/>
        <v>3703.3554183585975</v>
      </c>
    </row>
    <row r="2573" spans="1:8">
      <c r="A2573" s="148" t="s">
        <v>419</v>
      </c>
      <c r="B2573" s="98" t="s">
        <v>191</v>
      </c>
      <c r="C2573" s="152" t="s">
        <v>208</v>
      </c>
      <c r="D2573" s="153" t="s">
        <v>40</v>
      </c>
      <c r="E2573" s="153" t="s">
        <v>226</v>
      </c>
      <c r="F2573" s="172">
        <v>24001.83</v>
      </c>
      <c r="G2573" s="184">
        <v>88887.23</v>
      </c>
      <c r="H2573" s="99">
        <f t="shared" si="40"/>
        <v>3703.3522027278746</v>
      </c>
    </row>
    <row r="2574" spans="1:8">
      <c r="A2574" s="148" t="s">
        <v>419</v>
      </c>
      <c r="B2574" s="98" t="s">
        <v>191</v>
      </c>
      <c r="C2574" s="152" t="s">
        <v>208</v>
      </c>
      <c r="D2574" s="153" t="s">
        <v>40</v>
      </c>
      <c r="E2574" s="153" t="s">
        <v>226</v>
      </c>
      <c r="F2574" s="172">
        <v>24003.47</v>
      </c>
      <c r="G2574" s="184">
        <v>88893.11</v>
      </c>
      <c r="H2574" s="99">
        <f t="shared" si="40"/>
        <v>3703.3441414928757</v>
      </c>
    </row>
    <row r="2575" spans="1:8">
      <c r="A2575" s="148" t="s">
        <v>419</v>
      </c>
      <c r="B2575" s="98" t="s">
        <v>191</v>
      </c>
      <c r="C2575" s="152" t="s">
        <v>242</v>
      </c>
      <c r="D2575" s="153" t="s">
        <v>252</v>
      </c>
      <c r="E2575" s="153" t="s">
        <v>264</v>
      </c>
      <c r="F2575" s="172">
        <v>840</v>
      </c>
      <c r="G2575" s="184">
        <v>6520.47</v>
      </c>
      <c r="H2575" s="99">
        <f t="shared" si="40"/>
        <v>7762.4642857142853</v>
      </c>
    </row>
    <row r="2576" spans="1:8">
      <c r="A2576" s="148" t="s">
        <v>419</v>
      </c>
      <c r="B2576" s="98" t="s">
        <v>191</v>
      </c>
      <c r="C2576" s="152" t="s">
        <v>239</v>
      </c>
      <c r="D2576" s="153" t="s">
        <v>40</v>
      </c>
      <c r="E2576" s="153" t="s">
        <v>262</v>
      </c>
      <c r="F2576" s="172">
        <v>14.5</v>
      </c>
      <c r="G2576" s="184">
        <v>369.33</v>
      </c>
      <c r="H2576" s="99">
        <f t="shared" ref="H2576:H2639" si="41">+G2576/F2576*1000</f>
        <v>25471.03448275862</v>
      </c>
    </row>
    <row r="2577" spans="1:8">
      <c r="A2577" s="148" t="s">
        <v>419</v>
      </c>
      <c r="B2577" s="98" t="s">
        <v>191</v>
      </c>
      <c r="C2577" s="152" t="s">
        <v>239</v>
      </c>
      <c r="D2577" s="153" t="s">
        <v>254</v>
      </c>
      <c r="E2577" s="153" t="s">
        <v>262</v>
      </c>
      <c r="F2577" s="172">
        <v>6</v>
      </c>
      <c r="G2577" s="184">
        <v>182.62</v>
      </c>
      <c r="H2577" s="99">
        <f t="shared" si="41"/>
        <v>30436.666666666668</v>
      </c>
    </row>
    <row r="2578" spans="1:8">
      <c r="A2578" s="148" t="s">
        <v>419</v>
      </c>
      <c r="B2578" s="98" t="s">
        <v>191</v>
      </c>
      <c r="C2578" s="152" t="s">
        <v>205</v>
      </c>
      <c r="D2578" s="153" t="s">
        <v>35</v>
      </c>
      <c r="E2578" s="153" t="s">
        <v>223</v>
      </c>
      <c r="F2578" s="172">
        <v>9600</v>
      </c>
      <c r="G2578" s="184">
        <v>32608.57</v>
      </c>
      <c r="H2578" s="99">
        <f t="shared" si="41"/>
        <v>3396.7260416666668</v>
      </c>
    </row>
    <row r="2579" spans="1:8">
      <c r="A2579" s="148" t="s">
        <v>419</v>
      </c>
      <c r="B2579" s="98" t="s">
        <v>191</v>
      </c>
      <c r="C2579" s="152" t="s">
        <v>205</v>
      </c>
      <c r="D2579" s="153" t="s">
        <v>35</v>
      </c>
      <c r="E2579" s="153" t="s">
        <v>223</v>
      </c>
      <c r="F2579" s="172">
        <v>5119.2</v>
      </c>
      <c r="G2579" s="184">
        <v>20247.29</v>
      </c>
      <c r="H2579" s="99">
        <f t="shared" si="41"/>
        <v>3955.1668229410848</v>
      </c>
    </row>
    <row r="2580" spans="1:8">
      <c r="A2580" s="148" t="s">
        <v>420</v>
      </c>
      <c r="B2580" s="98" t="s">
        <v>191</v>
      </c>
      <c r="C2580" s="152" t="s">
        <v>235</v>
      </c>
      <c r="D2580" s="153" t="s">
        <v>51</v>
      </c>
      <c r="E2580" s="153" t="s">
        <v>260</v>
      </c>
      <c r="F2580" s="172">
        <v>25000</v>
      </c>
      <c r="G2580" s="184">
        <v>65000</v>
      </c>
      <c r="H2580" s="99">
        <f t="shared" si="41"/>
        <v>2600</v>
      </c>
    </row>
    <row r="2581" spans="1:8">
      <c r="A2581" s="148" t="s">
        <v>420</v>
      </c>
      <c r="B2581" s="98" t="s">
        <v>191</v>
      </c>
      <c r="C2581" s="152" t="s">
        <v>206</v>
      </c>
      <c r="D2581" s="153" t="s">
        <v>51</v>
      </c>
      <c r="E2581" s="153" t="s">
        <v>224</v>
      </c>
      <c r="F2581" s="172">
        <v>25000</v>
      </c>
      <c r="G2581" s="184">
        <v>83000</v>
      </c>
      <c r="H2581" s="99">
        <f t="shared" si="41"/>
        <v>3320</v>
      </c>
    </row>
    <row r="2582" spans="1:8">
      <c r="A2582" s="148" t="s">
        <v>420</v>
      </c>
      <c r="B2582" s="98" t="s">
        <v>191</v>
      </c>
      <c r="C2582" s="152" t="s">
        <v>234</v>
      </c>
      <c r="D2582" s="153" t="s">
        <v>35</v>
      </c>
      <c r="E2582" s="153" t="s">
        <v>259</v>
      </c>
      <c r="F2582" s="172">
        <v>22032</v>
      </c>
      <c r="G2582" s="184">
        <v>83060.639999999999</v>
      </c>
      <c r="H2582" s="99">
        <f t="shared" si="41"/>
        <v>3770</v>
      </c>
    </row>
    <row r="2583" spans="1:8">
      <c r="A2583" s="148" t="s">
        <v>420</v>
      </c>
      <c r="B2583" s="98" t="s">
        <v>191</v>
      </c>
      <c r="C2583" s="152" t="s">
        <v>234</v>
      </c>
      <c r="D2583" s="153" t="s">
        <v>218</v>
      </c>
      <c r="E2583" s="153" t="s">
        <v>259</v>
      </c>
      <c r="F2583" s="172">
        <v>2971.94</v>
      </c>
      <c r="G2583" s="184">
        <v>13091.47</v>
      </c>
      <c r="H2583" s="99">
        <f t="shared" si="41"/>
        <v>4405.025000504721</v>
      </c>
    </row>
    <row r="2584" spans="1:8">
      <c r="A2584" s="148" t="s">
        <v>420</v>
      </c>
      <c r="B2584" s="98" t="s">
        <v>191</v>
      </c>
      <c r="C2584" s="152" t="s">
        <v>238</v>
      </c>
      <c r="D2584" s="153" t="s">
        <v>218</v>
      </c>
      <c r="E2584" s="153" t="s">
        <v>185</v>
      </c>
      <c r="F2584" s="172">
        <v>1567.96</v>
      </c>
      <c r="G2584" s="184">
        <v>12248.79</v>
      </c>
      <c r="H2584" s="99">
        <f t="shared" si="41"/>
        <v>7811.9276001938833</v>
      </c>
    </row>
    <row r="2585" spans="1:8">
      <c r="A2585" s="148" t="s">
        <v>420</v>
      </c>
      <c r="B2585" s="98" t="s">
        <v>191</v>
      </c>
      <c r="C2585" s="152" t="s">
        <v>212</v>
      </c>
      <c r="D2585" s="153" t="s">
        <v>218</v>
      </c>
      <c r="E2585" s="153" t="s">
        <v>186</v>
      </c>
      <c r="F2585" s="172">
        <v>2240.42</v>
      </c>
      <c r="G2585" s="184">
        <v>19814.560000000001</v>
      </c>
      <c r="H2585" s="99">
        <f t="shared" si="41"/>
        <v>8844.1274403906409</v>
      </c>
    </row>
    <row r="2586" spans="1:8">
      <c r="A2586" s="148" t="s">
        <v>420</v>
      </c>
      <c r="B2586" s="98" t="s">
        <v>191</v>
      </c>
      <c r="C2586" s="152" t="s">
        <v>239</v>
      </c>
      <c r="D2586" s="153" t="s">
        <v>250</v>
      </c>
      <c r="E2586" s="153" t="s">
        <v>262</v>
      </c>
      <c r="F2586" s="172">
        <v>5.4</v>
      </c>
      <c r="G2586" s="184">
        <v>136.41999999999999</v>
      </c>
      <c r="H2586" s="99">
        <f t="shared" si="41"/>
        <v>25262.96296296296</v>
      </c>
    </row>
    <row r="2587" spans="1:8">
      <c r="A2587" s="148" t="s">
        <v>420</v>
      </c>
      <c r="B2587" s="98" t="s">
        <v>191</v>
      </c>
      <c r="C2587" s="152" t="s">
        <v>239</v>
      </c>
      <c r="D2587" s="153" t="s">
        <v>250</v>
      </c>
      <c r="E2587" s="153" t="s">
        <v>262</v>
      </c>
      <c r="F2587" s="172">
        <v>11.98</v>
      </c>
      <c r="G2587" s="184">
        <v>473.85</v>
      </c>
      <c r="H2587" s="99">
        <f t="shared" si="41"/>
        <v>39553.422370617693</v>
      </c>
    </row>
    <row r="2588" spans="1:8">
      <c r="A2588" s="148" t="s">
        <v>420</v>
      </c>
      <c r="B2588" s="98" t="s">
        <v>191</v>
      </c>
      <c r="C2588" s="152" t="s">
        <v>239</v>
      </c>
      <c r="D2588" s="153" t="s">
        <v>250</v>
      </c>
      <c r="E2588" s="153" t="s">
        <v>262</v>
      </c>
      <c r="F2588" s="172">
        <v>30</v>
      </c>
      <c r="G2588" s="184">
        <v>395.11</v>
      </c>
      <c r="H2588" s="99">
        <f t="shared" si="41"/>
        <v>13170.333333333334</v>
      </c>
    </row>
    <row r="2589" spans="1:8">
      <c r="A2589" s="148" t="s">
        <v>420</v>
      </c>
      <c r="B2589" s="98" t="s">
        <v>191</v>
      </c>
      <c r="C2589" s="152" t="s">
        <v>239</v>
      </c>
      <c r="D2589" s="153" t="s">
        <v>250</v>
      </c>
      <c r="E2589" s="153" t="s">
        <v>262</v>
      </c>
      <c r="F2589" s="172">
        <v>72.12</v>
      </c>
      <c r="G2589" s="184">
        <v>1979.69</v>
      </c>
      <c r="H2589" s="99">
        <f t="shared" si="41"/>
        <v>27449.944536882969</v>
      </c>
    </row>
    <row r="2590" spans="1:8">
      <c r="A2590" s="148" t="s">
        <v>421</v>
      </c>
      <c r="B2590" s="98" t="s">
        <v>191</v>
      </c>
      <c r="C2590" s="152" t="s">
        <v>213</v>
      </c>
      <c r="D2590" s="153" t="s">
        <v>37</v>
      </c>
      <c r="E2590" s="153" t="s">
        <v>230</v>
      </c>
      <c r="F2590" s="172">
        <v>9826.6</v>
      </c>
      <c r="G2590" s="184">
        <v>1543.8</v>
      </c>
      <c r="H2590" s="99">
        <f t="shared" si="41"/>
        <v>157.10418659556714</v>
      </c>
    </row>
    <row r="2591" spans="1:8">
      <c r="A2591" s="148" t="s">
        <v>421</v>
      </c>
      <c r="B2591" s="98" t="s">
        <v>191</v>
      </c>
      <c r="C2591" s="152" t="s">
        <v>213</v>
      </c>
      <c r="D2591" s="153" t="s">
        <v>37</v>
      </c>
      <c r="E2591" s="153" t="s">
        <v>230</v>
      </c>
      <c r="F2591" s="172">
        <v>5535.24</v>
      </c>
      <c r="G2591" s="184">
        <v>1462.92</v>
      </c>
      <c r="H2591" s="99">
        <f t="shared" si="41"/>
        <v>264.29206321677111</v>
      </c>
    </row>
    <row r="2592" spans="1:8">
      <c r="A2592" s="148" t="s">
        <v>421</v>
      </c>
      <c r="B2592" s="98" t="s">
        <v>191</v>
      </c>
      <c r="C2592" s="152" t="s">
        <v>236</v>
      </c>
      <c r="D2592" s="153" t="s">
        <v>37</v>
      </c>
      <c r="E2592" s="153" t="s">
        <v>126</v>
      </c>
      <c r="F2592" s="172">
        <v>3312.37</v>
      </c>
      <c r="G2592" s="184">
        <v>520.39</v>
      </c>
      <c r="H2592" s="99">
        <f t="shared" si="41"/>
        <v>157.1050335560339</v>
      </c>
    </row>
    <row r="2593" spans="1:8">
      <c r="A2593" s="148" t="s">
        <v>422</v>
      </c>
      <c r="B2593" s="98" t="s">
        <v>191</v>
      </c>
      <c r="C2593" s="152" t="s">
        <v>235</v>
      </c>
      <c r="D2593" s="153" t="s">
        <v>218</v>
      </c>
      <c r="E2593" s="153" t="s">
        <v>260</v>
      </c>
      <c r="F2593" s="172">
        <v>306000</v>
      </c>
      <c r="G2593" s="184">
        <v>688500</v>
      </c>
      <c r="H2593" s="99">
        <f t="shared" si="41"/>
        <v>2250</v>
      </c>
    </row>
    <row r="2594" spans="1:8">
      <c r="A2594" s="148" t="s">
        <v>422</v>
      </c>
      <c r="B2594" s="98" t="s">
        <v>191</v>
      </c>
      <c r="C2594" s="152" t="s">
        <v>235</v>
      </c>
      <c r="D2594" s="153" t="s">
        <v>254</v>
      </c>
      <c r="E2594" s="153" t="s">
        <v>260</v>
      </c>
      <c r="F2594" s="172">
        <v>1</v>
      </c>
      <c r="G2594" s="184">
        <v>27.98</v>
      </c>
      <c r="H2594" s="99">
        <f t="shared" si="41"/>
        <v>27980</v>
      </c>
    </row>
    <row r="2595" spans="1:8">
      <c r="A2595" s="148" t="s">
        <v>422</v>
      </c>
      <c r="B2595" s="98" t="s">
        <v>191</v>
      </c>
      <c r="C2595" s="152" t="s">
        <v>206</v>
      </c>
      <c r="D2595" s="153" t="s">
        <v>51</v>
      </c>
      <c r="E2595" s="153" t="s">
        <v>224</v>
      </c>
      <c r="F2595" s="172">
        <v>850</v>
      </c>
      <c r="G2595" s="184">
        <v>5725.72</v>
      </c>
      <c r="H2595" s="99">
        <f t="shared" si="41"/>
        <v>6736.1411764705881</v>
      </c>
    </row>
    <row r="2596" spans="1:8">
      <c r="A2596" s="148" t="s">
        <v>422</v>
      </c>
      <c r="B2596" s="98" t="s">
        <v>191</v>
      </c>
      <c r="C2596" s="152" t="s">
        <v>247</v>
      </c>
      <c r="D2596" s="153" t="s">
        <v>218</v>
      </c>
      <c r="E2596" s="153" t="s">
        <v>176</v>
      </c>
      <c r="F2596" s="172">
        <v>419.13</v>
      </c>
      <c r="G2596" s="184">
        <v>1161.8800000000001</v>
      </c>
      <c r="H2596" s="99">
        <f t="shared" si="41"/>
        <v>2772.1232075966886</v>
      </c>
    </row>
    <row r="2597" spans="1:8">
      <c r="A2597" s="148" t="s">
        <v>422</v>
      </c>
      <c r="B2597" s="98" t="s">
        <v>191</v>
      </c>
      <c r="C2597" s="152" t="s">
        <v>237</v>
      </c>
      <c r="D2597" s="153" t="s">
        <v>40</v>
      </c>
      <c r="E2597" s="153" t="s">
        <v>261</v>
      </c>
      <c r="F2597" s="172">
        <v>26000</v>
      </c>
      <c r="G2597" s="184">
        <v>22100</v>
      </c>
      <c r="H2597" s="99">
        <f t="shared" si="41"/>
        <v>850</v>
      </c>
    </row>
    <row r="2598" spans="1:8">
      <c r="A2598" s="148" t="s">
        <v>422</v>
      </c>
      <c r="B2598" s="98" t="s">
        <v>191</v>
      </c>
      <c r="C2598" s="152" t="s">
        <v>237</v>
      </c>
      <c r="D2598" s="153" t="s">
        <v>254</v>
      </c>
      <c r="E2598" s="153" t="s">
        <v>261</v>
      </c>
      <c r="F2598" s="172">
        <v>600</v>
      </c>
      <c r="G2598" s="184">
        <v>16761.48</v>
      </c>
      <c r="H2598" s="99">
        <f t="shared" si="41"/>
        <v>27935.8</v>
      </c>
    </row>
    <row r="2599" spans="1:8">
      <c r="A2599" s="148" t="s">
        <v>422</v>
      </c>
      <c r="B2599" s="98" t="s">
        <v>191</v>
      </c>
      <c r="C2599" s="152" t="s">
        <v>234</v>
      </c>
      <c r="D2599" s="153" t="s">
        <v>218</v>
      </c>
      <c r="E2599" s="153" t="s">
        <v>259</v>
      </c>
      <c r="F2599" s="172">
        <v>20313.77</v>
      </c>
      <c r="G2599" s="184">
        <v>71966.36</v>
      </c>
      <c r="H2599" s="99">
        <f t="shared" si="41"/>
        <v>3542.7377586730577</v>
      </c>
    </row>
    <row r="2600" spans="1:8">
      <c r="A2600" s="148" t="s">
        <v>422</v>
      </c>
      <c r="B2600" s="98" t="s">
        <v>191</v>
      </c>
      <c r="C2600" s="152" t="s">
        <v>234</v>
      </c>
      <c r="D2600" s="153" t="s">
        <v>218</v>
      </c>
      <c r="E2600" s="153" t="s">
        <v>259</v>
      </c>
      <c r="F2600" s="172">
        <v>27923.27</v>
      </c>
      <c r="G2600" s="184">
        <v>95279.66</v>
      </c>
      <c r="H2600" s="99">
        <f t="shared" si="41"/>
        <v>3412.1956346803222</v>
      </c>
    </row>
    <row r="2601" spans="1:8">
      <c r="A2601" s="148" t="s">
        <v>422</v>
      </c>
      <c r="B2601" s="98" t="s">
        <v>191</v>
      </c>
      <c r="C2601" s="152" t="s">
        <v>217</v>
      </c>
      <c r="D2601" s="153" t="s">
        <v>218</v>
      </c>
      <c r="E2601" s="153" t="s">
        <v>233</v>
      </c>
      <c r="F2601" s="172">
        <v>55846.29</v>
      </c>
      <c r="G2601" s="184">
        <v>225335.2</v>
      </c>
      <c r="H2601" s="99">
        <f t="shared" si="41"/>
        <v>4034.9179864947164</v>
      </c>
    </row>
    <row r="2602" spans="1:8">
      <c r="A2602" s="148" t="s">
        <v>422</v>
      </c>
      <c r="B2602" s="98" t="s">
        <v>191</v>
      </c>
      <c r="C2602" s="152" t="s">
        <v>242</v>
      </c>
      <c r="D2602" s="153" t="s">
        <v>218</v>
      </c>
      <c r="E2602" s="153" t="s">
        <v>264</v>
      </c>
      <c r="F2602" s="172">
        <v>2809.21</v>
      </c>
      <c r="G2602" s="184">
        <v>22210.86</v>
      </c>
      <c r="H2602" s="99">
        <f t="shared" si="41"/>
        <v>7906.4434485139955</v>
      </c>
    </row>
    <row r="2603" spans="1:8">
      <c r="A2603" s="148" t="s">
        <v>423</v>
      </c>
      <c r="B2603" s="98" t="s">
        <v>191</v>
      </c>
      <c r="C2603" s="152" t="s">
        <v>235</v>
      </c>
      <c r="D2603" s="153" t="s">
        <v>51</v>
      </c>
      <c r="E2603" s="153" t="s">
        <v>260</v>
      </c>
      <c r="F2603" s="172">
        <v>25000</v>
      </c>
      <c r="G2603" s="184">
        <v>65000</v>
      </c>
      <c r="H2603" s="99">
        <f t="shared" si="41"/>
        <v>2600</v>
      </c>
    </row>
    <row r="2604" spans="1:8">
      <c r="A2604" s="148" t="s">
        <v>423</v>
      </c>
      <c r="B2604" s="98" t="s">
        <v>191</v>
      </c>
      <c r="C2604" s="152" t="s">
        <v>235</v>
      </c>
      <c r="D2604" s="153" t="s">
        <v>40</v>
      </c>
      <c r="E2604" s="153" t="s">
        <v>260</v>
      </c>
      <c r="F2604" s="172">
        <v>48000</v>
      </c>
      <c r="G2604" s="184">
        <v>151957.91</v>
      </c>
      <c r="H2604" s="99">
        <f t="shared" si="41"/>
        <v>3165.7897916666666</v>
      </c>
    </row>
    <row r="2605" spans="1:8">
      <c r="A2605" s="148" t="s">
        <v>423</v>
      </c>
      <c r="B2605" s="98" t="s">
        <v>191</v>
      </c>
      <c r="C2605" s="152" t="s">
        <v>213</v>
      </c>
      <c r="D2605" s="153" t="s">
        <v>37</v>
      </c>
      <c r="E2605" s="153" t="s">
        <v>230</v>
      </c>
      <c r="F2605" s="172">
        <v>13440</v>
      </c>
      <c r="G2605" s="184">
        <v>2346.52</v>
      </c>
      <c r="H2605" s="99">
        <f t="shared" si="41"/>
        <v>174.5922619047619</v>
      </c>
    </row>
    <row r="2606" spans="1:8">
      <c r="A2606" s="148" t="s">
        <v>423</v>
      </c>
      <c r="B2606" s="98" t="s">
        <v>191</v>
      </c>
      <c r="C2606" s="152" t="s">
        <v>207</v>
      </c>
      <c r="D2606" s="153" t="s">
        <v>40</v>
      </c>
      <c r="E2606" s="153" t="s">
        <v>225</v>
      </c>
      <c r="F2606" s="172">
        <v>26000</v>
      </c>
      <c r="G2606" s="184">
        <v>19551.38</v>
      </c>
      <c r="H2606" s="99">
        <f t="shared" si="41"/>
        <v>751.97615384615392</v>
      </c>
    </row>
    <row r="2607" spans="1:8">
      <c r="A2607" s="148" t="s">
        <v>423</v>
      </c>
      <c r="B2607" s="98" t="s">
        <v>191</v>
      </c>
      <c r="C2607" s="152" t="s">
        <v>207</v>
      </c>
      <c r="D2607" s="153" t="s">
        <v>40</v>
      </c>
      <c r="E2607" s="153" t="s">
        <v>225</v>
      </c>
      <c r="F2607" s="172">
        <v>26000</v>
      </c>
      <c r="G2607" s="184">
        <v>19551.38</v>
      </c>
      <c r="H2607" s="99">
        <f t="shared" si="41"/>
        <v>751.97615384615392</v>
      </c>
    </row>
    <row r="2608" spans="1:8">
      <c r="A2608" s="148" t="s">
        <v>423</v>
      </c>
      <c r="B2608" s="98" t="s">
        <v>191</v>
      </c>
      <c r="C2608" s="152" t="s">
        <v>207</v>
      </c>
      <c r="D2608" s="153" t="s">
        <v>40</v>
      </c>
      <c r="E2608" s="153" t="s">
        <v>225</v>
      </c>
      <c r="F2608" s="172">
        <v>24000</v>
      </c>
      <c r="G2608" s="184">
        <v>42392.36</v>
      </c>
      <c r="H2608" s="99">
        <f t="shared" si="41"/>
        <v>1766.3483333333334</v>
      </c>
    </row>
    <row r="2609" spans="1:8">
      <c r="A2609" s="148" t="s">
        <v>423</v>
      </c>
      <c r="B2609" s="98" t="s">
        <v>191</v>
      </c>
      <c r="C2609" s="152" t="s">
        <v>207</v>
      </c>
      <c r="D2609" s="153" t="s">
        <v>40</v>
      </c>
      <c r="E2609" s="153" t="s">
        <v>225</v>
      </c>
      <c r="F2609" s="172">
        <v>24000</v>
      </c>
      <c r="G2609" s="184">
        <v>42392.36</v>
      </c>
      <c r="H2609" s="99">
        <f t="shared" si="41"/>
        <v>1766.3483333333334</v>
      </c>
    </row>
    <row r="2610" spans="1:8">
      <c r="A2610" s="148" t="s">
        <v>423</v>
      </c>
      <c r="B2610" s="98" t="s">
        <v>191</v>
      </c>
      <c r="C2610" s="152" t="s">
        <v>237</v>
      </c>
      <c r="D2610" s="153" t="s">
        <v>218</v>
      </c>
      <c r="E2610" s="153" t="s">
        <v>261</v>
      </c>
      <c r="F2610" s="172">
        <v>19080</v>
      </c>
      <c r="G2610" s="184">
        <v>114480</v>
      </c>
      <c r="H2610" s="99">
        <f t="shared" si="41"/>
        <v>6000</v>
      </c>
    </row>
    <row r="2611" spans="1:8">
      <c r="A2611" s="148" t="s">
        <v>423</v>
      </c>
      <c r="B2611" s="98" t="s">
        <v>191</v>
      </c>
      <c r="C2611" s="152" t="s">
        <v>245</v>
      </c>
      <c r="D2611" s="153" t="s">
        <v>251</v>
      </c>
      <c r="E2611" s="153" t="s">
        <v>167</v>
      </c>
      <c r="F2611" s="172">
        <v>351025</v>
      </c>
      <c r="G2611" s="184">
        <v>1631075.44</v>
      </c>
      <c r="H2611" s="99">
        <f t="shared" si="41"/>
        <v>4646.6076205398476</v>
      </c>
    </row>
    <row r="2612" spans="1:8">
      <c r="A2612" s="148" t="s">
        <v>423</v>
      </c>
      <c r="B2612" s="98" t="s">
        <v>191</v>
      </c>
      <c r="C2612" s="152" t="s">
        <v>234</v>
      </c>
      <c r="D2612" s="153" t="s">
        <v>218</v>
      </c>
      <c r="E2612" s="153" t="s">
        <v>259</v>
      </c>
      <c r="F2612" s="172">
        <v>6687</v>
      </c>
      <c r="G2612" s="184">
        <v>25769.48</v>
      </c>
      <c r="H2612" s="99">
        <f t="shared" si="41"/>
        <v>3853.6683116494692</v>
      </c>
    </row>
    <row r="2613" spans="1:8">
      <c r="A2613" s="148" t="s">
        <v>423</v>
      </c>
      <c r="B2613" s="98" t="s">
        <v>191</v>
      </c>
      <c r="C2613" s="152" t="s">
        <v>234</v>
      </c>
      <c r="D2613" s="153" t="s">
        <v>218</v>
      </c>
      <c r="E2613" s="153" t="s">
        <v>259</v>
      </c>
      <c r="F2613" s="172">
        <v>7656.52</v>
      </c>
      <c r="G2613" s="184">
        <v>27717.22</v>
      </c>
      <c r="H2613" s="99">
        <f t="shared" si="41"/>
        <v>3620.0806632778335</v>
      </c>
    </row>
    <row r="2614" spans="1:8">
      <c r="A2614" s="148" t="s">
        <v>423</v>
      </c>
      <c r="B2614" s="98" t="s">
        <v>191</v>
      </c>
      <c r="C2614" s="152" t="s">
        <v>234</v>
      </c>
      <c r="D2614" s="153" t="s">
        <v>218</v>
      </c>
      <c r="E2614" s="153" t="s">
        <v>259</v>
      </c>
      <c r="F2614" s="172">
        <v>14859.69</v>
      </c>
      <c r="G2614" s="184">
        <v>65816.25</v>
      </c>
      <c r="H2614" s="99">
        <f t="shared" si="41"/>
        <v>4429.1805549106339</v>
      </c>
    </row>
    <row r="2615" spans="1:8">
      <c r="A2615" s="148" t="s">
        <v>423</v>
      </c>
      <c r="B2615" s="98" t="s">
        <v>191</v>
      </c>
      <c r="C2615" s="152" t="s">
        <v>217</v>
      </c>
      <c r="D2615" s="153" t="s">
        <v>26</v>
      </c>
      <c r="E2615" s="153" t="s">
        <v>233</v>
      </c>
      <c r="F2615" s="172">
        <v>84</v>
      </c>
      <c r="G2615" s="184">
        <v>2040.18</v>
      </c>
      <c r="H2615" s="99">
        <f t="shared" si="41"/>
        <v>24287.857142857141</v>
      </c>
    </row>
    <row r="2616" spans="1:8">
      <c r="A2616" s="148" t="s">
        <v>423</v>
      </c>
      <c r="B2616" s="98" t="s">
        <v>191</v>
      </c>
      <c r="C2616" s="152" t="s">
        <v>217</v>
      </c>
      <c r="D2616" s="153" t="s">
        <v>26</v>
      </c>
      <c r="E2616" s="153" t="s">
        <v>233</v>
      </c>
      <c r="F2616" s="172">
        <v>254</v>
      </c>
      <c r="G2616" s="184">
        <v>3636.74</v>
      </c>
      <c r="H2616" s="99">
        <f t="shared" si="41"/>
        <v>14317.87401574803</v>
      </c>
    </row>
    <row r="2617" spans="1:8">
      <c r="A2617" s="148" t="s">
        <v>423</v>
      </c>
      <c r="B2617" s="98" t="s">
        <v>191</v>
      </c>
      <c r="C2617" s="152" t="s">
        <v>217</v>
      </c>
      <c r="D2617" s="153" t="s">
        <v>26</v>
      </c>
      <c r="E2617" s="153" t="s">
        <v>233</v>
      </c>
      <c r="F2617" s="172">
        <v>308</v>
      </c>
      <c r="G2617" s="184">
        <v>4897.1099999999997</v>
      </c>
      <c r="H2617" s="99">
        <f t="shared" si="41"/>
        <v>15899.70779220779</v>
      </c>
    </row>
    <row r="2618" spans="1:8">
      <c r="A2618" s="148" t="s">
        <v>423</v>
      </c>
      <c r="B2618" s="98" t="s">
        <v>191</v>
      </c>
      <c r="C2618" s="152" t="s">
        <v>217</v>
      </c>
      <c r="D2618" s="153" t="s">
        <v>26</v>
      </c>
      <c r="E2618" s="153" t="s">
        <v>233</v>
      </c>
      <c r="F2618" s="172">
        <v>350</v>
      </c>
      <c r="G2618" s="184">
        <v>5564.9</v>
      </c>
      <c r="H2618" s="99">
        <f t="shared" si="41"/>
        <v>15899.714285714286</v>
      </c>
    </row>
    <row r="2619" spans="1:8">
      <c r="A2619" s="148" t="s">
        <v>423</v>
      </c>
      <c r="B2619" s="98" t="s">
        <v>191</v>
      </c>
      <c r="C2619" s="152" t="s">
        <v>217</v>
      </c>
      <c r="D2619" s="153" t="s">
        <v>218</v>
      </c>
      <c r="E2619" s="153" t="s">
        <v>233</v>
      </c>
      <c r="F2619" s="172">
        <v>534.11</v>
      </c>
      <c r="G2619" s="184">
        <v>5690.38</v>
      </c>
      <c r="H2619" s="99">
        <f t="shared" si="41"/>
        <v>10653.947688678363</v>
      </c>
    </row>
    <row r="2620" spans="1:8">
      <c r="A2620" s="148" t="s">
        <v>423</v>
      </c>
      <c r="B2620" s="98" t="s">
        <v>191</v>
      </c>
      <c r="C2620" s="152" t="s">
        <v>217</v>
      </c>
      <c r="D2620" s="153" t="s">
        <v>26</v>
      </c>
      <c r="E2620" s="153" t="s">
        <v>233</v>
      </c>
      <c r="F2620" s="172">
        <v>139.19999999999999</v>
      </c>
      <c r="G2620" s="184">
        <v>2633.18</v>
      </c>
      <c r="H2620" s="99">
        <f t="shared" si="41"/>
        <v>18916.522988505749</v>
      </c>
    </row>
    <row r="2621" spans="1:8">
      <c r="A2621" s="148" t="s">
        <v>423</v>
      </c>
      <c r="B2621" s="98" t="s">
        <v>191</v>
      </c>
      <c r="C2621" s="152" t="s">
        <v>238</v>
      </c>
      <c r="D2621" s="153" t="s">
        <v>250</v>
      </c>
      <c r="E2621" s="153" t="s">
        <v>185</v>
      </c>
      <c r="F2621" s="172">
        <v>90.12</v>
      </c>
      <c r="G2621" s="184">
        <v>1800.96</v>
      </c>
      <c r="H2621" s="99">
        <f t="shared" si="41"/>
        <v>19984.021304926762</v>
      </c>
    </row>
    <row r="2622" spans="1:8">
      <c r="A2622" s="148" t="s">
        <v>423</v>
      </c>
      <c r="B2622" s="98" t="s">
        <v>191</v>
      </c>
      <c r="C2622" s="152" t="s">
        <v>238</v>
      </c>
      <c r="D2622" s="153" t="s">
        <v>250</v>
      </c>
      <c r="E2622" s="153" t="s">
        <v>185</v>
      </c>
      <c r="F2622" s="172">
        <v>101.59</v>
      </c>
      <c r="G2622" s="184">
        <v>1553.67</v>
      </c>
      <c r="H2622" s="99">
        <f t="shared" si="41"/>
        <v>15293.532828034255</v>
      </c>
    </row>
    <row r="2623" spans="1:8">
      <c r="A2623" s="148" t="s">
        <v>423</v>
      </c>
      <c r="B2623" s="98" t="s">
        <v>191</v>
      </c>
      <c r="C2623" s="152" t="s">
        <v>208</v>
      </c>
      <c r="D2623" s="153" t="s">
        <v>254</v>
      </c>
      <c r="E2623" s="153" t="s">
        <v>226</v>
      </c>
      <c r="F2623" s="172">
        <v>23490.7</v>
      </c>
      <c r="G2623" s="184">
        <v>79915.34</v>
      </c>
      <c r="H2623" s="99">
        <f t="shared" si="41"/>
        <v>3401.9990890011791</v>
      </c>
    </row>
    <row r="2624" spans="1:8">
      <c r="A2624" s="148" t="s">
        <v>423</v>
      </c>
      <c r="B2624" s="98" t="s">
        <v>191</v>
      </c>
      <c r="C2624" s="152" t="s">
        <v>208</v>
      </c>
      <c r="D2624" s="153" t="s">
        <v>254</v>
      </c>
      <c r="E2624" s="153" t="s">
        <v>226</v>
      </c>
      <c r="F2624" s="172">
        <v>23324.33</v>
      </c>
      <c r="G2624" s="184">
        <v>79112.639999999999</v>
      </c>
      <c r="H2624" s="99">
        <f t="shared" si="41"/>
        <v>3391.8504840224773</v>
      </c>
    </row>
    <row r="2625" spans="1:8">
      <c r="A2625" s="148" t="s">
        <v>423</v>
      </c>
      <c r="B2625" s="98" t="s">
        <v>191</v>
      </c>
      <c r="C2625" s="152" t="s">
        <v>208</v>
      </c>
      <c r="D2625" s="153" t="s">
        <v>72</v>
      </c>
      <c r="E2625" s="153" t="s">
        <v>226</v>
      </c>
      <c r="F2625" s="172">
        <v>25216.62</v>
      </c>
      <c r="G2625" s="184">
        <v>81329.78</v>
      </c>
      <c r="H2625" s="99">
        <f t="shared" si="41"/>
        <v>3225.2450962896692</v>
      </c>
    </row>
    <row r="2626" spans="1:8">
      <c r="A2626" s="148" t="s">
        <v>423</v>
      </c>
      <c r="B2626" s="98" t="s">
        <v>191</v>
      </c>
      <c r="C2626" s="152" t="s">
        <v>208</v>
      </c>
      <c r="D2626" s="153" t="s">
        <v>72</v>
      </c>
      <c r="E2626" s="153" t="s">
        <v>226</v>
      </c>
      <c r="F2626" s="172">
        <v>24420.04</v>
      </c>
      <c r="G2626" s="184">
        <v>81241.350000000006</v>
      </c>
      <c r="H2626" s="99">
        <f t="shared" si="41"/>
        <v>3326.8311599817202</v>
      </c>
    </row>
    <row r="2627" spans="1:8">
      <c r="A2627" s="148" t="s">
        <v>423</v>
      </c>
      <c r="B2627" s="98" t="s">
        <v>191</v>
      </c>
      <c r="C2627" s="152" t="s">
        <v>208</v>
      </c>
      <c r="D2627" s="153" t="s">
        <v>249</v>
      </c>
      <c r="E2627" s="153" t="s">
        <v>226</v>
      </c>
      <c r="F2627" s="172">
        <v>4818.42</v>
      </c>
      <c r="G2627" s="184">
        <v>20625.009999999998</v>
      </c>
      <c r="H2627" s="99">
        <f t="shared" si="41"/>
        <v>4280.4508531842384</v>
      </c>
    </row>
    <row r="2628" spans="1:8">
      <c r="A2628" s="148" t="s">
        <v>423</v>
      </c>
      <c r="B2628" s="98" t="s">
        <v>191</v>
      </c>
      <c r="C2628" s="152" t="s">
        <v>208</v>
      </c>
      <c r="D2628" s="153" t="s">
        <v>251</v>
      </c>
      <c r="E2628" s="153" t="s">
        <v>226</v>
      </c>
      <c r="F2628" s="172">
        <v>367225.19</v>
      </c>
      <c r="G2628" s="184">
        <v>1480376.2</v>
      </c>
      <c r="H2628" s="99">
        <f t="shared" si="41"/>
        <v>4031.249054565129</v>
      </c>
    </row>
    <row r="2629" spans="1:8">
      <c r="A2629" s="148" t="s">
        <v>423</v>
      </c>
      <c r="B2629" s="98" t="s">
        <v>191</v>
      </c>
      <c r="C2629" s="152" t="s">
        <v>242</v>
      </c>
      <c r="D2629" s="153" t="s">
        <v>218</v>
      </c>
      <c r="E2629" s="153" t="s">
        <v>264</v>
      </c>
      <c r="F2629" s="172">
        <v>3759</v>
      </c>
      <c r="G2629" s="184">
        <v>24970.06</v>
      </c>
      <c r="H2629" s="99">
        <f t="shared" si="41"/>
        <v>6642.740090449588</v>
      </c>
    </row>
    <row r="2630" spans="1:8">
      <c r="A2630" s="148" t="s">
        <v>423</v>
      </c>
      <c r="B2630" s="98" t="s">
        <v>191</v>
      </c>
      <c r="C2630" s="152" t="s">
        <v>215</v>
      </c>
      <c r="D2630" s="153" t="s">
        <v>249</v>
      </c>
      <c r="E2630" s="153" t="s">
        <v>231</v>
      </c>
      <c r="F2630" s="172">
        <v>2082.5</v>
      </c>
      <c r="G2630" s="184">
        <v>8914.0499999999993</v>
      </c>
      <c r="H2630" s="99">
        <f t="shared" si="41"/>
        <v>4280.456182472989</v>
      </c>
    </row>
    <row r="2631" spans="1:8">
      <c r="A2631" s="148" t="s">
        <v>423</v>
      </c>
      <c r="B2631" s="98" t="s">
        <v>191</v>
      </c>
      <c r="C2631" s="152" t="s">
        <v>239</v>
      </c>
      <c r="D2631" s="153" t="s">
        <v>250</v>
      </c>
      <c r="E2631" s="153" t="s">
        <v>262</v>
      </c>
      <c r="F2631" s="172">
        <v>150.02000000000001</v>
      </c>
      <c r="G2631" s="184">
        <v>1682.97</v>
      </c>
      <c r="H2631" s="99">
        <f t="shared" si="41"/>
        <v>11218.304226103186</v>
      </c>
    </row>
    <row r="2632" spans="1:8">
      <c r="A2632" s="148" t="s">
        <v>423</v>
      </c>
      <c r="B2632" s="98" t="s">
        <v>191</v>
      </c>
      <c r="C2632" s="152" t="s">
        <v>239</v>
      </c>
      <c r="D2632" s="153" t="s">
        <v>250</v>
      </c>
      <c r="E2632" s="153" t="s">
        <v>262</v>
      </c>
      <c r="F2632" s="172">
        <v>235.07</v>
      </c>
      <c r="G2632" s="184">
        <v>3107</v>
      </c>
      <c r="H2632" s="99">
        <f t="shared" si="41"/>
        <v>13217.339515888885</v>
      </c>
    </row>
    <row r="2633" spans="1:8">
      <c r="A2633" s="148" t="s">
        <v>423</v>
      </c>
      <c r="B2633" s="98" t="s">
        <v>191</v>
      </c>
      <c r="C2633" s="152" t="s">
        <v>239</v>
      </c>
      <c r="D2633" s="153" t="s">
        <v>218</v>
      </c>
      <c r="E2633" s="153" t="s">
        <v>262</v>
      </c>
      <c r="F2633" s="172">
        <v>163.30000000000001</v>
      </c>
      <c r="G2633" s="184">
        <v>1612.18</v>
      </c>
      <c r="H2633" s="99">
        <f t="shared" si="41"/>
        <v>9872.5045927740357</v>
      </c>
    </row>
    <row r="2634" spans="1:8">
      <c r="A2634" s="148" t="s">
        <v>423</v>
      </c>
      <c r="B2634" s="98" t="s">
        <v>191</v>
      </c>
      <c r="C2634" s="152" t="s">
        <v>202</v>
      </c>
      <c r="D2634" s="153" t="s">
        <v>40</v>
      </c>
      <c r="E2634" s="153" t="s">
        <v>221</v>
      </c>
      <c r="F2634" s="172">
        <v>1764</v>
      </c>
      <c r="G2634" s="184">
        <v>3268.56</v>
      </c>
      <c r="H2634" s="99">
        <f t="shared" si="41"/>
        <v>1852.9251700680272</v>
      </c>
    </row>
    <row r="2635" spans="1:8">
      <c r="A2635" s="148" t="s">
        <v>423</v>
      </c>
      <c r="B2635" s="98" t="s">
        <v>191</v>
      </c>
      <c r="C2635" s="152" t="s">
        <v>202</v>
      </c>
      <c r="D2635" s="153" t="s">
        <v>40</v>
      </c>
      <c r="E2635" s="153" t="s">
        <v>221</v>
      </c>
      <c r="F2635" s="172">
        <v>13000</v>
      </c>
      <c r="G2635" s="184">
        <v>22777.05</v>
      </c>
      <c r="H2635" s="99">
        <f t="shared" si="41"/>
        <v>1752.0807692307692</v>
      </c>
    </row>
    <row r="2636" spans="1:8">
      <c r="A2636" s="148" t="s">
        <v>424</v>
      </c>
      <c r="B2636" s="98" t="s">
        <v>191</v>
      </c>
      <c r="C2636" s="152" t="s">
        <v>235</v>
      </c>
      <c r="D2636" s="153" t="s">
        <v>51</v>
      </c>
      <c r="E2636" s="153" t="s">
        <v>260</v>
      </c>
      <c r="F2636" s="172">
        <v>25000</v>
      </c>
      <c r="G2636" s="184">
        <v>65000</v>
      </c>
      <c r="H2636" s="99">
        <f t="shared" si="41"/>
        <v>2600</v>
      </c>
    </row>
    <row r="2637" spans="1:8">
      <c r="A2637" s="148" t="s">
        <v>424</v>
      </c>
      <c r="B2637" s="98" t="s">
        <v>191</v>
      </c>
      <c r="C2637" s="152" t="s">
        <v>206</v>
      </c>
      <c r="D2637" s="153" t="s">
        <v>40</v>
      </c>
      <c r="E2637" s="153" t="s">
        <v>224</v>
      </c>
      <c r="F2637" s="172">
        <v>25000</v>
      </c>
      <c r="G2637" s="184">
        <v>90255.34</v>
      </c>
      <c r="H2637" s="99">
        <f t="shared" si="41"/>
        <v>3610.2135999999996</v>
      </c>
    </row>
    <row r="2638" spans="1:8">
      <c r="A2638" s="148" t="s">
        <v>424</v>
      </c>
      <c r="B2638" s="98" t="s">
        <v>191</v>
      </c>
      <c r="C2638" s="152" t="s">
        <v>214</v>
      </c>
      <c r="D2638" s="153" t="s">
        <v>275</v>
      </c>
      <c r="E2638" s="153" t="s">
        <v>166</v>
      </c>
      <c r="F2638" s="172">
        <v>1521.65</v>
      </c>
      <c r="G2638" s="184">
        <v>275.69</v>
      </c>
      <c r="H2638" s="99">
        <f t="shared" si="41"/>
        <v>181.17832615910359</v>
      </c>
    </row>
    <row r="2639" spans="1:8">
      <c r="A2639" s="148" t="s">
        <v>424</v>
      </c>
      <c r="B2639" s="98" t="s">
        <v>191</v>
      </c>
      <c r="C2639" s="152" t="s">
        <v>207</v>
      </c>
      <c r="D2639" s="153" t="s">
        <v>40</v>
      </c>
      <c r="E2639" s="153" t="s">
        <v>225</v>
      </c>
      <c r="F2639" s="172">
        <v>24000</v>
      </c>
      <c r="G2639" s="184">
        <v>42392.36</v>
      </c>
      <c r="H2639" s="99">
        <f t="shared" si="41"/>
        <v>1766.3483333333334</v>
      </c>
    </row>
    <row r="2640" spans="1:8">
      <c r="A2640" s="148" t="s">
        <v>424</v>
      </c>
      <c r="B2640" s="98" t="s">
        <v>191</v>
      </c>
      <c r="C2640" s="152" t="s">
        <v>237</v>
      </c>
      <c r="D2640" s="153" t="s">
        <v>249</v>
      </c>
      <c r="E2640" s="153" t="s">
        <v>261</v>
      </c>
      <c r="F2640" s="172">
        <v>3780</v>
      </c>
      <c r="G2640" s="184">
        <v>19307.099999999999</v>
      </c>
      <c r="H2640" s="99">
        <f t="shared" ref="H2640:H2703" si="42">+G2640/F2640*1000</f>
        <v>5107.6984126984125</v>
      </c>
    </row>
    <row r="2641" spans="1:8">
      <c r="A2641" s="148" t="s">
        <v>424</v>
      </c>
      <c r="B2641" s="98" t="s">
        <v>191</v>
      </c>
      <c r="C2641" s="152" t="s">
        <v>243</v>
      </c>
      <c r="D2641" s="153" t="s">
        <v>38</v>
      </c>
      <c r="E2641" s="153" t="s">
        <v>265</v>
      </c>
      <c r="F2641" s="172">
        <v>51</v>
      </c>
      <c r="G2641" s="184">
        <v>161.47999999999999</v>
      </c>
      <c r="H2641" s="99">
        <f t="shared" si="42"/>
        <v>3166.2745098039213</v>
      </c>
    </row>
    <row r="2642" spans="1:8">
      <c r="A2642" s="148" t="s">
        <v>424</v>
      </c>
      <c r="B2642" s="98" t="s">
        <v>191</v>
      </c>
      <c r="C2642" s="152" t="s">
        <v>243</v>
      </c>
      <c r="D2642" s="153" t="s">
        <v>38</v>
      </c>
      <c r="E2642" s="153" t="s">
        <v>265</v>
      </c>
      <c r="F2642" s="172">
        <v>201</v>
      </c>
      <c r="G2642" s="184">
        <v>620.21</v>
      </c>
      <c r="H2642" s="99">
        <f t="shared" si="42"/>
        <v>3085.6218905472638</v>
      </c>
    </row>
    <row r="2643" spans="1:8">
      <c r="A2643" s="148" t="s">
        <v>424</v>
      </c>
      <c r="B2643" s="98" t="s">
        <v>191</v>
      </c>
      <c r="C2643" s="152" t="s">
        <v>243</v>
      </c>
      <c r="D2643" s="153" t="s">
        <v>38</v>
      </c>
      <c r="E2643" s="153" t="s">
        <v>265</v>
      </c>
      <c r="F2643" s="172">
        <v>226.98</v>
      </c>
      <c r="G2643" s="184">
        <v>900.91</v>
      </c>
      <c r="H2643" s="99">
        <f t="shared" si="42"/>
        <v>3969.1162216935413</v>
      </c>
    </row>
    <row r="2644" spans="1:8">
      <c r="A2644" s="148" t="s">
        <v>424</v>
      </c>
      <c r="B2644" s="98" t="s">
        <v>191</v>
      </c>
      <c r="C2644" s="152" t="s">
        <v>243</v>
      </c>
      <c r="D2644" s="153" t="s">
        <v>38</v>
      </c>
      <c r="E2644" s="153" t="s">
        <v>265</v>
      </c>
      <c r="F2644" s="172">
        <v>273.77999999999997</v>
      </c>
      <c r="G2644" s="184">
        <v>1132.23</v>
      </c>
      <c r="H2644" s="99">
        <f t="shared" si="42"/>
        <v>4135.5467893929435</v>
      </c>
    </row>
    <row r="2645" spans="1:8">
      <c r="A2645" s="148" t="s">
        <v>424</v>
      </c>
      <c r="B2645" s="98" t="s">
        <v>191</v>
      </c>
      <c r="C2645" s="152" t="s">
        <v>243</v>
      </c>
      <c r="D2645" s="153" t="s">
        <v>38</v>
      </c>
      <c r="E2645" s="153" t="s">
        <v>265</v>
      </c>
      <c r="F2645" s="172">
        <v>570</v>
      </c>
      <c r="G2645" s="184">
        <v>1912.08</v>
      </c>
      <c r="H2645" s="99">
        <f t="shared" si="42"/>
        <v>3354.5263157894738</v>
      </c>
    </row>
    <row r="2646" spans="1:8">
      <c r="A2646" s="148" t="s">
        <v>424</v>
      </c>
      <c r="B2646" s="98" t="s">
        <v>191</v>
      </c>
      <c r="C2646" s="152" t="s">
        <v>243</v>
      </c>
      <c r="D2646" s="153" t="s">
        <v>38</v>
      </c>
      <c r="E2646" s="153" t="s">
        <v>265</v>
      </c>
      <c r="F2646" s="172">
        <v>3009</v>
      </c>
      <c r="G2646" s="184">
        <v>9862.6</v>
      </c>
      <c r="H2646" s="99">
        <f t="shared" si="42"/>
        <v>3277.7002326354273</v>
      </c>
    </row>
    <row r="2647" spans="1:8">
      <c r="A2647" s="148" t="s">
        <v>424</v>
      </c>
      <c r="B2647" s="98" t="s">
        <v>191</v>
      </c>
      <c r="C2647" s="152" t="s">
        <v>234</v>
      </c>
      <c r="D2647" s="153" t="s">
        <v>35</v>
      </c>
      <c r="E2647" s="153" t="s">
        <v>259</v>
      </c>
      <c r="F2647" s="172">
        <v>11016</v>
      </c>
      <c r="G2647" s="184">
        <v>38880</v>
      </c>
      <c r="H2647" s="99">
        <f t="shared" si="42"/>
        <v>3529.4117647058824</v>
      </c>
    </row>
    <row r="2648" spans="1:8">
      <c r="A2648" s="148" t="s">
        <v>424</v>
      </c>
      <c r="B2648" s="98" t="s">
        <v>191</v>
      </c>
      <c r="C2648" s="152" t="s">
        <v>234</v>
      </c>
      <c r="D2648" s="153" t="s">
        <v>35</v>
      </c>
      <c r="E2648" s="153" t="s">
        <v>259</v>
      </c>
      <c r="F2648" s="172">
        <v>22032</v>
      </c>
      <c r="G2648" s="184">
        <v>77760</v>
      </c>
      <c r="H2648" s="99">
        <f t="shared" si="42"/>
        <v>3529.4117647058824</v>
      </c>
    </row>
    <row r="2649" spans="1:8">
      <c r="A2649" s="148" t="s">
        <v>424</v>
      </c>
      <c r="B2649" s="98" t="s">
        <v>191</v>
      </c>
      <c r="C2649" s="152" t="s">
        <v>234</v>
      </c>
      <c r="D2649" s="153" t="s">
        <v>37</v>
      </c>
      <c r="E2649" s="153" t="s">
        <v>259</v>
      </c>
      <c r="F2649" s="172">
        <v>2611.1999999999998</v>
      </c>
      <c r="G2649" s="184">
        <v>10881.49</v>
      </c>
      <c r="H2649" s="99">
        <f t="shared" si="42"/>
        <v>4167.237285539215</v>
      </c>
    </row>
    <row r="2650" spans="1:8">
      <c r="A2650" s="148" t="s">
        <v>424</v>
      </c>
      <c r="B2650" s="98" t="s">
        <v>191</v>
      </c>
      <c r="C2650" s="152" t="s">
        <v>234</v>
      </c>
      <c r="D2650" s="153" t="s">
        <v>37</v>
      </c>
      <c r="E2650" s="153" t="s">
        <v>259</v>
      </c>
      <c r="F2650" s="172">
        <v>21546</v>
      </c>
      <c r="G2650" s="184">
        <v>111944.73</v>
      </c>
      <c r="H2650" s="99">
        <f t="shared" si="42"/>
        <v>5195.6154274575329</v>
      </c>
    </row>
    <row r="2651" spans="1:8">
      <c r="A2651" s="148" t="s">
        <v>424</v>
      </c>
      <c r="B2651" s="98" t="s">
        <v>191</v>
      </c>
      <c r="C2651" s="152" t="s">
        <v>217</v>
      </c>
      <c r="D2651" s="153" t="s">
        <v>26</v>
      </c>
      <c r="E2651" s="153" t="s">
        <v>233</v>
      </c>
      <c r="F2651" s="172">
        <v>91.2</v>
      </c>
      <c r="G2651" s="184">
        <v>1590.49</v>
      </c>
      <c r="H2651" s="99">
        <f t="shared" si="42"/>
        <v>17439.583333333332</v>
      </c>
    </row>
    <row r="2652" spans="1:8">
      <c r="A2652" s="148" t="s">
        <v>424</v>
      </c>
      <c r="B2652" s="98" t="s">
        <v>191</v>
      </c>
      <c r="C2652" s="152" t="s">
        <v>217</v>
      </c>
      <c r="D2652" s="153" t="s">
        <v>40</v>
      </c>
      <c r="E2652" s="153" t="s">
        <v>233</v>
      </c>
      <c r="F2652" s="172">
        <v>24000</v>
      </c>
      <c r="G2652" s="184">
        <v>84371.23</v>
      </c>
      <c r="H2652" s="99">
        <f t="shared" si="42"/>
        <v>3515.4679166666665</v>
      </c>
    </row>
    <row r="2653" spans="1:8">
      <c r="A2653" s="148" t="s">
        <v>424</v>
      </c>
      <c r="B2653" s="98" t="s">
        <v>191</v>
      </c>
      <c r="C2653" s="152" t="s">
        <v>217</v>
      </c>
      <c r="D2653" s="153" t="s">
        <v>218</v>
      </c>
      <c r="E2653" s="153" t="s">
        <v>233</v>
      </c>
      <c r="F2653" s="172">
        <v>54866.53</v>
      </c>
      <c r="G2653" s="184">
        <v>220222.13</v>
      </c>
      <c r="H2653" s="99">
        <f t="shared" si="42"/>
        <v>4013.7790744193226</v>
      </c>
    </row>
    <row r="2654" spans="1:8">
      <c r="A2654" s="148" t="s">
        <v>424</v>
      </c>
      <c r="B2654" s="98" t="s">
        <v>191</v>
      </c>
      <c r="C2654" s="152" t="s">
        <v>217</v>
      </c>
      <c r="D2654" s="153" t="s">
        <v>218</v>
      </c>
      <c r="E2654" s="153" t="s">
        <v>233</v>
      </c>
      <c r="F2654" s="172">
        <v>111692.59</v>
      </c>
      <c r="G2654" s="184">
        <v>448762.89</v>
      </c>
      <c r="H2654" s="99">
        <f t="shared" si="42"/>
        <v>4017.8394108328944</v>
      </c>
    </row>
    <row r="2655" spans="1:8">
      <c r="A2655" s="148" t="s">
        <v>424</v>
      </c>
      <c r="B2655" s="98" t="s">
        <v>191</v>
      </c>
      <c r="C2655" s="152" t="s">
        <v>208</v>
      </c>
      <c r="D2655" s="153" t="s">
        <v>251</v>
      </c>
      <c r="E2655" s="153" t="s">
        <v>226</v>
      </c>
      <c r="F2655" s="172">
        <v>507.5</v>
      </c>
      <c r="G2655" s="184">
        <v>4842.1400000000003</v>
      </c>
      <c r="H2655" s="99">
        <f t="shared" si="42"/>
        <v>9541.1625615763551</v>
      </c>
    </row>
    <row r="2656" spans="1:8">
      <c r="A2656" s="148" t="s">
        <v>424</v>
      </c>
      <c r="B2656" s="98" t="s">
        <v>191</v>
      </c>
      <c r="C2656" s="152" t="s">
        <v>208</v>
      </c>
      <c r="D2656" s="153" t="s">
        <v>251</v>
      </c>
      <c r="E2656" s="153" t="s">
        <v>226</v>
      </c>
      <c r="F2656" s="172">
        <v>394374.91</v>
      </c>
      <c r="G2656" s="184">
        <v>1589886.64</v>
      </c>
      <c r="H2656" s="99">
        <f t="shared" si="42"/>
        <v>4031.4091989269805</v>
      </c>
    </row>
    <row r="2657" spans="1:8">
      <c r="A2657" s="148" t="s">
        <v>424</v>
      </c>
      <c r="B2657" s="98" t="s">
        <v>191</v>
      </c>
      <c r="C2657" s="152" t="s">
        <v>208</v>
      </c>
      <c r="D2657" s="153" t="s">
        <v>40</v>
      </c>
      <c r="E2657" s="153" t="s">
        <v>226</v>
      </c>
      <c r="F2657" s="172">
        <v>24000.05</v>
      </c>
      <c r="G2657" s="184">
        <v>88880.86</v>
      </c>
      <c r="H2657" s="99">
        <f t="shared" si="42"/>
        <v>3703.3614513303096</v>
      </c>
    </row>
    <row r="2658" spans="1:8">
      <c r="A2658" s="148" t="s">
        <v>424</v>
      </c>
      <c r="B2658" s="98" t="s">
        <v>191</v>
      </c>
      <c r="C2658" s="152" t="s">
        <v>208</v>
      </c>
      <c r="D2658" s="153" t="s">
        <v>40</v>
      </c>
      <c r="E2658" s="153" t="s">
        <v>226</v>
      </c>
      <c r="F2658" s="172">
        <v>24006.22</v>
      </c>
      <c r="G2658" s="184">
        <v>88902.97</v>
      </c>
      <c r="H2658" s="99">
        <f t="shared" si="42"/>
        <v>3703.3306368099602</v>
      </c>
    </row>
    <row r="2659" spans="1:8">
      <c r="A2659" s="148" t="s">
        <v>424</v>
      </c>
      <c r="B2659" s="98" t="s">
        <v>191</v>
      </c>
      <c r="C2659" s="152" t="s">
        <v>208</v>
      </c>
      <c r="D2659" s="153" t="s">
        <v>40</v>
      </c>
      <c r="E2659" s="153" t="s">
        <v>226</v>
      </c>
      <c r="F2659" s="172">
        <v>24001.5</v>
      </c>
      <c r="G2659" s="184">
        <v>88886.05</v>
      </c>
      <c r="H2659" s="99">
        <f t="shared" si="42"/>
        <v>3703.3539570443518</v>
      </c>
    </row>
    <row r="2660" spans="1:8">
      <c r="A2660" s="148" t="s">
        <v>424</v>
      </c>
      <c r="B2660" s="98" t="s">
        <v>191</v>
      </c>
      <c r="C2660" s="152" t="s">
        <v>242</v>
      </c>
      <c r="D2660" s="153" t="s">
        <v>251</v>
      </c>
      <c r="E2660" s="153" t="s">
        <v>264</v>
      </c>
      <c r="F2660" s="172">
        <v>23296</v>
      </c>
      <c r="G2660" s="184">
        <v>85455.78</v>
      </c>
      <c r="H2660" s="99">
        <f t="shared" si="42"/>
        <v>3668.2597870879122</v>
      </c>
    </row>
    <row r="2661" spans="1:8">
      <c r="A2661" s="148" t="s">
        <v>424</v>
      </c>
      <c r="B2661" s="98" t="s">
        <v>191</v>
      </c>
      <c r="C2661" s="152" t="s">
        <v>239</v>
      </c>
      <c r="D2661" s="153" t="s">
        <v>38</v>
      </c>
      <c r="E2661" s="153" t="s">
        <v>262</v>
      </c>
      <c r="F2661" s="172">
        <v>60.48</v>
      </c>
      <c r="G2661" s="184">
        <v>456.1</v>
      </c>
      <c r="H2661" s="99">
        <f t="shared" si="42"/>
        <v>7541.3359788359794</v>
      </c>
    </row>
    <row r="2662" spans="1:8">
      <c r="A2662" s="148" t="s">
        <v>424</v>
      </c>
      <c r="B2662" s="98" t="s">
        <v>191</v>
      </c>
      <c r="C2662" s="152" t="s">
        <v>239</v>
      </c>
      <c r="D2662" s="153" t="s">
        <v>38</v>
      </c>
      <c r="E2662" s="153" t="s">
        <v>262</v>
      </c>
      <c r="F2662" s="172">
        <v>300</v>
      </c>
      <c r="G2662" s="184">
        <v>2127.9499999999998</v>
      </c>
      <c r="H2662" s="99">
        <f t="shared" si="42"/>
        <v>7093.1666666666661</v>
      </c>
    </row>
    <row r="2663" spans="1:8">
      <c r="A2663" s="148" t="s">
        <v>424</v>
      </c>
      <c r="B2663" s="98" t="s">
        <v>191</v>
      </c>
      <c r="C2663" s="152" t="s">
        <v>239</v>
      </c>
      <c r="D2663" s="153" t="s">
        <v>38</v>
      </c>
      <c r="E2663" s="153" t="s">
        <v>262</v>
      </c>
      <c r="F2663" s="172">
        <v>301.77</v>
      </c>
      <c r="G2663" s="184">
        <v>1823.67</v>
      </c>
      <c r="H2663" s="99">
        <f t="shared" si="42"/>
        <v>6043.244855353415</v>
      </c>
    </row>
    <row r="2664" spans="1:8">
      <c r="A2664" s="148" t="s">
        <v>424</v>
      </c>
      <c r="B2664" s="98" t="s">
        <v>191</v>
      </c>
      <c r="C2664" s="152" t="s">
        <v>239</v>
      </c>
      <c r="D2664" s="153" t="s">
        <v>38</v>
      </c>
      <c r="E2664" s="153" t="s">
        <v>262</v>
      </c>
      <c r="F2664" s="172">
        <v>316</v>
      </c>
      <c r="G2664" s="184">
        <v>2876.65</v>
      </c>
      <c r="H2664" s="99">
        <f t="shared" si="42"/>
        <v>9103.3227848101269</v>
      </c>
    </row>
    <row r="2665" spans="1:8">
      <c r="A2665" s="148" t="s">
        <v>424</v>
      </c>
      <c r="B2665" s="98" t="s">
        <v>191</v>
      </c>
      <c r="C2665" s="152" t="s">
        <v>239</v>
      </c>
      <c r="D2665" s="153" t="s">
        <v>38</v>
      </c>
      <c r="E2665" s="153" t="s">
        <v>262</v>
      </c>
      <c r="F2665" s="172">
        <v>375.72</v>
      </c>
      <c r="G2665" s="184">
        <v>2082.96</v>
      </c>
      <c r="H2665" s="99">
        <f t="shared" si="42"/>
        <v>5543.9156818907695</v>
      </c>
    </row>
    <row r="2666" spans="1:8">
      <c r="A2666" s="148" t="s">
        <v>425</v>
      </c>
      <c r="B2666" s="98" t="s">
        <v>191</v>
      </c>
      <c r="C2666" s="152" t="s">
        <v>235</v>
      </c>
      <c r="D2666" s="153" t="s">
        <v>51</v>
      </c>
      <c r="E2666" s="153" t="s">
        <v>260</v>
      </c>
      <c r="F2666" s="172">
        <v>25000</v>
      </c>
      <c r="G2666" s="184">
        <v>65000</v>
      </c>
      <c r="H2666" s="99">
        <f t="shared" si="42"/>
        <v>2600</v>
      </c>
    </row>
    <row r="2667" spans="1:8">
      <c r="A2667" s="148" t="s">
        <v>425</v>
      </c>
      <c r="B2667" s="98" t="s">
        <v>191</v>
      </c>
      <c r="C2667" s="152" t="s">
        <v>235</v>
      </c>
      <c r="D2667" s="153" t="s">
        <v>218</v>
      </c>
      <c r="E2667" s="153" t="s">
        <v>260</v>
      </c>
      <c r="F2667" s="172">
        <v>19050</v>
      </c>
      <c r="G2667" s="184">
        <v>45910.5</v>
      </c>
      <c r="H2667" s="99">
        <f t="shared" si="42"/>
        <v>2410</v>
      </c>
    </row>
    <row r="2668" spans="1:8">
      <c r="A2668" s="148" t="s">
        <v>425</v>
      </c>
      <c r="B2668" s="98" t="s">
        <v>191</v>
      </c>
      <c r="C2668" s="152" t="s">
        <v>235</v>
      </c>
      <c r="D2668" s="153" t="s">
        <v>218</v>
      </c>
      <c r="E2668" s="153" t="s">
        <v>260</v>
      </c>
      <c r="F2668" s="172">
        <v>57750</v>
      </c>
      <c r="G2668" s="184">
        <v>130226.26</v>
      </c>
      <c r="H2668" s="99">
        <f t="shared" si="42"/>
        <v>2255.0001731601733</v>
      </c>
    </row>
    <row r="2669" spans="1:8">
      <c r="A2669" s="148" t="s">
        <v>425</v>
      </c>
      <c r="B2669" s="98" t="s">
        <v>191</v>
      </c>
      <c r="C2669" s="152" t="s">
        <v>213</v>
      </c>
      <c r="D2669" s="153" t="s">
        <v>37</v>
      </c>
      <c r="E2669" s="153" t="s">
        <v>230</v>
      </c>
      <c r="F2669" s="172">
        <v>64512</v>
      </c>
      <c r="G2669" s="184">
        <v>100326.63</v>
      </c>
      <c r="H2669" s="99">
        <f t="shared" si="42"/>
        <v>1555.1622953869048</v>
      </c>
    </row>
    <row r="2670" spans="1:8">
      <c r="A2670" s="148" t="s">
        <v>425</v>
      </c>
      <c r="B2670" s="98" t="s">
        <v>191</v>
      </c>
      <c r="C2670" s="152" t="s">
        <v>204</v>
      </c>
      <c r="D2670" s="153" t="s">
        <v>38</v>
      </c>
      <c r="E2670" s="153" t="s">
        <v>171</v>
      </c>
      <c r="F2670" s="172">
        <v>46831.199999999997</v>
      </c>
      <c r="G2670" s="184">
        <v>85361.56</v>
      </c>
      <c r="H2670" s="99">
        <f t="shared" si="42"/>
        <v>1822.7497907377988</v>
      </c>
    </row>
    <row r="2671" spans="1:8">
      <c r="A2671" s="148" t="s">
        <v>425</v>
      </c>
      <c r="B2671" s="98" t="s">
        <v>191</v>
      </c>
      <c r="C2671" s="152" t="s">
        <v>204</v>
      </c>
      <c r="D2671" s="153" t="s">
        <v>38</v>
      </c>
      <c r="E2671" s="153" t="s">
        <v>171</v>
      </c>
      <c r="F2671" s="172">
        <v>117078</v>
      </c>
      <c r="G2671" s="184">
        <v>213403.91</v>
      </c>
      <c r="H2671" s="99">
        <f t="shared" si="42"/>
        <v>1822.7498761509421</v>
      </c>
    </row>
    <row r="2672" spans="1:8">
      <c r="A2672" s="148" t="s">
        <v>425</v>
      </c>
      <c r="B2672" s="98" t="s">
        <v>191</v>
      </c>
      <c r="C2672" s="152" t="s">
        <v>234</v>
      </c>
      <c r="D2672" s="153" t="s">
        <v>35</v>
      </c>
      <c r="E2672" s="153" t="s">
        <v>259</v>
      </c>
      <c r="F2672" s="172">
        <v>15523.2</v>
      </c>
      <c r="G2672" s="184">
        <v>50550.07</v>
      </c>
      <c r="H2672" s="99">
        <f t="shared" si="42"/>
        <v>3256.4207122242833</v>
      </c>
    </row>
    <row r="2673" spans="1:8">
      <c r="A2673" s="148" t="s">
        <v>425</v>
      </c>
      <c r="B2673" s="98" t="s">
        <v>191</v>
      </c>
      <c r="C2673" s="152" t="s">
        <v>217</v>
      </c>
      <c r="D2673" s="153" t="s">
        <v>218</v>
      </c>
      <c r="E2673" s="153" t="s">
        <v>233</v>
      </c>
      <c r="F2673" s="172">
        <v>16329</v>
      </c>
      <c r="G2673" s="184">
        <v>80108.539999999994</v>
      </c>
      <c r="H2673" s="99">
        <f t="shared" si="42"/>
        <v>4905.9060567089227</v>
      </c>
    </row>
    <row r="2674" spans="1:8">
      <c r="A2674" s="148" t="s">
        <v>425</v>
      </c>
      <c r="B2674" s="98" t="s">
        <v>191</v>
      </c>
      <c r="C2674" s="152" t="s">
        <v>241</v>
      </c>
      <c r="D2674" s="153" t="s">
        <v>40</v>
      </c>
      <c r="E2674" s="153" t="s">
        <v>263</v>
      </c>
      <c r="F2674" s="172">
        <v>500</v>
      </c>
      <c r="G2674" s="184">
        <v>3096.39</v>
      </c>
      <c r="H2674" s="99">
        <f t="shared" si="42"/>
        <v>6192.78</v>
      </c>
    </row>
    <row r="2675" spans="1:8">
      <c r="A2675" s="148" t="s">
        <v>425</v>
      </c>
      <c r="B2675" s="98" t="s">
        <v>191</v>
      </c>
      <c r="C2675" s="152" t="s">
        <v>241</v>
      </c>
      <c r="D2675" s="153" t="s">
        <v>38</v>
      </c>
      <c r="E2675" s="153" t="s">
        <v>263</v>
      </c>
      <c r="F2675" s="172">
        <v>1800</v>
      </c>
      <c r="G2675" s="184">
        <v>1415.94</v>
      </c>
      <c r="H2675" s="99">
        <f t="shared" si="42"/>
        <v>786.63333333333344</v>
      </c>
    </row>
    <row r="2676" spans="1:8">
      <c r="A2676" s="148" t="s">
        <v>425</v>
      </c>
      <c r="B2676" s="98" t="s">
        <v>191</v>
      </c>
      <c r="C2676" s="152" t="s">
        <v>241</v>
      </c>
      <c r="D2676" s="153" t="s">
        <v>38</v>
      </c>
      <c r="E2676" s="153" t="s">
        <v>263</v>
      </c>
      <c r="F2676" s="172">
        <v>2400</v>
      </c>
      <c r="G2676" s="184">
        <v>3039.44</v>
      </c>
      <c r="H2676" s="99">
        <f t="shared" si="42"/>
        <v>1266.4333333333334</v>
      </c>
    </row>
    <row r="2677" spans="1:8">
      <c r="A2677" s="148" t="s">
        <v>425</v>
      </c>
      <c r="B2677" s="98" t="s">
        <v>191</v>
      </c>
      <c r="C2677" s="152" t="s">
        <v>241</v>
      </c>
      <c r="D2677" s="153" t="s">
        <v>38</v>
      </c>
      <c r="E2677" s="153" t="s">
        <v>263</v>
      </c>
      <c r="F2677" s="172">
        <v>2880</v>
      </c>
      <c r="G2677" s="184">
        <v>7293.68</v>
      </c>
      <c r="H2677" s="99">
        <f t="shared" si="42"/>
        <v>2532.5277777777778</v>
      </c>
    </row>
    <row r="2678" spans="1:8">
      <c r="A2678" s="148" t="s">
        <v>425</v>
      </c>
      <c r="B2678" s="98" t="s">
        <v>191</v>
      </c>
      <c r="C2678" s="152" t="s">
        <v>241</v>
      </c>
      <c r="D2678" s="153" t="s">
        <v>38</v>
      </c>
      <c r="E2678" s="153" t="s">
        <v>263</v>
      </c>
      <c r="F2678" s="172">
        <v>2880</v>
      </c>
      <c r="G2678" s="184">
        <v>24094.880000000001</v>
      </c>
      <c r="H2678" s="99">
        <f t="shared" si="42"/>
        <v>8366.2777777777792</v>
      </c>
    </row>
    <row r="2679" spans="1:8">
      <c r="A2679" s="148" t="s">
        <v>425</v>
      </c>
      <c r="B2679" s="98" t="s">
        <v>191</v>
      </c>
      <c r="C2679" s="152" t="s">
        <v>238</v>
      </c>
      <c r="D2679" s="153" t="s">
        <v>40</v>
      </c>
      <c r="E2679" s="153" t="s">
        <v>185</v>
      </c>
      <c r="F2679" s="172">
        <v>300</v>
      </c>
      <c r="G2679" s="184">
        <v>1876.92</v>
      </c>
      <c r="H2679" s="99">
        <f t="shared" si="42"/>
        <v>6256.4000000000005</v>
      </c>
    </row>
    <row r="2680" spans="1:8">
      <c r="A2680" s="148" t="s">
        <v>425</v>
      </c>
      <c r="B2680" s="98" t="s">
        <v>191</v>
      </c>
      <c r="C2680" s="152" t="s">
        <v>238</v>
      </c>
      <c r="D2680" s="153" t="s">
        <v>40</v>
      </c>
      <c r="E2680" s="153" t="s">
        <v>185</v>
      </c>
      <c r="F2680" s="172">
        <v>500.64</v>
      </c>
      <c r="G2680" s="184">
        <v>4300.1499999999996</v>
      </c>
      <c r="H2680" s="99">
        <f t="shared" si="42"/>
        <v>8589.3056887184393</v>
      </c>
    </row>
    <row r="2681" spans="1:8">
      <c r="A2681" s="148" t="s">
        <v>425</v>
      </c>
      <c r="B2681" s="98" t="s">
        <v>191</v>
      </c>
      <c r="C2681" s="152" t="s">
        <v>238</v>
      </c>
      <c r="D2681" s="153" t="s">
        <v>40</v>
      </c>
      <c r="E2681" s="153" t="s">
        <v>185</v>
      </c>
      <c r="F2681" s="172">
        <v>1000</v>
      </c>
      <c r="G2681" s="184">
        <v>6203.39</v>
      </c>
      <c r="H2681" s="99">
        <f t="shared" si="42"/>
        <v>6203.39</v>
      </c>
    </row>
    <row r="2682" spans="1:8">
      <c r="A2682" s="148" t="s">
        <v>425</v>
      </c>
      <c r="B2682" s="98" t="s">
        <v>191</v>
      </c>
      <c r="C2682" s="152" t="s">
        <v>238</v>
      </c>
      <c r="D2682" s="153" t="s">
        <v>40</v>
      </c>
      <c r="E2682" s="153" t="s">
        <v>185</v>
      </c>
      <c r="F2682" s="172">
        <v>1001.28</v>
      </c>
      <c r="G2682" s="184">
        <v>7676.56</v>
      </c>
      <c r="H2682" s="99">
        <f t="shared" si="42"/>
        <v>7666.746564397572</v>
      </c>
    </row>
    <row r="2683" spans="1:8">
      <c r="A2683" s="148" t="s">
        <v>425</v>
      </c>
      <c r="B2683" s="98" t="s">
        <v>191</v>
      </c>
      <c r="C2683" s="152" t="s">
        <v>238</v>
      </c>
      <c r="D2683" s="153" t="s">
        <v>40</v>
      </c>
      <c r="E2683" s="153" t="s">
        <v>185</v>
      </c>
      <c r="F2683" s="172">
        <v>2000.4</v>
      </c>
      <c r="G2683" s="184">
        <v>19472.97</v>
      </c>
      <c r="H2683" s="99">
        <f t="shared" si="42"/>
        <v>9734.5380923815228</v>
      </c>
    </row>
    <row r="2684" spans="1:8">
      <c r="A2684" s="148" t="s">
        <v>425</v>
      </c>
      <c r="B2684" s="98" t="s">
        <v>191</v>
      </c>
      <c r="C2684" s="152" t="s">
        <v>238</v>
      </c>
      <c r="D2684" s="153" t="s">
        <v>40</v>
      </c>
      <c r="E2684" s="153" t="s">
        <v>185</v>
      </c>
      <c r="F2684" s="172">
        <v>2500</v>
      </c>
      <c r="G2684" s="184">
        <v>15455.45</v>
      </c>
      <c r="H2684" s="99">
        <f t="shared" si="42"/>
        <v>6182.18</v>
      </c>
    </row>
    <row r="2685" spans="1:8">
      <c r="A2685" s="148" t="s">
        <v>425</v>
      </c>
      <c r="B2685" s="98" t="s">
        <v>191</v>
      </c>
      <c r="C2685" s="152" t="s">
        <v>238</v>
      </c>
      <c r="D2685" s="153" t="s">
        <v>218</v>
      </c>
      <c r="E2685" s="153" t="s">
        <v>185</v>
      </c>
      <c r="F2685" s="172">
        <v>2090.61</v>
      </c>
      <c r="G2685" s="184">
        <v>16286.38</v>
      </c>
      <c r="H2685" s="99">
        <f t="shared" si="42"/>
        <v>7790.2526056988145</v>
      </c>
    </row>
    <row r="2686" spans="1:8">
      <c r="A2686" s="148" t="s">
        <v>425</v>
      </c>
      <c r="B2686" s="98" t="s">
        <v>191</v>
      </c>
      <c r="C2686" s="152" t="s">
        <v>212</v>
      </c>
      <c r="D2686" s="153" t="s">
        <v>218</v>
      </c>
      <c r="E2686" s="153" t="s">
        <v>186</v>
      </c>
      <c r="F2686" s="172">
        <v>2240.42</v>
      </c>
      <c r="G2686" s="184">
        <v>19759.560000000001</v>
      </c>
      <c r="H2686" s="99">
        <f t="shared" si="42"/>
        <v>8819.5784718936629</v>
      </c>
    </row>
    <row r="2687" spans="1:8">
      <c r="A2687" s="148" t="s">
        <v>425</v>
      </c>
      <c r="B2687" s="98" t="s">
        <v>191</v>
      </c>
      <c r="C2687" s="152" t="s">
        <v>239</v>
      </c>
      <c r="D2687" s="153" t="s">
        <v>40</v>
      </c>
      <c r="E2687" s="153" t="s">
        <v>262</v>
      </c>
      <c r="F2687" s="172">
        <v>25498.66</v>
      </c>
      <c r="G2687" s="184">
        <v>96383.96</v>
      </c>
      <c r="H2687" s="99">
        <f t="shared" si="42"/>
        <v>3779.9617705400992</v>
      </c>
    </row>
    <row r="2688" spans="1:8">
      <c r="A2688" s="148" t="s">
        <v>425</v>
      </c>
      <c r="B2688" s="98" t="s">
        <v>191</v>
      </c>
      <c r="C2688" s="152" t="s">
        <v>205</v>
      </c>
      <c r="D2688" s="153" t="s">
        <v>35</v>
      </c>
      <c r="E2688" s="153" t="s">
        <v>223</v>
      </c>
      <c r="F2688" s="172">
        <v>9600</v>
      </c>
      <c r="G2688" s="184">
        <v>34330.29</v>
      </c>
      <c r="H2688" s="99">
        <f t="shared" si="42"/>
        <v>3576.0718750000001</v>
      </c>
    </row>
    <row r="2689" spans="1:8">
      <c r="A2689" s="148" t="s">
        <v>425</v>
      </c>
      <c r="B2689" s="98" t="s">
        <v>191</v>
      </c>
      <c r="C2689" s="152" t="s">
        <v>205</v>
      </c>
      <c r="D2689" s="153" t="s">
        <v>35</v>
      </c>
      <c r="E2689" s="153" t="s">
        <v>223</v>
      </c>
      <c r="F2689" s="172">
        <v>9600</v>
      </c>
      <c r="G2689" s="184">
        <v>34330.29</v>
      </c>
      <c r="H2689" s="99">
        <f t="shared" si="42"/>
        <v>3576.0718750000001</v>
      </c>
    </row>
    <row r="2690" spans="1:8">
      <c r="A2690" s="148" t="s">
        <v>425</v>
      </c>
      <c r="B2690" s="98" t="s">
        <v>191</v>
      </c>
      <c r="C2690" s="152" t="s">
        <v>205</v>
      </c>
      <c r="D2690" s="153" t="s">
        <v>35</v>
      </c>
      <c r="E2690" s="153" t="s">
        <v>223</v>
      </c>
      <c r="F2690" s="172">
        <v>2390.4</v>
      </c>
      <c r="G2690" s="184">
        <v>8471.49</v>
      </c>
      <c r="H2690" s="99">
        <f t="shared" si="42"/>
        <v>3543.9633534136547</v>
      </c>
    </row>
    <row r="2691" spans="1:8">
      <c r="A2691" s="148" t="s">
        <v>425</v>
      </c>
      <c r="B2691" s="98" t="s">
        <v>191</v>
      </c>
      <c r="C2691" s="152" t="s">
        <v>205</v>
      </c>
      <c r="D2691" s="153" t="s">
        <v>35</v>
      </c>
      <c r="E2691" s="153" t="s">
        <v>223</v>
      </c>
      <c r="F2691" s="172">
        <v>3408</v>
      </c>
      <c r="G2691" s="184">
        <v>11636.98</v>
      </c>
      <c r="H2691" s="99">
        <f t="shared" si="42"/>
        <v>3414.6068075117369</v>
      </c>
    </row>
    <row r="2692" spans="1:8">
      <c r="A2692" s="148" t="s">
        <v>425</v>
      </c>
      <c r="B2692" s="98" t="s">
        <v>191</v>
      </c>
      <c r="C2692" s="152" t="s">
        <v>205</v>
      </c>
      <c r="D2692" s="153" t="s">
        <v>35</v>
      </c>
      <c r="E2692" s="153" t="s">
        <v>223</v>
      </c>
      <c r="F2692" s="172">
        <v>4320</v>
      </c>
      <c r="G2692" s="184">
        <v>18657.57</v>
      </c>
      <c r="H2692" s="99">
        <f t="shared" si="42"/>
        <v>4318.8819444444443</v>
      </c>
    </row>
    <row r="2693" spans="1:8">
      <c r="A2693" s="148" t="s">
        <v>425</v>
      </c>
      <c r="B2693" s="98" t="s">
        <v>191</v>
      </c>
      <c r="C2693" s="152" t="s">
        <v>205</v>
      </c>
      <c r="D2693" s="153" t="s">
        <v>35</v>
      </c>
      <c r="E2693" s="153" t="s">
        <v>223</v>
      </c>
      <c r="F2693" s="172">
        <v>810</v>
      </c>
      <c r="G2693" s="184">
        <v>3042.63</v>
      </c>
      <c r="H2693" s="99">
        <f t="shared" si="42"/>
        <v>3756.3333333333335</v>
      </c>
    </row>
    <row r="2694" spans="1:8">
      <c r="A2694" s="148" t="s">
        <v>425</v>
      </c>
      <c r="B2694" s="98" t="s">
        <v>191</v>
      </c>
      <c r="C2694" s="152" t="s">
        <v>205</v>
      </c>
      <c r="D2694" s="153" t="s">
        <v>35</v>
      </c>
      <c r="E2694" s="153" t="s">
        <v>223</v>
      </c>
      <c r="F2694" s="172">
        <v>3216</v>
      </c>
      <c r="G2694" s="184">
        <v>11041.1</v>
      </c>
      <c r="H2694" s="99">
        <f t="shared" si="42"/>
        <v>3433.1778606965172</v>
      </c>
    </row>
    <row r="2695" spans="1:8">
      <c r="A2695" s="148" t="s">
        <v>425</v>
      </c>
      <c r="B2695" s="98" t="s">
        <v>191</v>
      </c>
      <c r="C2695" s="152" t="s">
        <v>205</v>
      </c>
      <c r="D2695" s="153" t="s">
        <v>35</v>
      </c>
      <c r="E2695" s="153" t="s">
        <v>223</v>
      </c>
      <c r="F2695" s="172">
        <v>5400</v>
      </c>
      <c r="G2695" s="184">
        <v>21882.65</v>
      </c>
      <c r="H2695" s="99">
        <f t="shared" si="42"/>
        <v>4052.3425925925931</v>
      </c>
    </row>
    <row r="2696" spans="1:8">
      <c r="A2696" s="148" t="s">
        <v>425</v>
      </c>
      <c r="B2696" s="98" t="s">
        <v>191</v>
      </c>
      <c r="C2696" s="152" t="s">
        <v>202</v>
      </c>
      <c r="D2696" s="153" t="s">
        <v>40</v>
      </c>
      <c r="E2696" s="153" t="s">
        <v>221</v>
      </c>
      <c r="F2696" s="172">
        <v>6000</v>
      </c>
      <c r="G2696" s="184">
        <v>9633.2800000000007</v>
      </c>
      <c r="H2696" s="99">
        <f t="shared" si="42"/>
        <v>1605.5466666666666</v>
      </c>
    </row>
    <row r="2697" spans="1:8">
      <c r="A2697" s="148" t="s">
        <v>426</v>
      </c>
      <c r="B2697" s="98" t="s">
        <v>191</v>
      </c>
      <c r="C2697" s="152" t="s">
        <v>206</v>
      </c>
      <c r="D2697" s="153" t="s">
        <v>51</v>
      </c>
      <c r="E2697" s="153" t="s">
        <v>224</v>
      </c>
      <c r="F2697" s="172">
        <v>25000</v>
      </c>
      <c r="G2697" s="184">
        <v>83000</v>
      </c>
      <c r="H2697" s="99">
        <f t="shared" si="42"/>
        <v>3320</v>
      </c>
    </row>
    <row r="2698" spans="1:8">
      <c r="A2698" s="148" t="s">
        <v>426</v>
      </c>
      <c r="B2698" s="98" t="s">
        <v>191</v>
      </c>
      <c r="C2698" s="152" t="s">
        <v>207</v>
      </c>
      <c r="D2698" s="153" t="s">
        <v>40</v>
      </c>
      <c r="E2698" s="153" t="s">
        <v>225</v>
      </c>
      <c r="F2698" s="172">
        <v>26000</v>
      </c>
      <c r="G2698" s="184">
        <v>20280</v>
      </c>
      <c r="H2698" s="99">
        <f t="shared" si="42"/>
        <v>780</v>
      </c>
    </row>
    <row r="2699" spans="1:8">
      <c r="A2699" s="148" t="s">
        <v>426</v>
      </c>
      <c r="B2699" s="98" t="s">
        <v>191</v>
      </c>
      <c r="C2699" s="152" t="s">
        <v>237</v>
      </c>
      <c r="D2699" s="153" t="s">
        <v>40</v>
      </c>
      <c r="E2699" s="153" t="s">
        <v>261</v>
      </c>
      <c r="F2699" s="172">
        <v>18200</v>
      </c>
      <c r="G2699" s="184">
        <v>36400</v>
      </c>
      <c r="H2699" s="99">
        <f t="shared" si="42"/>
        <v>2000</v>
      </c>
    </row>
    <row r="2700" spans="1:8">
      <c r="A2700" s="148" t="s">
        <v>426</v>
      </c>
      <c r="B2700" s="98" t="s">
        <v>191</v>
      </c>
      <c r="C2700" s="152" t="s">
        <v>234</v>
      </c>
      <c r="D2700" s="153" t="s">
        <v>35</v>
      </c>
      <c r="E2700" s="153" t="s">
        <v>259</v>
      </c>
      <c r="F2700" s="172">
        <v>3528</v>
      </c>
      <c r="G2700" s="184">
        <v>12085.96</v>
      </c>
      <c r="H2700" s="99">
        <f t="shared" si="42"/>
        <v>3425.7256235827663</v>
      </c>
    </row>
    <row r="2701" spans="1:8">
      <c r="A2701" s="148" t="s">
        <v>426</v>
      </c>
      <c r="B2701" s="98" t="s">
        <v>191</v>
      </c>
      <c r="C2701" s="152" t="s">
        <v>234</v>
      </c>
      <c r="D2701" s="153" t="s">
        <v>35</v>
      </c>
      <c r="E2701" s="153" t="s">
        <v>259</v>
      </c>
      <c r="F2701" s="172">
        <v>4896</v>
      </c>
      <c r="G2701" s="184">
        <v>19881.939999999999</v>
      </c>
      <c r="H2701" s="99">
        <f t="shared" si="42"/>
        <v>4060.8537581699347</v>
      </c>
    </row>
    <row r="2702" spans="1:8">
      <c r="A2702" s="148" t="s">
        <v>426</v>
      </c>
      <c r="B2702" s="98" t="s">
        <v>191</v>
      </c>
      <c r="C2702" s="152" t="s">
        <v>234</v>
      </c>
      <c r="D2702" s="153" t="s">
        <v>35</v>
      </c>
      <c r="E2702" s="153" t="s">
        <v>259</v>
      </c>
      <c r="F2702" s="172">
        <v>15523</v>
      </c>
      <c r="G2702" s="184">
        <v>50550.07</v>
      </c>
      <c r="H2702" s="99">
        <f t="shared" si="42"/>
        <v>3256.4626682986536</v>
      </c>
    </row>
    <row r="2703" spans="1:8">
      <c r="A2703" s="148" t="s">
        <v>426</v>
      </c>
      <c r="B2703" s="98" t="s">
        <v>191</v>
      </c>
      <c r="C2703" s="152" t="s">
        <v>234</v>
      </c>
      <c r="D2703" s="153" t="s">
        <v>35</v>
      </c>
      <c r="E2703" s="153" t="s">
        <v>259</v>
      </c>
      <c r="F2703" s="172">
        <v>15523.2</v>
      </c>
      <c r="G2703" s="184">
        <v>50550.07</v>
      </c>
      <c r="H2703" s="99">
        <f t="shared" si="42"/>
        <v>3256.4207122242833</v>
      </c>
    </row>
    <row r="2704" spans="1:8">
      <c r="A2704" s="148" t="s">
        <v>426</v>
      </c>
      <c r="B2704" s="98" t="s">
        <v>191</v>
      </c>
      <c r="C2704" s="152" t="s">
        <v>234</v>
      </c>
      <c r="D2704" s="153" t="s">
        <v>35</v>
      </c>
      <c r="E2704" s="153" t="s">
        <v>259</v>
      </c>
      <c r="F2704" s="172">
        <v>5760</v>
      </c>
      <c r="G2704" s="184">
        <v>24453.360000000001</v>
      </c>
      <c r="H2704" s="99">
        <f t="shared" ref="H2704:H2767" si="43">+G2704/F2704*1000</f>
        <v>4245.375</v>
      </c>
    </row>
    <row r="2705" spans="1:8">
      <c r="A2705" s="148" t="s">
        <v>426</v>
      </c>
      <c r="B2705" s="98" t="s">
        <v>191</v>
      </c>
      <c r="C2705" s="152" t="s">
        <v>234</v>
      </c>
      <c r="D2705" s="153" t="s">
        <v>35</v>
      </c>
      <c r="E2705" s="153" t="s">
        <v>259</v>
      </c>
      <c r="F2705" s="172">
        <v>6336</v>
      </c>
      <c r="G2705" s="184">
        <v>26502.58</v>
      </c>
      <c r="H2705" s="99">
        <f t="shared" si="43"/>
        <v>4182.8566919191926</v>
      </c>
    </row>
    <row r="2706" spans="1:8">
      <c r="A2706" s="148" t="s">
        <v>426</v>
      </c>
      <c r="B2706" s="98" t="s">
        <v>191</v>
      </c>
      <c r="C2706" s="152" t="s">
        <v>234</v>
      </c>
      <c r="D2706" s="153" t="s">
        <v>218</v>
      </c>
      <c r="E2706" s="153" t="s">
        <v>259</v>
      </c>
      <c r="F2706" s="172">
        <v>2228.9499999999998</v>
      </c>
      <c r="G2706" s="184">
        <v>9818.58</v>
      </c>
      <c r="H2706" s="99">
        <f t="shared" si="43"/>
        <v>4405.0247874559773</v>
      </c>
    </row>
    <row r="2707" spans="1:8">
      <c r="A2707" s="148" t="s">
        <v>426</v>
      </c>
      <c r="B2707" s="98" t="s">
        <v>191</v>
      </c>
      <c r="C2707" s="152" t="s">
        <v>217</v>
      </c>
      <c r="D2707" s="153" t="s">
        <v>218</v>
      </c>
      <c r="E2707" s="153" t="s">
        <v>233</v>
      </c>
      <c r="F2707" s="172">
        <v>17962.560000000001</v>
      </c>
      <c r="G2707" s="184">
        <v>85108.32</v>
      </c>
      <c r="H2707" s="99">
        <f t="shared" si="43"/>
        <v>4738.0952380952385</v>
      </c>
    </row>
    <row r="2708" spans="1:8">
      <c r="A2708" s="148" t="s">
        <v>426</v>
      </c>
      <c r="B2708" s="98" t="s">
        <v>191</v>
      </c>
      <c r="C2708" s="152" t="s">
        <v>217</v>
      </c>
      <c r="D2708" s="153" t="s">
        <v>218</v>
      </c>
      <c r="E2708" s="153" t="s">
        <v>233</v>
      </c>
      <c r="F2708" s="172">
        <v>52907.9</v>
      </c>
      <c r="G2708" s="184">
        <v>232918.41</v>
      </c>
      <c r="H2708" s="99">
        <f t="shared" si="43"/>
        <v>4402.3370800957891</v>
      </c>
    </row>
    <row r="2709" spans="1:8">
      <c r="A2709" s="148" t="s">
        <v>426</v>
      </c>
      <c r="B2709" s="98" t="s">
        <v>191</v>
      </c>
      <c r="C2709" s="152" t="s">
        <v>208</v>
      </c>
      <c r="D2709" s="153" t="s">
        <v>40</v>
      </c>
      <c r="E2709" s="153" t="s">
        <v>226</v>
      </c>
      <c r="F2709" s="172">
        <v>24001.74</v>
      </c>
      <c r="G2709" s="184">
        <v>85714.11</v>
      </c>
      <c r="H2709" s="99">
        <f t="shared" si="43"/>
        <v>3571.1623407302968</v>
      </c>
    </row>
    <row r="2710" spans="1:8">
      <c r="A2710" s="148" t="s">
        <v>426</v>
      </c>
      <c r="B2710" s="98" t="s">
        <v>191</v>
      </c>
      <c r="C2710" s="152" t="s">
        <v>208</v>
      </c>
      <c r="D2710" s="153" t="s">
        <v>40</v>
      </c>
      <c r="E2710" s="153" t="s">
        <v>226</v>
      </c>
      <c r="F2710" s="172">
        <v>23986.29</v>
      </c>
      <c r="G2710" s="184">
        <v>88831.55</v>
      </c>
      <c r="H2710" s="99">
        <f t="shared" si="43"/>
        <v>3703.4301678166989</v>
      </c>
    </row>
    <row r="2711" spans="1:8">
      <c r="A2711" s="148" t="s">
        <v>426</v>
      </c>
      <c r="B2711" s="98" t="s">
        <v>191</v>
      </c>
      <c r="C2711" s="152" t="s">
        <v>208</v>
      </c>
      <c r="D2711" s="153" t="s">
        <v>40</v>
      </c>
      <c r="E2711" s="153" t="s">
        <v>226</v>
      </c>
      <c r="F2711" s="172">
        <v>23999.49</v>
      </c>
      <c r="G2711" s="184">
        <v>88878.84</v>
      </c>
      <c r="H2711" s="99">
        <f t="shared" si="43"/>
        <v>3703.3636964785501</v>
      </c>
    </row>
    <row r="2712" spans="1:8">
      <c r="A2712" s="148" t="s">
        <v>427</v>
      </c>
      <c r="B2712" s="98" t="s">
        <v>191</v>
      </c>
      <c r="C2712" s="152" t="s">
        <v>268</v>
      </c>
      <c r="D2712" s="153" t="s">
        <v>249</v>
      </c>
      <c r="E2712" s="153" t="s">
        <v>168</v>
      </c>
      <c r="F2712" s="172">
        <v>5526.14</v>
      </c>
      <c r="G2712" s="184">
        <v>3482.97</v>
      </c>
      <c r="H2712" s="99">
        <f t="shared" si="43"/>
        <v>630.27176293036359</v>
      </c>
    </row>
    <row r="2713" spans="1:8">
      <c r="A2713" s="148" t="s">
        <v>427</v>
      </c>
      <c r="B2713" s="98" t="s">
        <v>191</v>
      </c>
      <c r="C2713" s="152" t="s">
        <v>210</v>
      </c>
      <c r="D2713" s="153" t="s">
        <v>257</v>
      </c>
      <c r="E2713" s="153" t="s">
        <v>228</v>
      </c>
      <c r="F2713" s="172">
        <v>21600</v>
      </c>
      <c r="G2713" s="184">
        <v>12912.87</v>
      </c>
      <c r="H2713" s="99">
        <f t="shared" si="43"/>
        <v>597.81805555555559</v>
      </c>
    </row>
    <row r="2714" spans="1:8">
      <c r="A2714" s="148" t="s">
        <v>427</v>
      </c>
      <c r="B2714" s="98" t="s">
        <v>191</v>
      </c>
      <c r="C2714" s="152" t="s">
        <v>210</v>
      </c>
      <c r="D2714" s="153" t="s">
        <v>249</v>
      </c>
      <c r="E2714" s="153" t="s">
        <v>228</v>
      </c>
      <c r="F2714" s="172">
        <v>5526.14</v>
      </c>
      <c r="G2714" s="184">
        <v>3482.97</v>
      </c>
      <c r="H2714" s="99">
        <f t="shared" si="43"/>
        <v>630.27176293036359</v>
      </c>
    </row>
    <row r="2715" spans="1:8">
      <c r="A2715" s="148" t="s">
        <v>427</v>
      </c>
      <c r="B2715" s="98" t="s">
        <v>191</v>
      </c>
      <c r="C2715" s="152" t="s">
        <v>210</v>
      </c>
      <c r="D2715" s="153" t="s">
        <v>249</v>
      </c>
      <c r="E2715" s="153" t="s">
        <v>228</v>
      </c>
      <c r="F2715" s="172">
        <v>11052.29</v>
      </c>
      <c r="G2715" s="184">
        <v>6965.92</v>
      </c>
      <c r="H2715" s="99">
        <f t="shared" si="43"/>
        <v>630.26938308712488</v>
      </c>
    </row>
    <row r="2716" spans="1:8">
      <c r="A2716" s="148" t="s">
        <v>427</v>
      </c>
      <c r="B2716" s="98" t="s">
        <v>191</v>
      </c>
      <c r="C2716" s="152" t="s">
        <v>244</v>
      </c>
      <c r="D2716" s="153" t="s">
        <v>250</v>
      </c>
      <c r="E2716" s="153" t="s">
        <v>266</v>
      </c>
      <c r="F2716" s="172">
        <v>71.209999999999994</v>
      </c>
      <c r="G2716" s="184">
        <v>283.8</v>
      </c>
      <c r="H2716" s="99">
        <f t="shared" si="43"/>
        <v>3985.395309647522</v>
      </c>
    </row>
    <row r="2717" spans="1:8">
      <c r="A2717" s="148" t="s">
        <v>427</v>
      </c>
      <c r="B2717" s="98" t="s">
        <v>191</v>
      </c>
      <c r="C2717" s="152" t="s">
        <v>235</v>
      </c>
      <c r="D2717" s="153" t="s">
        <v>40</v>
      </c>
      <c r="E2717" s="153" t="s">
        <v>260</v>
      </c>
      <c r="F2717" s="172">
        <v>48000</v>
      </c>
      <c r="G2717" s="184">
        <v>151957.91</v>
      </c>
      <c r="H2717" s="99">
        <f t="shared" si="43"/>
        <v>3165.7897916666666</v>
      </c>
    </row>
    <row r="2718" spans="1:8">
      <c r="A2718" s="148" t="s">
        <v>427</v>
      </c>
      <c r="B2718" s="98" t="s">
        <v>191</v>
      </c>
      <c r="C2718" s="152" t="s">
        <v>206</v>
      </c>
      <c r="D2718" s="153" t="s">
        <v>51</v>
      </c>
      <c r="E2718" s="153" t="s">
        <v>224</v>
      </c>
      <c r="F2718" s="172">
        <v>25000</v>
      </c>
      <c r="G2718" s="184">
        <v>83000</v>
      </c>
      <c r="H2718" s="99">
        <f t="shared" si="43"/>
        <v>3320</v>
      </c>
    </row>
    <row r="2719" spans="1:8">
      <c r="A2719" s="148" t="s">
        <v>427</v>
      </c>
      <c r="B2719" s="98" t="s">
        <v>191</v>
      </c>
      <c r="C2719" s="152" t="s">
        <v>207</v>
      </c>
      <c r="D2719" s="153" t="s">
        <v>72</v>
      </c>
      <c r="E2719" s="153" t="s">
        <v>225</v>
      </c>
      <c r="F2719" s="172">
        <v>59960</v>
      </c>
      <c r="G2719" s="184">
        <v>110874.18</v>
      </c>
      <c r="H2719" s="99">
        <f t="shared" si="43"/>
        <v>1849.1357571714475</v>
      </c>
    </row>
    <row r="2720" spans="1:8">
      <c r="A2720" s="148" t="s">
        <v>427</v>
      </c>
      <c r="B2720" s="98" t="s">
        <v>191</v>
      </c>
      <c r="C2720" s="152" t="s">
        <v>245</v>
      </c>
      <c r="D2720" s="153" t="s">
        <v>250</v>
      </c>
      <c r="E2720" s="153" t="s">
        <v>167</v>
      </c>
      <c r="F2720" s="172">
        <v>300</v>
      </c>
      <c r="G2720" s="184">
        <v>3064.05</v>
      </c>
      <c r="H2720" s="99">
        <f t="shared" si="43"/>
        <v>10213.5</v>
      </c>
    </row>
    <row r="2721" spans="1:8">
      <c r="A2721" s="148" t="s">
        <v>427</v>
      </c>
      <c r="B2721" s="98" t="s">
        <v>191</v>
      </c>
      <c r="C2721" s="152" t="s">
        <v>246</v>
      </c>
      <c r="D2721" s="153" t="s">
        <v>250</v>
      </c>
      <c r="E2721" s="153" t="s">
        <v>184</v>
      </c>
      <c r="F2721" s="172">
        <v>456</v>
      </c>
      <c r="G2721" s="184">
        <v>3237.48</v>
      </c>
      <c r="H2721" s="99">
        <f t="shared" si="43"/>
        <v>7099.7368421052633</v>
      </c>
    </row>
    <row r="2722" spans="1:8">
      <c r="A2722" s="148" t="s">
        <v>427</v>
      </c>
      <c r="B2722" s="98" t="s">
        <v>191</v>
      </c>
      <c r="C2722" s="152" t="s">
        <v>248</v>
      </c>
      <c r="D2722" s="153" t="s">
        <v>250</v>
      </c>
      <c r="E2722" s="153" t="s">
        <v>267</v>
      </c>
      <c r="F2722" s="172">
        <v>330</v>
      </c>
      <c r="G2722" s="184">
        <v>3218.03</v>
      </c>
      <c r="H2722" s="99">
        <f t="shared" si="43"/>
        <v>9751.6060606060619</v>
      </c>
    </row>
    <row r="2723" spans="1:8">
      <c r="A2723" s="148" t="s">
        <v>427</v>
      </c>
      <c r="B2723" s="98" t="s">
        <v>191</v>
      </c>
      <c r="C2723" s="152" t="s">
        <v>240</v>
      </c>
      <c r="D2723" s="153" t="s">
        <v>250</v>
      </c>
      <c r="E2723" s="153" t="s">
        <v>174</v>
      </c>
      <c r="F2723" s="172">
        <v>31.2</v>
      </c>
      <c r="G2723" s="184">
        <v>265.07</v>
      </c>
      <c r="H2723" s="99">
        <f t="shared" si="43"/>
        <v>8495.8333333333339</v>
      </c>
    </row>
    <row r="2724" spans="1:8">
      <c r="A2724" s="148" t="s">
        <v>427</v>
      </c>
      <c r="B2724" s="98" t="s">
        <v>191</v>
      </c>
      <c r="C2724" s="152" t="s">
        <v>241</v>
      </c>
      <c r="D2724" s="153" t="s">
        <v>272</v>
      </c>
      <c r="E2724" s="153" t="s">
        <v>263</v>
      </c>
      <c r="F2724" s="172">
        <v>501.04</v>
      </c>
      <c r="G2724" s="184">
        <v>2789.26</v>
      </c>
      <c r="H2724" s="99">
        <f t="shared" si="43"/>
        <v>5566.9407632125176</v>
      </c>
    </row>
    <row r="2725" spans="1:8">
      <c r="A2725" s="148" t="s">
        <v>427</v>
      </c>
      <c r="B2725" s="98" t="s">
        <v>191</v>
      </c>
      <c r="C2725" s="152" t="s">
        <v>238</v>
      </c>
      <c r="D2725" s="153" t="s">
        <v>250</v>
      </c>
      <c r="E2725" s="153" t="s">
        <v>185</v>
      </c>
      <c r="F2725" s="172">
        <v>178.21</v>
      </c>
      <c r="G2725" s="184">
        <v>2802.44</v>
      </c>
      <c r="H2725" s="99">
        <f t="shared" si="43"/>
        <v>15725.49239661074</v>
      </c>
    </row>
    <row r="2726" spans="1:8">
      <c r="A2726" s="148" t="s">
        <v>427</v>
      </c>
      <c r="B2726" s="98" t="s">
        <v>191</v>
      </c>
      <c r="C2726" s="152" t="s">
        <v>215</v>
      </c>
      <c r="D2726" s="153" t="s">
        <v>72</v>
      </c>
      <c r="E2726" s="153" t="s">
        <v>231</v>
      </c>
      <c r="F2726" s="172">
        <v>1985.19</v>
      </c>
      <c r="G2726" s="184">
        <v>14909.15</v>
      </c>
      <c r="H2726" s="99">
        <f t="shared" si="43"/>
        <v>7510.1879417083501</v>
      </c>
    </row>
    <row r="2727" spans="1:8">
      <c r="A2727" s="148" t="s">
        <v>427</v>
      </c>
      <c r="B2727" s="98" t="s">
        <v>191</v>
      </c>
      <c r="C2727" s="152" t="s">
        <v>239</v>
      </c>
      <c r="D2727" s="153" t="s">
        <v>250</v>
      </c>
      <c r="E2727" s="153" t="s">
        <v>262</v>
      </c>
      <c r="F2727" s="172">
        <v>1525.2</v>
      </c>
      <c r="G2727" s="184">
        <v>13242.06</v>
      </c>
      <c r="H2727" s="99">
        <f t="shared" si="43"/>
        <v>8682.179386309992</v>
      </c>
    </row>
    <row r="2728" spans="1:8">
      <c r="A2728" s="148" t="s">
        <v>427</v>
      </c>
      <c r="B2728" s="98" t="s">
        <v>191</v>
      </c>
      <c r="C2728" s="152" t="s">
        <v>239</v>
      </c>
      <c r="D2728" s="153" t="s">
        <v>250</v>
      </c>
      <c r="E2728" s="153" t="s">
        <v>262</v>
      </c>
      <c r="F2728" s="172">
        <v>2048</v>
      </c>
      <c r="G2728" s="184">
        <v>10629.05</v>
      </c>
      <c r="H2728" s="99">
        <f t="shared" si="43"/>
        <v>5189.9658203125</v>
      </c>
    </row>
    <row r="2729" spans="1:8">
      <c r="A2729" s="148" t="s">
        <v>427</v>
      </c>
      <c r="B2729" s="98" t="s">
        <v>191</v>
      </c>
      <c r="C2729" s="152" t="s">
        <v>239</v>
      </c>
      <c r="D2729" s="153" t="s">
        <v>250</v>
      </c>
      <c r="E2729" s="153" t="s">
        <v>262</v>
      </c>
      <c r="F2729" s="172">
        <v>750.26</v>
      </c>
      <c r="G2729" s="184">
        <v>6523.13</v>
      </c>
      <c r="H2729" s="99">
        <f t="shared" si="43"/>
        <v>8694.4925759070193</v>
      </c>
    </row>
    <row r="2730" spans="1:8">
      <c r="A2730" s="148" t="s">
        <v>427</v>
      </c>
      <c r="B2730" s="98" t="s">
        <v>191</v>
      </c>
      <c r="C2730" s="152" t="s">
        <v>239</v>
      </c>
      <c r="D2730" s="153" t="s">
        <v>249</v>
      </c>
      <c r="E2730" s="153" t="s">
        <v>262</v>
      </c>
      <c r="F2730" s="172">
        <v>603.27</v>
      </c>
      <c r="G2730" s="184">
        <v>6839.92</v>
      </c>
      <c r="H2730" s="99">
        <f t="shared" si="43"/>
        <v>11338.074162481145</v>
      </c>
    </row>
    <row r="2731" spans="1:8">
      <c r="A2731" s="148" t="s">
        <v>427</v>
      </c>
      <c r="B2731" s="98" t="s">
        <v>191</v>
      </c>
      <c r="C2731" s="152" t="s">
        <v>239</v>
      </c>
      <c r="D2731" s="153" t="s">
        <v>249</v>
      </c>
      <c r="E2731" s="153" t="s">
        <v>262</v>
      </c>
      <c r="F2731" s="172">
        <v>130.80000000000001</v>
      </c>
      <c r="G2731" s="184">
        <v>2155.56</v>
      </c>
      <c r="H2731" s="99">
        <f t="shared" si="43"/>
        <v>16479.816513761467</v>
      </c>
    </row>
    <row r="2732" spans="1:8">
      <c r="A2732" s="148" t="s">
        <v>427</v>
      </c>
      <c r="B2732" s="98" t="s">
        <v>191</v>
      </c>
      <c r="C2732" s="152" t="s">
        <v>239</v>
      </c>
      <c r="D2732" s="153" t="s">
        <v>72</v>
      </c>
      <c r="E2732" s="153" t="s">
        <v>262</v>
      </c>
      <c r="F2732" s="172">
        <v>1051.26</v>
      </c>
      <c r="G2732" s="184">
        <v>7033.88</v>
      </c>
      <c r="H2732" s="99">
        <f t="shared" si="43"/>
        <v>6690.9042482354507</v>
      </c>
    </row>
    <row r="2733" spans="1:8">
      <c r="A2733" s="148" t="s">
        <v>427</v>
      </c>
      <c r="B2733" s="98" t="s">
        <v>191</v>
      </c>
      <c r="C2733" s="152" t="s">
        <v>205</v>
      </c>
      <c r="D2733" s="153" t="s">
        <v>256</v>
      </c>
      <c r="E2733" s="153" t="s">
        <v>223</v>
      </c>
      <c r="F2733" s="172">
        <v>403.2</v>
      </c>
      <c r="G2733" s="184">
        <v>2919.04</v>
      </c>
      <c r="H2733" s="99">
        <f t="shared" si="43"/>
        <v>7239.6825396825398</v>
      </c>
    </row>
    <row r="2734" spans="1:8">
      <c r="A2734" s="148" t="s">
        <v>427</v>
      </c>
      <c r="B2734" s="98" t="s">
        <v>191</v>
      </c>
      <c r="C2734" s="152" t="s">
        <v>205</v>
      </c>
      <c r="D2734" s="153" t="s">
        <v>256</v>
      </c>
      <c r="E2734" s="153" t="s">
        <v>223</v>
      </c>
      <c r="F2734" s="172">
        <v>5832</v>
      </c>
      <c r="G2734" s="184">
        <v>42362.54</v>
      </c>
      <c r="H2734" s="99">
        <f t="shared" si="43"/>
        <v>7263.8100137174215</v>
      </c>
    </row>
    <row r="2735" spans="1:8">
      <c r="A2735" s="148" t="s">
        <v>427</v>
      </c>
      <c r="B2735" s="98" t="s">
        <v>191</v>
      </c>
      <c r="C2735" s="152" t="s">
        <v>205</v>
      </c>
      <c r="D2735" s="153" t="s">
        <v>256</v>
      </c>
      <c r="E2735" s="153" t="s">
        <v>223</v>
      </c>
      <c r="F2735" s="172">
        <v>7776</v>
      </c>
      <c r="G2735" s="184">
        <v>78205.56</v>
      </c>
      <c r="H2735" s="99">
        <f t="shared" si="43"/>
        <v>10057.29938271605</v>
      </c>
    </row>
    <row r="2736" spans="1:8">
      <c r="A2736" s="148" t="s">
        <v>427</v>
      </c>
      <c r="B2736" s="98" t="s">
        <v>191</v>
      </c>
      <c r="C2736" s="152" t="s">
        <v>205</v>
      </c>
      <c r="D2736" s="153" t="s">
        <v>256</v>
      </c>
      <c r="E2736" s="153" t="s">
        <v>223</v>
      </c>
      <c r="F2736" s="172">
        <v>3240</v>
      </c>
      <c r="G2736" s="184">
        <v>40260.92</v>
      </c>
      <c r="H2736" s="99">
        <f t="shared" si="43"/>
        <v>12426.209876543209</v>
      </c>
    </row>
    <row r="2737" spans="1:8">
      <c r="A2737" s="148" t="s">
        <v>427</v>
      </c>
      <c r="B2737" s="98" t="s">
        <v>191</v>
      </c>
      <c r="C2737" s="152" t="s">
        <v>205</v>
      </c>
      <c r="D2737" s="153" t="s">
        <v>256</v>
      </c>
      <c r="E2737" s="153" t="s">
        <v>223</v>
      </c>
      <c r="F2737" s="172">
        <v>7140</v>
      </c>
      <c r="G2737" s="184">
        <v>88451.82</v>
      </c>
      <c r="H2737" s="99">
        <f t="shared" si="43"/>
        <v>12388.210084033615</v>
      </c>
    </row>
    <row r="2738" spans="1:8">
      <c r="A2738" s="148" t="s">
        <v>428</v>
      </c>
      <c r="B2738" s="98" t="s">
        <v>191</v>
      </c>
      <c r="C2738" s="152" t="s">
        <v>235</v>
      </c>
      <c r="D2738" s="153" t="s">
        <v>218</v>
      </c>
      <c r="E2738" s="153" t="s">
        <v>260</v>
      </c>
      <c r="F2738" s="172">
        <v>19125</v>
      </c>
      <c r="G2738" s="184">
        <v>43987.5</v>
      </c>
      <c r="H2738" s="99">
        <f t="shared" si="43"/>
        <v>2300</v>
      </c>
    </row>
    <row r="2739" spans="1:8">
      <c r="A2739" s="148" t="s">
        <v>428</v>
      </c>
      <c r="B2739" s="98" t="s">
        <v>191</v>
      </c>
      <c r="C2739" s="152" t="s">
        <v>207</v>
      </c>
      <c r="D2739" s="153" t="s">
        <v>218</v>
      </c>
      <c r="E2739" s="153" t="s">
        <v>225</v>
      </c>
      <c r="F2739" s="172">
        <v>20000</v>
      </c>
      <c r="G2739" s="184">
        <v>18220</v>
      </c>
      <c r="H2739" s="99">
        <f t="shared" si="43"/>
        <v>911</v>
      </c>
    </row>
    <row r="2740" spans="1:8">
      <c r="A2740" s="148" t="s">
        <v>428</v>
      </c>
      <c r="B2740" s="98" t="s">
        <v>191</v>
      </c>
      <c r="C2740" s="152" t="s">
        <v>207</v>
      </c>
      <c r="D2740" s="153" t="s">
        <v>40</v>
      </c>
      <c r="E2740" s="153" t="s">
        <v>225</v>
      </c>
      <c r="F2740" s="172">
        <v>2400</v>
      </c>
      <c r="G2740" s="184">
        <v>15722.48</v>
      </c>
      <c r="H2740" s="99">
        <f t="shared" si="43"/>
        <v>6551.0333333333328</v>
      </c>
    </row>
    <row r="2741" spans="1:8">
      <c r="A2741" s="148" t="s">
        <v>428</v>
      </c>
      <c r="B2741" s="98" t="s">
        <v>191</v>
      </c>
      <c r="C2741" s="152" t="s">
        <v>207</v>
      </c>
      <c r="D2741" s="153" t="s">
        <v>40</v>
      </c>
      <c r="E2741" s="153" t="s">
        <v>225</v>
      </c>
      <c r="F2741" s="172">
        <v>20800</v>
      </c>
      <c r="G2741" s="184">
        <v>205712</v>
      </c>
      <c r="H2741" s="99">
        <f t="shared" si="43"/>
        <v>9890</v>
      </c>
    </row>
    <row r="2742" spans="1:8">
      <c r="A2742" s="148" t="s">
        <v>428</v>
      </c>
      <c r="B2742" s="98" t="s">
        <v>191</v>
      </c>
      <c r="C2742" s="152" t="s">
        <v>246</v>
      </c>
      <c r="D2742" s="153" t="s">
        <v>255</v>
      </c>
      <c r="E2742" s="153" t="s">
        <v>184</v>
      </c>
      <c r="F2742" s="172">
        <v>2755.2</v>
      </c>
      <c r="G2742" s="184">
        <v>5657.9</v>
      </c>
      <c r="H2742" s="99">
        <f t="shared" si="43"/>
        <v>2053.5351335656214</v>
      </c>
    </row>
    <row r="2743" spans="1:8">
      <c r="A2743" s="148" t="s">
        <v>428</v>
      </c>
      <c r="B2743" s="98" t="s">
        <v>191</v>
      </c>
      <c r="C2743" s="152" t="s">
        <v>246</v>
      </c>
      <c r="D2743" s="153" t="s">
        <v>255</v>
      </c>
      <c r="E2743" s="153" t="s">
        <v>184</v>
      </c>
      <c r="F2743" s="172">
        <v>4497.6000000000004</v>
      </c>
      <c r="G2743" s="184">
        <v>13585.2</v>
      </c>
      <c r="H2743" s="99">
        <f t="shared" si="43"/>
        <v>3020.5442902881537</v>
      </c>
    </row>
    <row r="2744" spans="1:8">
      <c r="A2744" s="148" t="s">
        <v>428</v>
      </c>
      <c r="B2744" s="98" t="s">
        <v>191</v>
      </c>
      <c r="C2744" s="152" t="s">
        <v>246</v>
      </c>
      <c r="D2744" s="153" t="s">
        <v>255</v>
      </c>
      <c r="E2744" s="153" t="s">
        <v>184</v>
      </c>
      <c r="F2744" s="172">
        <v>4850.3999999999996</v>
      </c>
      <c r="G2744" s="184">
        <v>19920.939999999999</v>
      </c>
      <c r="H2744" s="99">
        <f t="shared" si="43"/>
        <v>4107.0715817252185</v>
      </c>
    </row>
    <row r="2745" spans="1:8">
      <c r="A2745" s="148" t="s">
        <v>428</v>
      </c>
      <c r="B2745" s="98" t="s">
        <v>191</v>
      </c>
      <c r="C2745" s="152" t="s">
        <v>234</v>
      </c>
      <c r="D2745" s="153" t="s">
        <v>218</v>
      </c>
      <c r="E2745" s="153" t="s">
        <v>259</v>
      </c>
      <c r="F2745" s="172">
        <v>16239.79</v>
      </c>
      <c r="G2745" s="184">
        <v>72341.03</v>
      </c>
      <c r="H2745" s="99">
        <f t="shared" si="43"/>
        <v>4454.5545231804099</v>
      </c>
    </row>
    <row r="2746" spans="1:8">
      <c r="A2746" s="148" t="s">
        <v>428</v>
      </c>
      <c r="B2746" s="98" t="s">
        <v>191</v>
      </c>
      <c r="C2746" s="152" t="s">
        <v>234</v>
      </c>
      <c r="D2746" s="153" t="s">
        <v>218</v>
      </c>
      <c r="E2746" s="153" t="s">
        <v>259</v>
      </c>
      <c r="F2746" s="172">
        <v>16329.6</v>
      </c>
      <c r="G2746" s="184">
        <v>71740</v>
      </c>
      <c r="H2746" s="99">
        <f t="shared" si="43"/>
        <v>4393.2490691749945</v>
      </c>
    </row>
    <row r="2747" spans="1:8">
      <c r="A2747" s="148" t="s">
        <v>428</v>
      </c>
      <c r="B2747" s="98" t="s">
        <v>191</v>
      </c>
      <c r="C2747" s="152" t="s">
        <v>234</v>
      </c>
      <c r="D2747" s="153" t="s">
        <v>37</v>
      </c>
      <c r="E2747" s="153" t="s">
        <v>259</v>
      </c>
      <c r="F2747" s="172">
        <v>8.17</v>
      </c>
      <c r="G2747" s="184">
        <v>3.01</v>
      </c>
      <c r="H2747" s="99">
        <f t="shared" si="43"/>
        <v>368.4210526315789</v>
      </c>
    </row>
    <row r="2748" spans="1:8">
      <c r="A2748" s="148" t="s">
        <v>428</v>
      </c>
      <c r="B2748" s="98" t="s">
        <v>191</v>
      </c>
      <c r="C2748" s="152" t="s">
        <v>234</v>
      </c>
      <c r="D2748" s="153" t="s">
        <v>37</v>
      </c>
      <c r="E2748" s="153" t="s">
        <v>259</v>
      </c>
      <c r="F2748" s="172">
        <v>537.6</v>
      </c>
      <c r="G2748" s="184">
        <v>2251.38</v>
      </c>
      <c r="H2748" s="99">
        <f t="shared" si="43"/>
        <v>4187.8348214285716</v>
      </c>
    </row>
    <row r="2749" spans="1:8">
      <c r="A2749" s="148" t="s">
        <v>428</v>
      </c>
      <c r="B2749" s="98" t="s">
        <v>191</v>
      </c>
      <c r="C2749" s="152" t="s">
        <v>234</v>
      </c>
      <c r="D2749" s="153" t="s">
        <v>37</v>
      </c>
      <c r="E2749" s="153" t="s">
        <v>259</v>
      </c>
      <c r="F2749" s="172">
        <v>2611.1999999999998</v>
      </c>
      <c r="G2749" s="184">
        <v>11329.98</v>
      </c>
      <c r="H2749" s="99">
        <f t="shared" si="43"/>
        <v>4338.9935661764703</v>
      </c>
    </row>
    <row r="2750" spans="1:8">
      <c r="A2750" s="148" t="s">
        <v>428</v>
      </c>
      <c r="B2750" s="98" t="s">
        <v>191</v>
      </c>
      <c r="C2750" s="152" t="s">
        <v>234</v>
      </c>
      <c r="D2750" s="153" t="s">
        <v>37</v>
      </c>
      <c r="E2750" s="153" t="s">
        <v>259</v>
      </c>
      <c r="F2750" s="172">
        <v>15036.48</v>
      </c>
      <c r="G2750" s="184">
        <v>70923.289999999994</v>
      </c>
      <c r="H2750" s="99">
        <f t="shared" si="43"/>
        <v>4716.7482017067823</v>
      </c>
    </row>
    <row r="2751" spans="1:8">
      <c r="A2751" s="148" t="s">
        <v>428</v>
      </c>
      <c r="B2751" s="98" t="s">
        <v>191</v>
      </c>
      <c r="C2751" s="152" t="s">
        <v>217</v>
      </c>
      <c r="D2751" s="153" t="s">
        <v>40</v>
      </c>
      <c r="E2751" s="153" t="s">
        <v>233</v>
      </c>
      <c r="F2751" s="172">
        <v>24000</v>
      </c>
      <c r="G2751" s="184">
        <v>88561.72</v>
      </c>
      <c r="H2751" s="99">
        <f t="shared" si="43"/>
        <v>3690.0716666666667</v>
      </c>
    </row>
    <row r="2752" spans="1:8">
      <c r="A2752" s="148" t="s">
        <v>428</v>
      </c>
      <c r="B2752" s="98" t="s">
        <v>191</v>
      </c>
      <c r="C2752" s="152" t="s">
        <v>217</v>
      </c>
      <c r="D2752" s="153" t="s">
        <v>26</v>
      </c>
      <c r="E2752" s="153" t="s">
        <v>233</v>
      </c>
      <c r="F2752" s="172">
        <v>139.19999999999999</v>
      </c>
      <c r="G2752" s="184">
        <v>2633.18</v>
      </c>
      <c r="H2752" s="99">
        <f t="shared" si="43"/>
        <v>18916.522988505749</v>
      </c>
    </row>
    <row r="2753" spans="1:8">
      <c r="A2753" s="148" t="s">
        <v>428</v>
      </c>
      <c r="B2753" s="98" t="s">
        <v>191</v>
      </c>
      <c r="C2753" s="152" t="s">
        <v>240</v>
      </c>
      <c r="D2753" s="153" t="s">
        <v>218</v>
      </c>
      <c r="E2753" s="153" t="s">
        <v>174</v>
      </c>
      <c r="F2753" s="172">
        <v>408.23</v>
      </c>
      <c r="G2753" s="184">
        <v>4228.74</v>
      </c>
      <c r="H2753" s="99">
        <f t="shared" si="43"/>
        <v>10358.719349386374</v>
      </c>
    </row>
    <row r="2754" spans="1:8">
      <c r="A2754" s="148" t="s">
        <v>428</v>
      </c>
      <c r="B2754" s="98" t="s">
        <v>191</v>
      </c>
      <c r="C2754" s="152" t="s">
        <v>240</v>
      </c>
      <c r="D2754" s="153" t="s">
        <v>218</v>
      </c>
      <c r="E2754" s="153" t="s">
        <v>174</v>
      </c>
      <c r="F2754" s="172">
        <v>3687.71</v>
      </c>
      <c r="G2754" s="184">
        <v>34885.5</v>
      </c>
      <c r="H2754" s="99">
        <f t="shared" si="43"/>
        <v>9459.9358409419401</v>
      </c>
    </row>
    <row r="2755" spans="1:8">
      <c r="A2755" s="148" t="s">
        <v>428</v>
      </c>
      <c r="B2755" s="98" t="s">
        <v>191</v>
      </c>
      <c r="C2755" s="152" t="s">
        <v>240</v>
      </c>
      <c r="D2755" s="153" t="s">
        <v>218</v>
      </c>
      <c r="E2755" s="153" t="s">
        <v>174</v>
      </c>
      <c r="F2755" s="172">
        <v>5007.66</v>
      </c>
      <c r="G2755" s="184">
        <v>39200.5</v>
      </c>
      <c r="H2755" s="99">
        <f t="shared" si="43"/>
        <v>7828.1073395558005</v>
      </c>
    </row>
    <row r="2756" spans="1:8">
      <c r="A2756" s="148" t="s">
        <v>428</v>
      </c>
      <c r="B2756" s="98" t="s">
        <v>191</v>
      </c>
      <c r="C2756" s="152" t="s">
        <v>208</v>
      </c>
      <c r="D2756" s="153" t="s">
        <v>254</v>
      </c>
      <c r="E2756" s="153" t="s">
        <v>226</v>
      </c>
      <c r="F2756" s="172">
        <v>23457.02</v>
      </c>
      <c r="G2756" s="184">
        <v>79801.11</v>
      </c>
      <c r="H2756" s="99">
        <f t="shared" si="43"/>
        <v>3402.0139813156147</v>
      </c>
    </row>
    <row r="2757" spans="1:8">
      <c r="A2757" s="148" t="s">
        <v>428</v>
      </c>
      <c r="B2757" s="98" t="s">
        <v>191</v>
      </c>
      <c r="C2757" s="152" t="s">
        <v>208</v>
      </c>
      <c r="D2757" s="153" t="s">
        <v>72</v>
      </c>
      <c r="E2757" s="153" t="s">
        <v>226</v>
      </c>
      <c r="F2757" s="172">
        <v>25520</v>
      </c>
      <c r="G2757" s="184">
        <v>82339.08</v>
      </c>
      <c r="H2757" s="99">
        <f t="shared" si="43"/>
        <v>3226.4529780564267</v>
      </c>
    </row>
    <row r="2758" spans="1:8">
      <c r="A2758" s="148" t="s">
        <v>428</v>
      </c>
      <c r="B2758" s="98" t="s">
        <v>191</v>
      </c>
      <c r="C2758" s="152" t="s">
        <v>208</v>
      </c>
      <c r="D2758" s="153" t="s">
        <v>72</v>
      </c>
      <c r="E2758" s="153" t="s">
        <v>226</v>
      </c>
      <c r="F2758" s="172">
        <v>24450.12</v>
      </c>
      <c r="G2758" s="184">
        <v>81341.429999999993</v>
      </c>
      <c r="H2758" s="99">
        <f t="shared" si="43"/>
        <v>3326.8315247532528</v>
      </c>
    </row>
    <row r="2759" spans="1:8">
      <c r="A2759" s="148" t="s">
        <v>428</v>
      </c>
      <c r="B2759" s="98" t="s">
        <v>191</v>
      </c>
      <c r="C2759" s="152" t="s">
        <v>208</v>
      </c>
      <c r="D2759" s="153" t="s">
        <v>72</v>
      </c>
      <c r="E2759" s="153" t="s">
        <v>226</v>
      </c>
      <c r="F2759" s="172">
        <v>25286.959999999999</v>
      </c>
      <c r="G2759" s="184">
        <v>81563.789999999994</v>
      </c>
      <c r="H2759" s="99">
        <f t="shared" si="43"/>
        <v>3225.5277028159967</v>
      </c>
    </row>
    <row r="2760" spans="1:8">
      <c r="A2760" s="148" t="s">
        <v>428</v>
      </c>
      <c r="B2760" s="98" t="s">
        <v>191</v>
      </c>
      <c r="C2760" s="152" t="s">
        <v>208</v>
      </c>
      <c r="D2760" s="153" t="s">
        <v>72</v>
      </c>
      <c r="E2760" s="153" t="s">
        <v>226</v>
      </c>
      <c r="F2760" s="172">
        <v>24510.39</v>
      </c>
      <c r="G2760" s="184">
        <v>81541.94</v>
      </c>
      <c r="H2760" s="99">
        <f t="shared" si="43"/>
        <v>3326.8316008027618</v>
      </c>
    </row>
    <row r="2761" spans="1:8">
      <c r="A2761" s="148" t="s">
        <v>428</v>
      </c>
      <c r="B2761" s="98" t="s">
        <v>191</v>
      </c>
      <c r="C2761" s="152" t="s">
        <v>239</v>
      </c>
      <c r="D2761" s="153" t="s">
        <v>250</v>
      </c>
      <c r="E2761" s="153" t="s">
        <v>262</v>
      </c>
      <c r="F2761" s="172">
        <v>4880.2299999999996</v>
      </c>
      <c r="G2761" s="184">
        <v>43952.15</v>
      </c>
      <c r="H2761" s="99">
        <f t="shared" si="43"/>
        <v>9006.1636439266204</v>
      </c>
    </row>
    <row r="2762" spans="1:8">
      <c r="A2762" s="148" t="s">
        <v>428</v>
      </c>
      <c r="B2762" s="98" t="s">
        <v>191</v>
      </c>
      <c r="C2762" s="152" t="s">
        <v>239</v>
      </c>
      <c r="D2762" s="153" t="s">
        <v>250</v>
      </c>
      <c r="E2762" s="153" t="s">
        <v>262</v>
      </c>
      <c r="F2762" s="172">
        <v>8805.49</v>
      </c>
      <c r="G2762" s="184">
        <v>67214.75</v>
      </c>
      <c r="H2762" s="99">
        <f t="shared" si="43"/>
        <v>7633.2776483761836</v>
      </c>
    </row>
    <row r="2763" spans="1:8">
      <c r="A2763" s="148" t="s">
        <v>428</v>
      </c>
      <c r="B2763" s="98" t="s">
        <v>191</v>
      </c>
      <c r="C2763" s="152" t="s">
        <v>239</v>
      </c>
      <c r="D2763" s="153" t="s">
        <v>38</v>
      </c>
      <c r="E2763" s="153" t="s">
        <v>262</v>
      </c>
      <c r="F2763" s="172">
        <v>11225.52</v>
      </c>
      <c r="G2763" s="184">
        <v>36065.129999999997</v>
      </c>
      <c r="H2763" s="99">
        <f t="shared" si="43"/>
        <v>3212.7803433604854</v>
      </c>
    </row>
    <row r="2764" spans="1:8">
      <c r="A2764" s="148" t="s">
        <v>429</v>
      </c>
      <c r="B2764" s="98" t="s">
        <v>191</v>
      </c>
      <c r="C2764" s="152" t="s">
        <v>268</v>
      </c>
      <c r="D2764" s="153" t="s">
        <v>38</v>
      </c>
      <c r="E2764" s="153" t="s">
        <v>168</v>
      </c>
      <c r="F2764" s="172">
        <v>4471.2</v>
      </c>
      <c r="G2764" s="184">
        <v>1964.98</v>
      </c>
      <c r="H2764" s="99">
        <f t="shared" si="43"/>
        <v>439.47486133476474</v>
      </c>
    </row>
    <row r="2765" spans="1:8">
      <c r="A2765" s="148" t="s">
        <v>429</v>
      </c>
      <c r="B2765" s="98" t="s">
        <v>191</v>
      </c>
      <c r="C2765" s="152" t="s">
        <v>210</v>
      </c>
      <c r="D2765" s="153" t="s">
        <v>38</v>
      </c>
      <c r="E2765" s="153" t="s">
        <v>228</v>
      </c>
      <c r="F2765" s="172">
        <v>5562</v>
      </c>
      <c r="G2765" s="184">
        <v>2673.53</v>
      </c>
      <c r="H2765" s="99">
        <f t="shared" si="43"/>
        <v>480.67781373606624</v>
      </c>
    </row>
    <row r="2766" spans="1:8">
      <c r="A2766" s="148" t="s">
        <v>429</v>
      </c>
      <c r="B2766" s="98" t="s">
        <v>191</v>
      </c>
      <c r="C2766" s="152" t="s">
        <v>210</v>
      </c>
      <c r="D2766" s="153" t="s">
        <v>38</v>
      </c>
      <c r="E2766" s="153" t="s">
        <v>228</v>
      </c>
      <c r="F2766" s="172">
        <v>11124</v>
      </c>
      <c r="G2766" s="184">
        <v>6263.7</v>
      </c>
      <c r="H2766" s="99">
        <f t="shared" si="43"/>
        <v>563.07982740021578</v>
      </c>
    </row>
    <row r="2767" spans="1:8">
      <c r="A2767" s="148" t="s">
        <v>429</v>
      </c>
      <c r="B2767" s="98" t="s">
        <v>191</v>
      </c>
      <c r="C2767" s="152" t="s">
        <v>235</v>
      </c>
      <c r="D2767" s="153" t="s">
        <v>218</v>
      </c>
      <c r="E2767" s="153" t="s">
        <v>260</v>
      </c>
      <c r="F2767" s="172">
        <v>114700</v>
      </c>
      <c r="G2767" s="184">
        <v>275280</v>
      </c>
      <c r="H2767" s="99">
        <f t="shared" si="43"/>
        <v>2400</v>
      </c>
    </row>
    <row r="2768" spans="1:8">
      <c r="A2768" s="148" t="s">
        <v>429</v>
      </c>
      <c r="B2768" s="98" t="s">
        <v>191</v>
      </c>
      <c r="C2768" s="152" t="s">
        <v>206</v>
      </c>
      <c r="D2768" s="153" t="s">
        <v>40</v>
      </c>
      <c r="E2768" s="153" t="s">
        <v>224</v>
      </c>
      <c r="F2768" s="172">
        <v>75000</v>
      </c>
      <c r="G2768" s="184">
        <v>258408.14</v>
      </c>
      <c r="H2768" s="99">
        <f t="shared" ref="H2768:H2831" si="44">+G2768/F2768*1000</f>
        <v>3445.441866666667</v>
      </c>
    </row>
    <row r="2769" spans="1:8">
      <c r="A2769" s="148" t="s">
        <v>429</v>
      </c>
      <c r="B2769" s="98" t="s">
        <v>191</v>
      </c>
      <c r="C2769" s="152" t="s">
        <v>206</v>
      </c>
      <c r="D2769" s="153" t="s">
        <v>40</v>
      </c>
      <c r="E2769" s="153" t="s">
        <v>224</v>
      </c>
      <c r="F2769" s="172">
        <v>75000</v>
      </c>
      <c r="G2769" s="184">
        <v>258408.14</v>
      </c>
      <c r="H2769" s="99">
        <f t="shared" si="44"/>
        <v>3445.441866666667</v>
      </c>
    </row>
    <row r="2770" spans="1:8">
      <c r="A2770" s="148" t="s">
        <v>429</v>
      </c>
      <c r="B2770" s="98" t="s">
        <v>191</v>
      </c>
      <c r="C2770" s="152" t="s">
        <v>213</v>
      </c>
      <c r="D2770" s="153" t="s">
        <v>37</v>
      </c>
      <c r="E2770" s="153" t="s">
        <v>230</v>
      </c>
      <c r="F2770" s="172">
        <v>240</v>
      </c>
      <c r="G2770" s="184">
        <v>374.97</v>
      </c>
      <c r="H2770" s="99">
        <f t="shared" si="44"/>
        <v>1562.375</v>
      </c>
    </row>
    <row r="2771" spans="1:8">
      <c r="A2771" s="148" t="s">
        <v>429</v>
      </c>
      <c r="B2771" s="98" t="s">
        <v>191</v>
      </c>
      <c r="C2771" s="152" t="s">
        <v>213</v>
      </c>
      <c r="D2771" s="153" t="s">
        <v>37</v>
      </c>
      <c r="E2771" s="153" t="s">
        <v>230</v>
      </c>
      <c r="F2771" s="172">
        <v>15108.77</v>
      </c>
      <c r="G2771" s="184">
        <v>8752.2099999999991</v>
      </c>
      <c r="H2771" s="99">
        <f t="shared" si="44"/>
        <v>579.28011347052063</v>
      </c>
    </row>
    <row r="2772" spans="1:8">
      <c r="A2772" s="148" t="s">
        <v>429</v>
      </c>
      <c r="B2772" s="98" t="s">
        <v>191</v>
      </c>
      <c r="C2772" s="152" t="s">
        <v>213</v>
      </c>
      <c r="D2772" s="153" t="s">
        <v>37</v>
      </c>
      <c r="E2772" s="153" t="s">
        <v>230</v>
      </c>
      <c r="F2772" s="172">
        <v>13995.85</v>
      </c>
      <c r="G2772" s="184">
        <v>2812.18</v>
      </c>
      <c r="H2772" s="99">
        <f t="shared" si="44"/>
        <v>200.92956126280291</v>
      </c>
    </row>
    <row r="2773" spans="1:8">
      <c r="A2773" s="148" t="s">
        <v>429</v>
      </c>
      <c r="B2773" s="98" t="s">
        <v>191</v>
      </c>
      <c r="C2773" s="152" t="s">
        <v>204</v>
      </c>
      <c r="D2773" s="153" t="s">
        <v>38</v>
      </c>
      <c r="E2773" s="153" t="s">
        <v>171</v>
      </c>
      <c r="F2773" s="172">
        <v>2256.2399999999998</v>
      </c>
      <c r="G2773" s="184">
        <v>3222.6</v>
      </c>
      <c r="H2773" s="99">
        <f t="shared" si="44"/>
        <v>1428.3054994149561</v>
      </c>
    </row>
    <row r="2774" spans="1:8">
      <c r="A2774" s="148" t="s">
        <v>429</v>
      </c>
      <c r="B2774" s="98" t="s">
        <v>191</v>
      </c>
      <c r="C2774" s="152" t="s">
        <v>236</v>
      </c>
      <c r="D2774" s="153" t="s">
        <v>37</v>
      </c>
      <c r="E2774" s="153" t="s">
        <v>126</v>
      </c>
      <c r="F2774" s="172">
        <v>4398.18</v>
      </c>
      <c r="G2774" s="184">
        <v>883.73</v>
      </c>
      <c r="H2774" s="99">
        <f t="shared" si="44"/>
        <v>200.9308395745513</v>
      </c>
    </row>
    <row r="2775" spans="1:8">
      <c r="A2775" s="148" t="s">
        <v>429</v>
      </c>
      <c r="B2775" s="98" t="s">
        <v>191</v>
      </c>
      <c r="C2775" s="152" t="s">
        <v>207</v>
      </c>
      <c r="D2775" s="153" t="s">
        <v>40</v>
      </c>
      <c r="E2775" s="153" t="s">
        <v>225</v>
      </c>
      <c r="F2775" s="172">
        <v>24000</v>
      </c>
      <c r="G2775" s="184">
        <v>42392.36</v>
      </c>
      <c r="H2775" s="99">
        <f t="shared" si="44"/>
        <v>1766.3483333333334</v>
      </c>
    </row>
    <row r="2776" spans="1:8">
      <c r="A2776" s="148" t="s">
        <v>429</v>
      </c>
      <c r="B2776" s="98" t="s">
        <v>191</v>
      </c>
      <c r="C2776" s="152" t="s">
        <v>207</v>
      </c>
      <c r="D2776" s="153" t="s">
        <v>40</v>
      </c>
      <c r="E2776" s="153" t="s">
        <v>225</v>
      </c>
      <c r="F2776" s="172">
        <v>24000</v>
      </c>
      <c r="G2776" s="184">
        <v>42392.36</v>
      </c>
      <c r="H2776" s="99">
        <f t="shared" si="44"/>
        <v>1766.3483333333334</v>
      </c>
    </row>
    <row r="2777" spans="1:8">
      <c r="A2777" s="148" t="s">
        <v>429</v>
      </c>
      <c r="B2777" s="98" t="s">
        <v>191</v>
      </c>
      <c r="C2777" s="152" t="s">
        <v>207</v>
      </c>
      <c r="D2777" s="153" t="s">
        <v>40</v>
      </c>
      <c r="E2777" s="153" t="s">
        <v>225</v>
      </c>
      <c r="F2777" s="172">
        <v>8800</v>
      </c>
      <c r="G2777" s="184">
        <v>56818.78</v>
      </c>
      <c r="H2777" s="99">
        <f t="shared" si="44"/>
        <v>6456.6795454545445</v>
      </c>
    </row>
    <row r="2778" spans="1:8">
      <c r="A2778" s="148" t="s">
        <v>429</v>
      </c>
      <c r="B2778" s="98" t="s">
        <v>191</v>
      </c>
      <c r="C2778" s="152" t="s">
        <v>207</v>
      </c>
      <c r="D2778" s="153" t="s">
        <v>40</v>
      </c>
      <c r="E2778" s="153" t="s">
        <v>225</v>
      </c>
      <c r="F2778" s="172">
        <v>9600</v>
      </c>
      <c r="G2778" s="184">
        <v>83946.99</v>
      </c>
      <c r="H2778" s="99">
        <f t="shared" si="44"/>
        <v>8744.4781250000015</v>
      </c>
    </row>
    <row r="2779" spans="1:8">
      <c r="A2779" s="148" t="s">
        <v>429</v>
      </c>
      <c r="B2779" s="98" t="s">
        <v>191</v>
      </c>
      <c r="C2779" s="152" t="s">
        <v>234</v>
      </c>
      <c r="D2779" s="153" t="s">
        <v>252</v>
      </c>
      <c r="E2779" s="153" t="s">
        <v>259</v>
      </c>
      <c r="F2779" s="172">
        <v>17340</v>
      </c>
      <c r="G2779" s="184">
        <v>68174.820000000007</v>
      </c>
      <c r="H2779" s="99">
        <f t="shared" si="44"/>
        <v>3931.6505190311423</v>
      </c>
    </row>
    <row r="2780" spans="1:8">
      <c r="A2780" s="148" t="s">
        <v>429</v>
      </c>
      <c r="B2780" s="98" t="s">
        <v>191</v>
      </c>
      <c r="C2780" s="152" t="s">
        <v>234</v>
      </c>
      <c r="D2780" s="153" t="s">
        <v>35</v>
      </c>
      <c r="E2780" s="153" t="s">
        <v>259</v>
      </c>
      <c r="F2780" s="172">
        <v>5184</v>
      </c>
      <c r="G2780" s="184">
        <v>22404.14</v>
      </c>
      <c r="H2780" s="99">
        <f t="shared" si="44"/>
        <v>4321.7862654320988</v>
      </c>
    </row>
    <row r="2781" spans="1:8">
      <c r="A2781" s="148" t="s">
        <v>429</v>
      </c>
      <c r="B2781" s="98" t="s">
        <v>191</v>
      </c>
      <c r="C2781" s="152" t="s">
        <v>234</v>
      </c>
      <c r="D2781" s="153" t="s">
        <v>35</v>
      </c>
      <c r="E2781" s="153" t="s">
        <v>259</v>
      </c>
      <c r="F2781" s="172">
        <v>5184</v>
      </c>
      <c r="G2781" s="184">
        <v>22404.14</v>
      </c>
      <c r="H2781" s="99">
        <f t="shared" si="44"/>
        <v>4321.7862654320988</v>
      </c>
    </row>
    <row r="2782" spans="1:8">
      <c r="A2782" s="148" t="s">
        <v>429</v>
      </c>
      <c r="B2782" s="98" t="s">
        <v>191</v>
      </c>
      <c r="C2782" s="152" t="s">
        <v>234</v>
      </c>
      <c r="D2782" s="153" t="s">
        <v>35</v>
      </c>
      <c r="E2782" s="153" t="s">
        <v>259</v>
      </c>
      <c r="F2782" s="172">
        <v>5472</v>
      </c>
      <c r="G2782" s="184">
        <v>23428.74</v>
      </c>
      <c r="H2782" s="99">
        <f t="shared" si="44"/>
        <v>4281.5679824561403</v>
      </c>
    </row>
    <row r="2783" spans="1:8">
      <c r="A2783" s="148" t="s">
        <v>429</v>
      </c>
      <c r="B2783" s="98" t="s">
        <v>191</v>
      </c>
      <c r="C2783" s="152" t="s">
        <v>217</v>
      </c>
      <c r="D2783" s="153" t="s">
        <v>26</v>
      </c>
      <c r="E2783" s="153" t="s">
        <v>233</v>
      </c>
      <c r="F2783" s="172">
        <v>160</v>
      </c>
      <c r="G2783" s="184">
        <v>2870.63</v>
      </c>
      <c r="H2783" s="99">
        <f t="shared" si="44"/>
        <v>17941.4375</v>
      </c>
    </row>
    <row r="2784" spans="1:8">
      <c r="A2784" s="148" t="s">
        <v>429</v>
      </c>
      <c r="B2784" s="98" t="s">
        <v>191</v>
      </c>
      <c r="C2784" s="152" t="s">
        <v>217</v>
      </c>
      <c r="D2784" s="153" t="s">
        <v>26</v>
      </c>
      <c r="E2784" s="153" t="s">
        <v>233</v>
      </c>
      <c r="F2784" s="172">
        <v>238</v>
      </c>
      <c r="G2784" s="184">
        <v>3753.08</v>
      </c>
      <c r="H2784" s="99">
        <f t="shared" si="44"/>
        <v>15769.243697478991</v>
      </c>
    </row>
    <row r="2785" spans="1:8">
      <c r="A2785" s="148" t="s">
        <v>429</v>
      </c>
      <c r="B2785" s="98" t="s">
        <v>191</v>
      </c>
      <c r="C2785" s="152" t="s">
        <v>217</v>
      </c>
      <c r="D2785" s="153" t="s">
        <v>26</v>
      </c>
      <c r="E2785" s="153" t="s">
        <v>233</v>
      </c>
      <c r="F2785" s="172">
        <v>354</v>
      </c>
      <c r="G2785" s="184">
        <v>5582.32</v>
      </c>
      <c r="H2785" s="99">
        <f t="shared" si="44"/>
        <v>15769.265536723162</v>
      </c>
    </row>
    <row r="2786" spans="1:8">
      <c r="A2786" s="148" t="s">
        <v>429</v>
      </c>
      <c r="B2786" s="98" t="s">
        <v>191</v>
      </c>
      <c r="C2786" s="152" t="s">
        <v>217</v>
      </c>
      <c r="D2786" s="153" t="s">
        <v>26</v>
      </c>
      <c r="E2786" s="153" t="s">
        <v>233</v>
      </c>
      <c r="F2786" s="172">
        <v>121.6</v>
      </c>
      <c r="G2786" s="184">
        <v>2117.3200000000002</v>
      </c>
      <c r="H2786" s="99">
        <f t="shared" si="44"/>
        <v>17412.17105263158</v>
      </c>
    </row>
    <row r="2787" spans="1:8">
      <c r="A2787" s="148" t="s">
        <v>429</v>
      </c>
      <c r="B2787" s="98" t="s">
        <v>191</v>
      </c>
      <c r="C2787" s="152" t="s">
        <v>217</v>
      </c>
      <c r="D2787" s="153" t="s">
        <v>40</v>
      </c>
      <c r="E2787" s="153" t="s">
        <v>233</v>
      </c>
      <c r="F2787" s="172">
        <v>24004.720000000001</v>
      </c>
      <c r="G2787" s="184">
        <v>74690.429999999993</v>
      </c>
      <c r="H2787" s="99">
        <f t="shared" si="44"/>
        <v>3111.4893237663255</v>
      </c>
    </row>
    <row r="2788" spans="1:8">
      <c r="A2788" s="148" t="s">
        <v>429</v>
      </c>
      <c r="B2788" s="98" t="s">
        <v>191</v>
      </c>
      <c r="C2788" s="152" t="s">
        <v>217</v>
      </c>
      <c r="D2788" s="153" t="s">
        <v>218</v>
      </c>
      <c r="E2788" s="153" t="s">
        <v>233</v>
      </c>
      <c r="F2788" s="172">
        <v>35271.339999999997</v>
      </c>
      <c r="G2788" s="184">
        <v>155278.94</v>
      </c>
      <c r="H2788" s="99">
        <f t="shared" si="44"/>
        <v>4402.4111360668467</v>
      </c>
    </row>
    <row r="2789" spans="1:8">
      <c r="A2789" s="148" t="s">
        <v>429</v>
      </c>
      <c r="B2789" s="98" t="s">
        <v>191</v>
      </c>
      <c r="C2789" s="152" t="s">
        <v>238</v>
      </c>
      <c r="D2789" s="153" t="s">
        <v>250</v>
      </c>
      <c r="E2789" s="153" t="s">
        <v>185</v>
      </c>
      <c r="F2789" s="172">
        <v>2.5499999999999998</v>
      </c>
      <c r="G2789" s="184">
        <v>106.79</v>
      </c>
      <c r="H2789" s="99">
        <f t="shared" si="44"/>
        <v>41878.431372549021</v>
      </c>
    </row>
    <row r="2790" spans="1:8">
      <c r="A2790" s="148" t="s">
        <v>429</v>
      </c>
      <c r="B2790" s="98" t="s">
        <v>191</v>
      </c>
      <c r="C2790" s="152" t="s">
        <v>208</v>
      </c>
      <c r="D2790" s="153" t="s">
        <v>254</v>
      </c>
      <c r="E2790" s="153" t="s">
        <v>226</v>
      </c>
      <c r="F2790" s="172">
        <v>23396.62</v>
      </c>
      <c r="G2790" s="184">
        <v>79357.87</v>
      </c>
      <c r="H2790" s="99">
        <f t="shared" si="44"/>
        <v>3391.8518999752955</v>
      </c>
    </row>
    <row r="2791" spans="1:8">
      <c r="A2791" s="148" t="s">
        <v>429</v>
      </c>
      <c r="B2791" s="98" t="s">
        <v>191</v>
      </c>
      <c r="C2791" s="152" t="s">
        <v>208</v>
      </c>
      <c r="D2791" s="153" t="s">
        <v>254</v>
      </c>
      <c r="E2791" s="153" t="s">
        <v>226</v>
      </c>
      <c r="F2791" s="172">
        <v>23473.03</v>
      </c>
      <c r="G2791" s="184">
        <v>79617.009999999995</v>
      </c>
      <c r="H2791" s="99">
        <f t="shared" si="44"/>
        <v>3391.8505621131999</v>
      </c>
    </row>
    <row r="2792" spans="1:8">
      <c r="A2792" s="148" t="s">
        <v>429</v>
      </c>
      <c r="B2792" s="98" t="s">
        <v>191</v>
      </c>
      <c r="C2792" s="152" t="s">
        <v>208</v>
      </c>
      <c r="D2792" s="153" t="s">
        <v>40</v>
      </c>
      <c r="E2792" s="153" t="s">
        <v>226</v>
      </c>
      <c r="F2792" s="172">
        <v>24000</v>
      </c>
      <c r="G2792" s="184">
        <v>86780.160000000003</v>
      </c>
      <c r="H2792" s="99">
        <f t="shared" si="44"/>
        <v>3615.84</v>
      </c>
    </row>
    <row r="2793" spans="1:8">
      <c r="A2793" s="148" t="s">
        <v>429</v>
      </c>
      <c r="B2793" s="98" t="s">
        <v>191</v>
      </c>
      <c r="C2793" s="152" t="s">
        <v>208</v>
      </c>
      <c r="D2793" s="153" t="s">
        <v>40</v>
      </c>
      <c r="E2793" s="153" t="s">
        <v>226</v>
      </c>
      <c r="F2793" s="172">
        <v>23987.8</v>
      </c>
      <c r="G2793" s="184">
        <v>88836.96</v>
      </c>
      <c r="H2793" s="99">
        <f t="shared" si="44"/>
        <v>3703.4225731413471</v>
      </c>
    </row>
    <row r="2794" spans="1:8">
      <c r="A2794" s="148" t="s">
        <v>429</v>
      </c>
      <c r="B2794" s="98" t="s">
        <v>191</v>
      </c>
      <c r="C2794" s="152" t="s">
        <v>208</v>
      </c>
      <c r="D2794" s="153" t="s">
        <v>40</v>
      </c>
      <c r="E2794" s="153" t="s">
        <v>226</v>
      </c>
      <c r="F2794" s="172">
        <v>23994.3</v>
      </c>
      <c r="G2794" s="184">
        <v>88860.25</v>
      </c>
      <c r="H2794" s="99">
        <f t="shared" si="44"/>
        <v>3703.3899717849658</v>
      </c>
    </row>
    <row r="2795" spans="1:8">
      <c r="A2795" s="148" t="s">
        <v>429</v>
      </c>
      <c r="B2795" s="98" t="s">
        <v>191</v>
      </c>
      <c r="C2795" s="152" t="s">
        <v>239</v>
      </c>
      <c r="D2795" s="153" t="s">
        <v>250</v>
      </c>
      <c r="E2795" s="153" t="s">
        <v>262</v>
      </c>
      <c r="F2795" s="172">
        <v>138.22999999999999</v>
      </c>
      <c r="G2795" s="184">
        <v>2968.3</v>
      </c>
      <c r="H2795" s="99">
        <f t="shared" si="44"/>
        <v>21473.630905013386</v>
      </c>
    </row>
    <row r="2796" spans="1:8">
      <c r="A2796" s="148" t="s">
        <v>429</v>
      </c>
      <c r="B2796" s="98" t="s">
        <v>191</v>
      </c>
      <c r="C2796" s="152" t="s">
        <v>205</v>
      </c>
      <c r="D2796" s="153" t="s">
        <v>35</v>
      </c>
      <c r="E2796" s="153" t="s">
        <v>223</v>
      </c>
      <c r="F2796" s="172">
        <v>10800</v>
      </c>
      <c r="G2796" s="184">
        <v>41480.44</v>
      </c>
      <c r="H2796" s="99">
        <f t="shared" si="44"/>
        <v>3840.7814814814815</v>
      </c>
    </row>
    <row r="2797" spans="1:8">
      <c r="A2797" s="148" t="s">
        <v>429</v>
      </c>
      <c r="B2797" s="98" t="s">
        <v>191</v>
      </c>
      <c r="C2797" s="152" t="s">
        <v>205</v>
      </c>
      <c r="D2797" s="153" t="s">
        <v>35</v>
      </c>
      <c r="E2797" s="153" t="s">
        <v>223</v>
      </c>
      <c r="F2797" s="172">
        <v>10800</v>
      </c>
      <c r="G2797" s="184">
        <v>41480.44</v>
      </c>
      <c r="H2797" s="99">
        <f t="shared" si="44"/>
        <v>3840.7814814814815</v>
      </c>
    </row>
    <row r="2798" spans="1:8">
      <c r="A2798" s="148" t="s">
        <v>429</v>
      </c>
      <c r="B2798" s="98" t="s">
        <v>191</v>
      </c>
      <c r="C2798" s="152" t="s">
        <v>205</v>
      </c>
      <c r="D2798" s="153" t="s">
        <v>35</v>
      </c>
      <c r="E2798" s="153" t="s">
        <v>223</v>
      </c>
      <c r="F2798" s="172">
        <v>10800</v>
      </c>
      <c r="G2798" s="184">
        <v>41480.44</v>
      </c>
      <c r="H2798" s="99">
        <f t="shared" si="44"/>
        <v>3840.7814814814815</v>
      </c>
    </row>
    <row r="2799" spans="1:8">
      <c r="A2799" s="148" t="s">
        <v>429</v>
      </c>
      <c r="B2799" s="98" t="s">
        <v>191</v>
      </c>
      <c r="C2799" s="152" t="s">
        <v>205</v>
      </c>
      <c r="D2799" s="153" t="s">
        <v>35</v>
      </c>
      <c r="E2799" s="153" t="s">
        <v>223</v>
      </c>
      <c r="F2799" s="172">
        <v>10800</v>
      </c>
      <c r="G2799" s="184">
        <v>41480.44</v>
      </c>
      <c r="H2799" s="99">
        <f t="shared" si="44"/>
        <v>3840.7814814814815</v>
      </c>
    </row>
    <row r="2800" spans="1:8">
      <c r="A2800" s="148" t="s">
        <v>429</v>
      </c>
      <c r="B2800" s="98" t="s">
        <v>191</v>
      </c>
      <c r="C2800" s="152" t="s">
        <v>205</v>
      </c>
      <c r="D2800" s="153" t="s">
        <v>35</v>
      </c>
      <c r="E2800" s="153" t="s">
        <v>223</v>
      </c>
      <c r="F2800" s="172">
        <v>4649</v>
      </c>
      <c r="G2800" s="184">
        <v>27749.37</v>
      </c>
      <c r="H2800" s="99">
        <f t="shared" si="44"/>
        <v>5968.8900838890077</v>
      </c>
    </row>
    <row r="2801" spans="1:8">
      <c r="A2801" s="148" t="s">
        <v>429</v>
      </c>
      <c r="B2801" s="98" t="s">
        <v>191</v>
      </c>
      <c r="C2801" s="152" t="s">
        <v>205</v>
      </c>
      <c r="D2801" s="153" t="s">
        <v>35</v>
      </c>
      <c r="E2801" s="153" t="s">
        <v>223</v>
      </c>
      <c r="F2801" s="172">
        <v>18246</v>
      </c>
      <c r="G2801" s="184">
        <v>141206.31</v>
      </c>
      <c r="H2801" s="99">
        <f t="shared" si="44"/>
        <v>7739.0282801709964</v>
      </c>
    </row>
    <row r="2802" spans="1:8">
      <c r="A2802" s="148" t="s">
        <v>429</v>
      </c>
      <c r="B2802" s="98" t="s">
        <v>191</v>
      </c>
      <c r="C2802" s="152" t="s">
        <v>202</v>
      </c>
      <c r="D2802" s="153" t="s">
        <v>40</v>
      </c>
      <c r="E2802" s="153" t="s">
        <v>221</v>
      </c>
      <c r="F2802" s="172">
        <v>9000</v>
      </c>
      <c r="G2802" s="184">
        <v>17453</v>
      </c>
      <c r="H2802" s="99">
        <f t="shared" si="44"/>
        <v>1939.2222222222222</v>
      </c>
    </row>
    <row r="2803" spans="1:8">
      <c r="A2803" s="148" t="s">
        <v>430</v>
      </c>
      <c r="B2803" s="98" t="s">
        <v>191</v>
      </c>
      <c r="C2803" s="152" t="s">
        <v>235</v>
      </c>
      <c r="D2803" s="153" t="s">
        <v>218</v>
      </c>
      <c r="E2803" s="153" t="s">
        <v>260</v>
      </c>
      <c r="F2803" s="172">
        <v>248525</v>
      </c>
      <c r="G2803" s="184">
        <v>593974.75</v>
      </c>
      <c r="H2803" s="99">
        <f t="shared" si="44"/>
        <v>2390</v>
      </c>
    </row>
    <row r="2804" spans="1:8">
      <c r="A2804" s="148" t="s">
        <v>430</v>
      </c>
      <c r="B2804" s="98" t="s">
        <v>191</v>
      </c>
      <c r="C2804" s="152" t="s">
        <v>213</v>
      </c>
      <c r="D2804" s="153" t="s">
        <v>37</v>
      </c>
      <c r="E2804" s="153" t="s">
        <v>230</v>
      </c>
      <c r="F2804" s="172">
        <v>50496</v>
      </c>
      <c r="G2804" s="184">
        <v>47851.92</v>
      </c>
      <c r="H2804" s="99">
        <f t="shared" si="44"/>
        <v>947.63783269961982</v>
      </c>
    </row>
    <row r="2805" spans="1:8">
      <c r="A2805" s="148" t="s">
        <v>430</v>
      </c>
      <c r="B2805" s="98" t="s">
        <v>191</v>
      </c>
      <c r="C2805" s="152" t="s">
        <v>207</v>
      </c>
      <c r="D2805" s="153" t="s">
        <v>40</v>
      </c>
      <c r="E2805" s="153" t="s">
        <v>225</v>
      </c>
      <c r="F2805" s="172">
        <v>14000</v>
      </c>
      <c r="G2805" s="184">
        <v>10880.36</v>
      </c>
      <c r="H2805" s="99">
        <f t="shared" si="44"/>
        <v>777.16857142857145</v>
      </c>
    </row>
    <row r="2806" spans="1:8">
      <c r="A2806" s="148" t="s">
        <v>430</v>
      </c>
      <c r="B2806" s="98" t="s">
        <v>191</v>
      </c>
      <c r="C2806" s="152" t="s">
        <v>207</v>
      </c>
      <c r="D2806" s="153" t="s">
        <v>40</v>
      </c>
      <c r="E2806" s="153" t="s">
        <v>225</v>
      </c>
      <c r="F2806" s="172">
        <v>9600</v>
      </c>
      <c r="G2806" s="184">
        <v>65568</v>
      </c>
      <c r="H2806" s="99">
        <f t="shared" si="44"/>
        <v>6830</v>
      </c>
    </row>
    <row r="2807" spans="1:8">
      <c r="A2807" s="148" t="s">
        <v>430</v>
      </c>
      <c r="B2807" s="98" t="s">
        <v>191</v>
      </c>
      <c r="C2807" s="152" t="s">
        <v>207</v>
      </c>
      <c r="D2807" s="153" t="s">
        <v>40</v>
      </c>
      <c r="E2807" s="153" t="s">
        <v>225</v>
      </c>
      <c r="F2807" s="172">
        <v>11200</v>
      </c>
      <c r="G2807" s="184">
        <v>103040</v>
      </c>
      <c r="H2807" s="99">
        <f t="shared" si="44"/>
        <v>9200</v>
      </c>
    </row>
    <row r="2808" spans="1:8">
      <c r="A2808" s="148" t="s">
        <v>430</v>
      </c>
      <c r="B2808" s="98" t="s">
        <v>191</v>
      </c>
      <c r="C2808" s="152" t="s">
        <v>245</v>
      </c>
      <c r="D2808" s="153" t="s">
        <v>250</v>
      </c>
      <c r="E2808" s="153" t="s">
        <v>167</v>
      </c>
      <c r="F2808" s="172">
        <v>200</v>
      </c>
      <c r="G2808" s="184">
        <v>1262.32</v>
      </c>
      <c r="H2808" s="99">
        <f t="shared" si="44"/>
        <v>6311.5999999999995</v>
      </c>
    </row>
    <row r="2809" spans="1:8">
      <c r="A2809" s="148" t="s">
        <v>430</v>
      </c>
      <c r="B2809" s="98" t="s">
        <v>191</v>
      </c>
      <c r="C2809" s="152" t="s">
        <v>245</v>
      </c>
      <c r="D2809" s="153" t="s">
        <v>250</v>
      </c>
      <c r="E2809" s="153" t="s">
        <v>167</v>
      </c>
      <c r="F2809" s="172">
        <v>402</v>
      </c>
      <c r="G2809" s="184">
        <v>2607.8200000000002</v>
      </c>
      <c r="H2809" s="99">
        <f t="shared" si="44"/>
        <v>6487.1144278606971</v>
      </c>
    </row>
    <row r="2810" spans="1:8">
      <c r="A2810" s="148" t="s">
        <v>430</v>
      </c>
      <c r="B2810" s="98" t="s">
        <v>191</v>
      </c>
      <c r="C2810" s="152" t="s">
        <v>245</v>
      </c>
      <c r="D2810" s="153" t="s">
        <v>251</v>
      </c>
      <c r="E2810" s="153" t="s">
        <v>167</v>
      </c>
      <c r="F2810" s="172">
        <v>25200</v>
      </c>
      <c r="G2810" s="184">
        <v>122139.09</v>
      </c>
      <c r="H2810" s="99">
        <f t="shared" si="44"/>
        <v>4846.7892857142851</v>
      </c>
    </row>
    <row r="2811" spans="1:8">
      <c r="A2811" s="148" t="s">
        <v>430</v>
      </c>
      <c r="B2811" s="98" t="s">
        <v>191</v>
      </c>
      <c r="C2811" s="152" t="s">
        <v>243</v>
      </c>
      <c r="D2811" s="153" t="s">
        <v>38</v>
      </c>
      <c r="E2811" s="153" t="s">
        <v>265</v>
      </c>
      <c r="F2811" s="172">
        <v>102</v>
      </c>
      <c r="G2811" s="184">
        <v>298.66000000000003</v>
      </c>
      <c r="H2811" s="99">
        <f t="shared" si="44"/>
        <v>2928.0392156862745</v>
      </c>
    </row>
    <row r="2812" spans="1:8">
      <c r="A2812" s="148" t="s">
        <v>430</v>
      </c>
      <c r="B2812" s="98" t="s">
        <v>191</v>
      </c>
      <c r="C2812" s="152" t="s">
        <v>243</v>
      </c>
      <c r="D2812" s="153" t="s">
        <v>38</v>
      </c>
      <c r="E2812" s="153" t="s">
        <v>265</v>
      </c>
      <c r="F2812" s="172">
        <v>102</v>
      </c>
      <c r="G2812" s="184">
        <v>306.47000000000003</v>
      </c>
      <c r="H2812" s="99">
        <f t="shared" si="44"/>
        <v>3004.6078431372553</v>
      </c>
    </row>
    <row r="2813" spans="1:8">
      <c r="A2813" s="148" t="s">
        <v>430</v>
      </c>
      <c r="B2813" s="98" t="s">
        <v>191</v>
      </c>
      <c r="C2813" s="152" t="s">
        <v>243</v>
      </c>
      <c r="D2813" s="153" t="s">
        <v>38</v>
      </c>
      <c r="E2813" s="153" t="s">
        <v>265</v>
      </c>
      <c r="F2813" s="172">
        <v>121.68</v>
      </c>
      <c r="G2813" s="184">
        <v>477.52</v>
      </c>
      <c r="H2813" s="99">
        <f t="shared" si="44"/>
        <v>3924.3918474687703</v>
      </c>
    </row>
    <row r="2814" spans="1:8">
      <c r="A2814" s="148" t="s">
        <v>430</v>
      </c>
      <c r="B2814" s="98" t="s">
        <v>191</v>
      </c>
      <c r="C2814" s="152" t="s">
        <v>243</v>
      </c>
      <c r="D2814" s="153" t="s">
        <v>38</v>
      </c>
      <c r="E2814" s="153" t="s">
        <v>265</v>
      </c>
      <c r="F2814" s="172">
        <v>334.62</v>
      </c>
      <c r="G2814" s="184">
        <v>1260.29</v>
      </c>
      <c r="H2814" s="99">
        <f t="shared" si="44"/>
        <v>3766.331958639651</v>
      </c>
    </row>
    <row r="2815" spans="1:8">
      <c r="A2815" s="148" t="s">
        <v>430</v>
      </c>
      <c r="B2815" s="98" t="s">
        <v>191</v>
      </c>
      <c r="C2815" s="152" t="s">
        <v>243</v>
      </c>
      <c r="D2815" s="153" t="s">
        <v>38</v>
      </c>
      <c r="E2815" s="153" t="s">
        <v>265</v>
      </c>
      <c r="F2815" s="172">
        <v>816</v>
      </c>
      <c r="G2815" s="184">
        <v>2597.46</v>
      </c>
      <c r="H2815" s="99">
        <f t="shared" si="44"/>
        <v>3183.1617647058824</v>
      </c>
    </row>
    <row r="2816" spans="1:8">
      <c r="A2816" s="148" t="s">
        <v>430</v>
      </c>
      <c r="B2816" s="98" t="s">
        <v>191</v>
      </c>
      <c r="C2816" s="152" t="s">
        <v>243</v>
      </c>
      <c r="D2816" s="153" t="s">
        <v>38</v>
      </c>
      <c r="E2816" s="153" t="s">
        <v>265</v>
      </c>
      <c r="F2816" s="172">
        <v>2541</v>
      </c>
      <c r="G2816" s="184">
        <v>7903.16</v>
      </c>
      <c r="H2816" s="99">
        <f t="shared" si="44"/>
        <v>3110.2558048012593</v>
      </c>
    </row>
    <row r="2817" spans="1:8">
      <c r="A2817" s="148" t="s">
        <v>430</v>
      </c>
      <c r="B2817" s="98" t="s">
        <v>191</v>
      </c>
      <c r="C2817" s="152" t="s">
        <v>243</v>
      </c>
      <c r="D2817" s="153" t="s">
        <v>253</v>
      </c>
      <c r="E2817" s="153" t="s">
        <v>265</v>
      </c>
      <c r="F2817" s="172">
        <v>104</v>
      </c>
      <c r="G2817" s="184">
        <v>1055.51</v>
      </c>
      <c r="H2817" s="99">
        <f t="shared" si="44"/>
        <v>10149.134615384615</v>
      </c>
    </row>
    <row r="2818" spans="1:8">
      <c r="A2818" s="148" t="s">
        <v>430</v>
      </c>
      <c r="B2818" s="98" t="s">
        <v>191</v>
      </c>
      <c r="C2818" s="152" t="s">
        <v>243</v>
      </c>
      <c r="D2818" s="153" t="s">
        <v>253</v>
      </c>
      <c r="E2818" s="153" t="s">
        <v>265</v>
      </c>
      <c r="F2818" s="172">
        <v>520</v>
      </c>
      <c r="G2818" s="184">
        <v>2079.9699999999998</v>
      </c>
      <c r="H2818" s="99">
        <f t="shared" si="44"/>
        <v>3999.9423076923076</v>
      </c>
    </row>
    <row r="2819" spans="1:8">
      <c r="A2819" s="148" t="s">
        <v>430</v>
      </c>
      <c r="B2819" s="98" t="s">
        <v>191</v>
      </c>
      <c r="C2819" s="152" t="s">
        <v>234</v>
      </c>
      <c r="D2819" s="153" t="s">
        <v>218</v>
      </c>
      <c r="E2819" s="153" t="s">
        <v>259</v>
      </c>
      <c r="F2819" s="172">
        <v>16321.44</v>
      </c>
      <c r="G2819" s="184">
        <v>70991.55</v>
      </c>
      <c r="H2819" s="99">
        <f t="shared" si="44"/>
        <v>4349.5886392377142</v>
      </c>
    </row>
    <row r="2820" spans="1:8">
      <c r="A2820" s="148" t="s">
        <v>430</v>
      </c>
      <c r="B2820" s="98" t="s">
        <v>191</v>
      </c>
      <c r="C2820" s="152" t="s">
        <v>234</v>
      </c>
      <c r="D2820" s="153" t="s">
        <v>218</v>
      </c>
      <c r="E2820" s="153" t="s">
        <v>259</v>
      </c>
      <c r="F2820" s="172">
        <v>17146.080000000002</v>
      </c>
      <c r="G2820" s="184">
        <v>54117</v>
      </c>
      <c r="H2820" s="99">
        <f t="shared" si="44"/>
        <v>3156.2316284538501</v>
      </c>
    </row>
    <row r="2821" spans="1:8">
      <c r="A2821" s="148" t="s">
        <v>430</v>
      </c>
      <c r="B2821" s="98" t="s">
        <v>191</v>
      </c>
      <c r="C2821" s="152" t="s">
        <v>234</v>
      </c>
      <c r="D2821" s="153" t="s">
        <v>218</v>
      </c>
      <c r="E2821" s="153" t="s">
        <v>259</v>
      </c>
      <c r="F2821" s="172">
        <v>17146.080000000002</v>
      </c>
      <c r="G2821" s="184">
        <v>60152.4</v>
      </c>
      <c r="H2821" s="99">
        <f t="shared" si="44"/>
        <v>3508.2304526748967</v>
      </c>
    </row>
    <row r="2822" spans="1:8">
      <c r="A2822" s="148" t="s">
        <v>430</v>
      </c>
      <c r="B2822" s="98" t="s">
        <v>191</v>
      </c>
      <c r="C2822" s="152" t="s">
        <v>234</v>
      </c>
      <c r="D2822" s="153" t="s">
        <v>218</v>
      </c>
      <c r="E2822" s="153" t="s">
        <v>259</v>
      </c>
      <c r="F2822" s="172">
        <v>17146.080000000002</v>
      </c>
      <c r="G2822" s="184">
        <v>71744.399999999994</v>
      </c>
      <c r="H2822" s="99">
        <f t="shared" si="44"/>
        <v>4184.3033509700163</v>
      </c>
    </row>
    <row r="2823" spans="1:8">
      <c r="A2823" s="148" t="s">
        <v>430</v>
      </c>
      <c r="B2823" s="98" t="s">
        <v>191</v>
      </c>
      <c r="C2823" s="152" t="s">
        <v>234</v>
      </c>
      <c r="D2823" s="153" t="s">
        <v>38</v>
      </c>
      <c r="E2823" s="153" t="s">
        <v>259</v>
      </c>
      <c r="F2823" s="172">
        <v>1942.2</v>
      </c>
      <c r="G2823" s="184">
        <v>6070.13</v>
      </c>
      <c r="H2823" s="99">
        <f t="shared" si="44"/>
        <v>3125.3887344248792</v>
      </c>
    </row>
    <row r="2824" spans="1:8">
      <c r="A2824" s="148" t="s">
        <v>430</v>
      </c>
      <c r="B2824" s="98" t="s">
        <v>191</v>
      </c>
      <c r="C2824" s="152" t="s">
        <v>234</v>
      </c>
      <c r="D2824" s="153" t="s">
        <v>38</v>
      </c>
      <c r="E2824" s="153" t="s">
        <v>259</v>
      </c>
      <c r="F2824" s="172">
        <v>2916</v>
      </c>
      <c r="G2824" s="184">
        <v>9579.2800000000007</v>
      </c>
      <c r="H2824" s="99">
        <f t="shared" si="44"/>
        <v>3285.0754458161864</v>
      </c>
    </row>
    <row r="2825" spans="1:8">
      <c r="A2825" s="148" t="s">
        <v>430</v>
      </c>
      <c r="B2825" s="98" t="s">
        <v>191</v>
      </c>
      <c r="C2825" s="152" t="s">
        <v>234</v>
      </c>
      <c r="D2825" s="153" t="s">
        <v>38</v>
      </c>
      <c r="E2825" s="153" t="s">
        <v>259</v>
      </c>
      <c r="F2825" s="172">
        <v>7290</v>
      </c>
      <c r="G2825" s="184">
        <v>25528.11</v>
      </c>
      <c r="H2825" s="99">
        <f t="shared" si="44"/>
        <v>3501.7983539094653</v>
      </c>
    </row>
    <row r="2826" spans="1:8">
      <c r="A2826" s="148" t="s">
        <v>430</v>
      </c>
      <c r="B2826" s="98" t="s">
        <v>191</v>
      </c>
      <c r="C2826" s="152" t="s">
        <v>234</v>
      </c>
      <c r="D2826" s="153" t="s">
        <v>253</v>
      </c>
      <c r="E2826" s="153" t="s">
        <v>259</v>
      </c>
      <c r="F2826" s="172">
        <v>156</v>
      </c>
      <c r="G2826" s="184">
        <v>651.92999999999995</v>
      </c>
      <c r="H2826" s="99">
        <f t="shared" si="44"/>
        <v>4179.038461538461</v>
      </c>
    </row>
    <row r="2827" spans="1:8">
      <c r="A2827" s="148" t="s">
        <v>430</v>
      </c>
      <c r="B2827" s="98" t="s">
        <v>191</v>
      </c>
      <c r="C2827" s="152" t="s">
        <v>234</v>
      </c>
      <c r="D2827" s="153" t="s">
        <v>250</v>
      </c>
      <c r="E2827" s="153" t="s">
        <v>259</v>
      </c>
      <c r="F2827" s="172">
        <v>1200</v>
      </c>
      <c r="G2827" s="184">
        <v>7532.98</v>
      </c>
      <c r="H2827" s="99">
        <f t="shared" si="44"/>
        <v>6277.4833333333327</v>
      </c>
    </row>
    <row r="2828" spans="1:8">
      <c r="A2828" s="148" t="s">
        <v>430</v>
      </c>
      <c r="B2828" s="98" t="s">
        <v>191</v>
      </c>
      <c r="C2828" s="152" t="s">
        <v>234</v>
      </c>
      <c r="D2828" s="153" t="s">
        <v>218</v>
      </c>
      <c r="E2828" s="153" t="s">
        <v>259</v>
      </c>
      <c r="F2828" s="172">
        <v>2971.94</v>
      </c>
      <c r="G2828" s="184">
        <v>13091.47</v>
      </c>
      <c r="H2828" s="99">
        <f t="shared" si="44"/>
        <v>4405.025000504721</v>
      </c>
    </row>
    <row r="2829" spans="1:8">
      <c r="A2829" s="148" t="s">
        <v>430</v>
      </c>
      <c r="B2829" s="98" t="s">
        <v>191</v>
      </c>
      <c r="C2829" s="152" t="s">
        <v>217</v>
      </c>
      <c r="D2829" s="153" t="s">
        <v>253</v>
      </c>
      <c r="E2829" s="153" t="s">
        <v>233</v>
      </c>
      <c r="F2829" s="172">
        <v>4260</v>
      </c>
      <c r="G2829" s="184">
        <v>329.07</v>
      </c>
      <c r="H2829" s="99">
        <f t="shared" si="44"/>
        <v>77.246478873239425</v>
      </c>
    </row>
    <row r="2830" spans="1:8">
      <c r="A2830" s="148" t="s">
        <v>430</v>
      </c>
      <c r="B2830" s="98" t="s">
        <v>191</v>
      </c>
      <c r="C2830" s="152" t="s">
        <v>217</v>
      </c>
      <c r="D2830" s="153" t="s">
        <v>253</v>
      </c>
      <c r="E2830" s="153" t="s">
        <v>233</v>
      </c>
      <c r="F2830" s="172">
        <v>4260</v>
      </c>
      <c r="G2830" s="184">
        <v>431.28</v>
      </c>
      <c r="H2830" s="99">
        <f t="shared" si="44"/>
        <v>101.2394366197183</v>
      </c>
    </row>
    <row r="2831" spans="1:8">
      <c r="A2831" s="148" t="s">
        <v>430</v>
      </c>
      <c r="B2831" s="98" t="s">
        <v>191</v>
      </c>
      <c r="C2831" s="152" t="s">
        <v>217</v>
      </c>
      <c r="D2831" s="153" t="s">
        <v>253</v>
      </c>
      <c r="E2831" s="153" t="s">
        <v>233</v>
      </c>
      <c r="F2831" s="172">
        <v>4260</v>
      </c>
      <c r="G2831" s="184">
        <v>670.56</v>
      </c>
      <c r="H2831" s="99">
        <f t="shared" si="44"/>
        <v>157.40845070422534</v>
      </c>
    </row>
    <row r="2832" spans="1:8">
      <c r="A2832" s="148" t="s">
        <v>430</v>
      </c>
      <c r="B2832" s="98" t="s">
        <v>191</v>
      </c>
      <c r="C2832" s="152" t="s">
        <v>217</v>
      </c>
      <c r="D2832" s="153" t="s">
        <v>253</v>
      </c>
      <c r="E2832" s="153" t="s">
        <v>233</v>
      </c>
      <c r="F2832" s="172">
        <v>4260</v>
      </c>
      <c r="G2832" s="184">
        <v>1192.0999999999999</v>
      </c>
      <c r="H2832" s="99">
        <f t="shared" ref="H2832:H2895" si="45">+G2832/F2832*1000</f>
        <v>279.8356807511737</v>
      </c>
    </row>
    <row r="2833" spans="1:8">
      <c r="A2833" s="148" t="s">
        <v>430</v>
      </c>
      <c r="B2833" s="98" t="s">
        <v>191</v>
      </c>
      <c r="C2833" s="152" t="s">
        <v>217</v>
      </c>
      <c r="D2833" s="153" t="s">
        <v>253</v>
      </c>
      <c r="E2833" s="153" t="s">
        <v>233</v>
      </c>
      <c r="F2833" s="172">
        <v>4260</v>
      </c>
      <c r="G2833" s="184">
        <v>11284.87</v>
      </c>
      <c r="H2833" s="99">
        <f t="shared" si="45"/>
        <v>2649.0305164319252</v>
      </c>
    </row>
    <row r="2834" spans="1:8">
      <c r="A2834" s="148" t="s">
        <v>430</v>
      </c>
      <c r="B2834" s="98" t="s">
        <v>191</v>
      </c>
      <c r="C2834" s="152" t="s">
        <v>217</v>
      </c>
      <c r="D2834" s="153" t="s">
        <v>253</v>
      </c>
      <c r="E2834" s="153" t="s">
        <v>233</v>
      </c>
      <c r="F2834" s="172">
        <v>4260</v>
      </c>
      <c r="G2834" s="184">
        <v>21871.99</v>
      </c>
      <c r="H2834" s="99">
        <f t="shared" si="45"/>
        <v>5134.2699530516438</v>
      </c>
    </row>
    <row r="2835" spans="1:8">
      <c r="A2835" s="148" t="s">
        <v>430</v>
      </c>
      <c r="B2835" s="98" t="s">
        <v>191</v>
      </c>
      <c r="C2835" s="152" t="s">
        <v>248</v>
      </c>
      <c r="D2835" s="153" t="s">
        <v>250</v>
      </c>
      <c r="E2835" s="153" t="s">
        <v>267</v>
      </c>
      <c r="F2835" s="172">
        <v>50.25</v>
      </c>
      <c r="G2835" s="184">
        <v>333.73</v>
      </c>
      <c r="H2835" s="99">
        <f t="shared" si="45"/>
        <v>6641.3930348258709</v>
      </c>
    </row>
    <row r="2836" spans="1:8">
      <c r="A2836" s="148" t="s">
        <v>430</v>
      </c>
      <c r="B2836" s="98" t="s">
        <v>191</v>
      </c>
      <c r="C2836" s="152" t="s">
        <v>240</v>
      </c>
      <c r="D2836" s="153" t="s">
        <v>250</v>
      </c>
      <c r="E2836" s="153" t="s">
        <v>174</v>
      </c>
      <c r="F2836" s="172">
        <v>201.6</v>
      </c>
      <c r="G2836" s="184">
        <v>1572.1</v>
      </c>
      <c r="H2836" s="99">
        <f t="shared" si="45"/>
        <v>7798.1150793650795</v>
      </c>
    </row>
    <row r="2837" spans="1:8">
      <c r="A2837" s="148" t="s">
        <v>430</v>
      </c>
      <c r="B2837" s="98" t="s">
        <v>191</v>
      </c>
      <c r="C2837" s="152" t="s">
        <v>241</v>
      </c>
      <c r="D2837" s="153" t="s">
        <v>250</v>
      </c>
      <c r="E2837" s="153" t="s">
        <v>263</v>
      </c>
      <c r="F2837" s="172">
        <v>1120</v>
      </c>
      <c r="G2837" s="184">
        <v>6899.77</v>
      </c>
      <c r="H2837" s="99">
        <f t="shared" si="45"/>
        <v>6160.5089285714284</v>
      </c>
    </row>
    <row r="2838" spans="1:8">
      <c r="A2838" s="148" t="s">
        <v>430</v>
      </c>
      <c r="B2838" s="98" t="s">
        <v>191</v>
      </c>
      <c r="C2838" s="152" t="s">
        <v>241</v>
      </c>
      <c r="D2838" s="153" t="s">
        <v>250</v>
      </c>
      <c r="E2838" s="153" t="s">
        <v>263</v>
      </c>
      <c r="F2838" s="172">
        <v>2620.8000000000002</v>
      </c>
      <c r="G2838" s="184">
        <v>11064.88</v>
      </c>
      <c r="H2838" s="99">
        <f t="shared" si="45"/>
        <v>4221.9474969474968</v>
      </c>
    </row>
    <row r="2839" spans="1:8">
      <c r="A2839" s="148" t="s">
        <v>430</v>
      </c>
      <c r="B2839" s="98" t="s">
        <v>191</v>
      </c>
      <c r="C2839" s="152" t="s">
        <v>238</v>
      </c>
      <c r="D2839" s="153" t="s">
        <v>250</v>
      </c>
      <c r="E2839" s="153" t="s">
        <v>185</v>
      </c>
      <c r="F2839" s="172">
        <v>50</v>
      </c>
      <c r="G2839" s="184">
        <v>727.82</v>
      </c>
      <c r="H2839" s="99">
        <f t="shared" si="45"/>
        <v>14556.400000000001</v>
      </c>
    </row>
    <row r="2840" spans="1:8">
      <c r="A2840" s="148" t="s">
        <v>430</v>
      </c>
      <c r="B2840" s="98" t="s">
        <v>191</v>
      </c>
      <c r="C2840" s="152" t="s">
        <v>238</v>
      </c>
      <c r="D2840" s="153" t="s">
        <v>250</v>
      </c>
      <c r="E2840" s="153" t="s">
        <v>185</v>
      </c>
      <c r="F2840" s="172">
        <v>687.41</v>
      </c>
      <c r="G2840" s="184">
        <v>5253.32</v>
      </c>
      <c r="H2840" s="99">
        <f t="shared" si="45"/>
        <v>7642.1931598318333</v>
      </c>
    </row>
    <row r="2841" spans="1:8">
      <c r="A2841" s="148" t="s">
        <v>430</v>
      </c>
      <c r="B2841" s="98" t="s">
        <v>191</v>
      </c>
      <c r="C2841" s="152" t="s">
        <v>238</v>
      </c>
      <c r="D2841" s="153" t="s">
        <v>250</v>
      </c>
      <c r="E2841" s="153" t="s">
        <v>185</v>
      </c>
      <c r="F2841" s="172">
        <v>2000.4</v>
      </c>
      <c r="G2841" s="184">
        <v>17971.75</v>
      </c>
      <c r="H2841" s="99">
        <f t="shared" si="45"/>
        <v>8984.0781843631285</v>
      </c>
    </row>
    <row r="2842" spans="1:8">
      <c r="A2842" s="148" t="s">
        <v>430</v>
      </c>
      <c r="B2842" s="98" t="s">
        <v>191</v>
      </c>
      <c r="C2842" s="152" t="s">
        <v>238</v>
      </c>
      <c r="D2842" s="153" t="s">
        <v>40</v>
      </c>
      <c r="E2842" s="153" t="s">
        <v>185</v>
      </c>
      <c r="F2842" s="172">
        <v>10218.27</v>
      </c>
      <c r="G2842" s="184">
        <v>71303.42</v>
      </c>
      <c r="H2842" s="99">
        <f t="shared" si="45"/>
        <v>6978.0324849509743</v>
      </c>
    </row>
    <row r="2843" spans="1:8">
      <c r="A2843" s="148" t="s">
        <v>430</v>
      </c>
      <c r="B2843" s="98" t="s">
        <v>191</v>
      </c>
      <c r="C2843" s="152" t="s">
        <v>208</v>
      </c>
      <c r="D2843" s="153" t="s">
        <v>40</v>
      </c>
      <c r="E2843" s="153" t="s">
        <v>226</v>
      </c>
      <c r="F2843" s="172">
        <v>24008.67</v>
      </c>
      <c r="G2843" s="184">
        <v>88911.57</v>
      </c>
      <c r="H2843" s="99">
        <f t="shared" si="45"/>
        <v>3703.3109289269255</v>
      </c>
    </row>
    <row r="2844" spans="1:8">
      <c r="A2844" s="148" t="s">
        <v>430</v>
      </c>
      <c r="B2844" s="98" t="s">
        <v>191</v>
      </c>
      <c r="C2844" s="152" t="s">
        <v>208</v>
      </c>
      <c r="D2844" s="153" t="s">
        <v>40</v>
      </c>
      <c r="E2844" s="153" t="s">
        <v>226</v>
      </c>
      <c r="F2844" s="172">
        <v>24010.91</v>
      </c>
      <c r="G2844" s="184">
        <v>88919.55</v>
      </c>
      <c r="H2844" s="99">
        <f t="shared" si="45"/>
        <v>3703.2977925451387</v>
      </c>
    </row>
    <row r="2845" spans="1:8">
      <c r="A2845" s="148" t="s">
        <v>430</v>
      </c>
      <c r="B2845" s="98" t="s">
        <v>191</v>
      </c>
      <c r="C2845" s="152" t="s">
        <v>239</v>
      </c>
      <c r="D2845" s="153" t="s">
        <v>38</v>
      </c>
      <c r="E2845" s="153" t="s">
        <v>262</v>
      </c>
      <c r="F2845" s="172">
        <v>50.4</v>
      </c>
      <c r="G2845" s="184">
        <v>360.67</v>
      </c>
      <c r="H2845" s="99">
        <f t="shared" si="45"/>
        <v>7156.1507936507942</v>
      </c>
    </row>
    <row r="2846" spans="1:8">
      <c r="A2846" s="148" t="s">
        <v>430</v>
      </c>
      <c r="B2846" s="98" t="s">
        <v>191</v>
      </c>
      <c r="C2846" s="152" t="s">
        <v>239</v>
      </c>
      <c r="D2846" s="153" t="s">
        <v>38</v>
      </c>
      <c r="E2846" s="153" t="s">
        <v>262</v>
      </c>
      <c r="F2846" s="172">
        <v>65.41</v>
      </c>
      <c r="G2846" s="184">
        <v>348.08</v>
      </c>
      <c r="H2846" s="99">
        <f t="shared" si="45"/>
        <v>5321.5104724048306</v>
      </c>
    </row>
    <row r="2847" spans="1:8">
      <c r="A2847" s="148" t="s">
        <v>430</v>
      </c>
      <c r="B2847" s="98" t="s">
        <v>191</v>
      </c>
      <c r="C2847" s="152" t="s">
        <v>239</v>
      </c>
      <c r="D2847" s="153" t="s">
        <v>38</v>
      </c>
      <c r="E2847" s="153" t="s">
        <v>262</v>
      </c>
      <c r="F2847" s="172">
        <v>205.87</v>
      </c>
      <c r="G2847" s="184">
        <v>1083.03</v>
      </c>
      <c r="H2847" s="99">
        <f t="shared" si="45"/>
        <v>5260.7470733958316</v>
      </c>
    </row>
    <row r="2848" spans="1:8">
      <c r="A2848" s="148" t="s">
        <v>430</v>
      </c>
      <c r="B2848" s="98" t="s">
        <v>191</v>
      </c>
      <c r="C2848" s="152" t="s">
        <v>239</v>
      </c>
      <c r="D2848" s="153" t="s">
        <v>38</v>
      </c>
      <c r="E2848" s="153" t="s">
        <v>262</v>
      </c>
      <c r="F2848" s="172">
        <v>613.16999999999996</v>
      </c>
      <c r="G2848" s="184">
        <v>3516.26</v>
      </c>
      <c r="H2848" s="99">
        <f t="shared" si="45"/>
        <v>5734.5597468891174</v>
      </c>
    </row>
    <row r="2849" spans="1:8">
      <c r="A2849" s="148" t="s">
        <v>430</v>
      </c>
      <c r="B2849" s="98" t="s">
        <v>191</v>
      </c>
      <c r="C2849" s="152" t="s">
        <v>239</v>
      </c>
      <c r="D2849" s="153" t="s">
        <v>38</v>
      </c>
      <c r="E2849" s="153" t="s">
        <v>262</v>
      </c>
      <c r="F2849" s="172">
        <v>636.79999999999995</v>
      </c>
      <c r="G2849" s="184">
        <v>5500.86</v>
      </c>
      <c r="H2849" s="99">
        <f t="shared" si="45"/>
        <v>8638.2851758793986</v>
      </c>
    </row>
    <row r="2850" spans="1:8">
      <c r="A2850" s="148" t="s">
        <v>430</v>
      </c>
      <c r="B2850" s="98" t="s">
        <v>191</v>
      </c>
      <c r="C2850" s="152" t="s">
        <v>239</v>
      </c>
      <c r="D2850" s="153" t="s">
        <v>38</v>
      </c>
      <c r="E2850" s="153" t="s">
        <v>262</v>
      </c>
      <c r="F2850" s="172">
        <v>900</v>
      </c>
      <c r="G2850" s="184">
        <v>6057.74</v>
      </c>
      <c r="H2850" s="99">
        <f t="shared" si="45"/>
        <v>6730.8222222222221</v>
      </c>
    </row>
    <row r="2851" spans="1:8">
      <c r="A2851" s="148" t="s">
        <v>430</v>
      </c>
      <c r="B2851" s="98" t="s">
        <v>191</v>
      </c>
      <c r="C2851" s="152" t="s">
        <v>239</v>
      </c>
      <c r="D2851" s="153" t="s">
        <v>253</v>
      </c>
      <c r="E2851" s="153" t="s">
        <v>262</v>
      </c>
      <c r="F2851" s="172">
        <v>124.8</v>
      </c>
      <c r="G2851" s="184">
        <v>968.58</v>
      </c>
      <c r="H2851" s="99">
        <f t="shared" si="45"/>
        <v>7761.0576923076933</v>
      </c>
    </row>
    <row r="2852" spans="1:8">
      <c r="A2852" s="148" t="s">
        <v>430</v>
      </c>
      <c r="B2852" s="98" t="s">
        <v>191</v>
      </c>
      <c r="C2852" s="152" t="s">
        <v>239</v>
      </c>
      <c r="D2852" s="153" t="s">
        <v>253</v>
      </c>
      <c r="E2852" s="153" t="s">
        <v>262</v>
      </c>
      <c r="F2852" s="172">
        <v>124.8</v>
      </c>
      <c r="G2852" s="184">
        <v>968.58</v>
      </c>
      <c r="H2852" s="99">
        <f t="shared" si="45"/>
        <v>7761.0576923076933</v>
      </c>
    </row>
    <row r="2853" spans="1:8">
      <c r="A2853" s="148" t="s">
        <v>430</v>
      </c>
      <c r="B2853" s="98" t="s">
        <v>191</v>
      </c>
      <c r="C2853" s="152" t="s">
        <v>239</v>
      </c>
      <c r="D2853" s="153" t="s">
        <v>253</v>
      </c>
      <c r="E2853" s="153" t="s">
        <v>262</v>
      </c>
      <c r="F2853" s="172">
        <v>312</v>
      </c>
      <c r="G2853" s="184">
        <v>670.56</v>
      </c>
      <c r="H2853" s="99">
        <f t="shared" si="45"/>
        <v>2149.2307692307691</v>
      </c>
    </row>
    <row r="2854" spans="1:8">
      <c r="A2854" s="148" t="s">
        <v>430</v>
      </c>
      <c r="B2854" s="98" t="s">
        <v>191</v>
      </c>
      <c r="C2854" s="152" t="s">
        <v>239</v>
      </c>
      <c r="D2854" s="153" t="s">
        <v>253</v>
      </c>
      <c r="E2854" s="153" t="s">
        <v>262</v>
      </c>
      <c r="F2854" s="172">
        <v>312</v>
      </c>
      <c r="G2854" s="184">
        <v>1769.53</v>
      </c>
      <c r="H2854" s="99">
        <f t="shared" si="45"/>
        <v>5671.5705128205136</v>
      </c>
    </row>
    <row r="2855" spans="1:8">
      <c r="A2855" s="148" t="s">
        <v>430</v>
      </c>
      <c r="B2855" s="98" t="s">
        <v>191</v>
      </c>
      <c r="C2855" s="152" t="s">
        <v>239</v>
      </c>
      <c r="D2855" s="153" t="s">
        <v>250</v>
      </c>
      <c r="E2855" s="153" t="s">
        <v>262</v>
      </c>
      <c r="F2855" s="172">
        <v>90.57</v>
      </c>
      <c r="G2855" s="184">
        <v>1030.92</v>
      </c>
      <c r="H2855" s="99">
        <f t="shared" si="45"/>
        <v>11382.577012255715</v>
      </c>
    </row>
    <row r="2856" spans="1:8">
      <c r="A2856" s="148" t="s">
        <v>430</v>
      </c>
      <c r="B2856" s="98" t="s">
        <v>191</v>
      </c>
      <c r="C2856" s="152" t="s">
        <v>239</v>
      </c>
      <c r="D2856" s="153" t="s">
        <v>250</v>
      </c>
      <c r="E2856" s="153" t="s">
        <v>262</v>
      </c>
      <c r="F2856" s="172">
        <v>100</v>
      </c>
      <c r="G2856" s="184">
        <v>1108.78</v>
      </c>
      <c r="H2856" s="99">
        <f t="shared" si="45"/>
        <v>11087.8</v>
      </c>
    </row>
    <row r="2857" spans="1:8">
      <c r="A2857" s="148" t="s">
        <v>430</v>
      </c>
      <c r="B2857" s="98" t="s">
        <v>191</v>
      </c>
      <c r="C2857" s="152" t="s">
        <v>239</v>
      </c>
      <c r="D2857" s="153" t="s">
        <v>250</v>
      </c>
      <c r="E2857" s="153" t="s">
        <v>262</v>
      </c>
      <c r="F2857" s="172">
        <v>100.1</v>
      </c>
      <c r="G2857" s="184">
        <v>1143.54</v>
      </c>
      <c r="H2857" s="99">
        <f t="shared" si="45"/>
        <v>11423.976023976025</v>
      </c>
    </row>
    <row r="2858" spans="1:8">
      <c r="A2858" s="148" t="s">
        <v>430</v>
      </c>
      <c r="B2858" s="98" t="s">
        <v>191</v>
      </c>
      <c r="C2858" s="152" t="s">
        <v>239</v>
      </c>
      <c r="D2858" s="153" t="s">
        <v>250</v>
      </c>
      <c r="E2858" s="153" t="s">
        <v>262</v>
      </c>
      <c r="F2858" s="172">
        <v>204</v>
      </c>
      <c r="G2858" s="184">
        <v>2199.3000000000002</v>
      </c>
      <c r="H2858" s="99">
        <f t="shared" si="45"/>
        <v>10780.882352941177</v>
      </c>
    </row>
    <row r="2859" spans="1:8">
      <c r="A2859" s="148" t="s">
        <v>430</v>
      </c>
      <c r="B2859" s="98" t="s">
        <v>191</v>
      </c>
      <c r="C2859" s="152" t="s">
        <v>239</v>
      </c>
      <c r="D2859" s="153" t="s">
        <v>250</v>
      </c>
      <c r="E2859" s="153" t="s">
        <v>262</v>
      </c>
      <c r="F2859" s="172">
        <v>1204.28</v>
      </c>
      <c r="G2859" s="184">
        <v>8154.97</v>
      </c>
      <c r="H2859" s="99">
        <f t="shared" si="45"/>
        <v>6771.6560932673465</v>
      </c>
    </row>
    <row r="2860" spans="1:8">
      <c r="A2860" s="148" t="s">
        <v>430</v>
      </c>
      <c r="B2860" s="98" t="s">
        <v>191</v>
      </c>
      <c r="C2860" s="152" t="s">
        <v>239</v>
      </c>
      <c r="D2860" s="153" t="s">
        <v>250</v>
      </c>
      <c r="E2860" s="153" t="s">
        <v>262</v>
      </c>
      <c r="F2860" s="172">
        <v>1484.59</v>
      </c>
      <c r="G2860" s="184">
        <v>8846.76</v>
      </c>
      <c r="H2860" s="99">
        <f t="shared" si="45"/>
        <v>5959.059403606384</v>
      </c>
    </row>
    <row r="2861" spans="1:8">
      <c r="A2861" s="148" t="s">
        <v>430</v>
      </c>
      <c r="B2861" s="98" t="s">
        <v>191</v>
      </c>
      <c r="C2861" s="152" t="s">
        <v>239</v>
      </c>
      <c r="D2861" s="153" t="s">
        <v>250</v>
      </c>
      <c r="E2861" s="153" t="s">
        <v>262</v>
      </c>
      <c r="F2861" s="172">
        <v>1819.94</v>
      </c>
      <c r="G2861" s="184">
        <v>11134.86</v>
      </c>
      <c r="H2861" s="99">
        <f t="shared" si="45"/>
        <v>6118.2566458234887</v>
      </c>
    </row>
    <row r="2862" spans="1:8">
      <c r="A2862" s="148" t="s">
        <v>430</v>
      </c>
      <c r="B2862" s="98" t="s">
        <v>191</v>
      </c>
      <c r="C2862" s="152" t="s">
        <v>239</v>
      </c>
      <c r="D2862" s="153" t="s">
        <v>40</v>
      </c>
      <c r="E2862" s="153" t="s">
        <v>262</v>
      </c>
      <c r="F2862" s="172">
        <v>25500</v>
      </c>
      <c r="G2862" s="184">
        <v>159481.12</v>
      </c>
      <c r="H2862" s="99">
        <f t="shared" si="45"/>
        <v>6254.1615686274508</v>
      </c>
    </row>
    <row r="2863" spans="1:8">
      <c r="A2863" s="148" t="s">
        <v>431</v>
      </c>
      <c r="B2863" s="98" t="s">
        <v>191</v>
      </c>
      <c r="C2863" s="152" t="s">
        <v>235</v>
      </c>
      <c r="D2863" s="153" t="s">
        <v>26</v>
      </c>
      <c r="E2863" s="153" t="s">
        <v>260</v>
      </c>
      <c r="F2863" s="172">
        <v>6</v>
      </c>
      <c r="G2863" s="184">
        <v>77.88</v>
      </c>
      <c r="H2863" s="99">
        <f t="shared" si="45"/>
        <v>12979.999999999998</v>
      </c>
    </row>
    <row r="2864" spans="1:8">
      <c r="A2864" s="148" t="s">
        <v>432</v>
      </c>
      <c r="B2864" s="98" t="s">
        <v>191</v>
      </c>
      <c r="C2864" s="152" t="s">
        <v>210</v>
      </c>
      <c r="D2864" s="153" t="s">
        <v>249</v>
      </c>
      <c r="E2864" s="153" t="s">
        <v>228</v>
      </c>
      <c r="F2864" s="172">
        <v>22104.57</v>
      </c>
      <c r="G2864" s="184">
        <v>13931.86</v>
      </c>
      <c r="H2864" s="99">
        <f t="shared" si="45"/>
        <v>630.27057300820604</v>
      </c>
    </row>
    <row r="2865" spans="1:8">
      <c r="A2865" s="148" t="s">
        <v>432</v>
      </c>
      <c r="B2865" s="98" t="s">
        <v>191</v>
      </c>
      <c r="C2865" s="152" t="s">
        <v>235</v>
      </c>
      <c r="D2865" s="153" t="s">
        <v>72</v>
      </c>
      <c r="E2865" s="153" t="s">
        <v>260</v>
      </c>
      <c r="F2865" s="172">
        <v>4000</v>
      </c>
      <c r="G2865" s="184">
        <v>32076.29</v>
      </c>
      <c r="H2865" s="99">
        <f t="shared" si="45"/>
        <v>8019.0725000000002</v>
      </c>
    </row>
    <row r="2866" spans="1:8">
      <c r="A2866" s="148" t="s">
        <v>432</v>
      </c>
      <c r="B2866" s="98" t="s">
        <v>191</v>
      </c>
      <c r="C2866" s="152" t="s">
        <v>234</v>
      </c>
      <c r="D2866" s="153" t="s">
        <v>218</v>
      </c>
      <c r="E2866" s="153" t="s">
        <v>259</v>
      </c>
      <c r="F2866" s="172">
        <v>8172.83</v>
      </c>
      <c r="G2866" s="184">
        <v>43064.39</v>
      </c>
      <c r="H2866" s="99">
        <f t="shared" si="45"/>
        <v>5269.2139687231966</v>
      </c>
    </row>
    <row r="2867" spans="1:8">
      <c r="A2867" s="148" t="s">
        <v>432</v>
      </c>
      <c r="B2867" s="98" t="s">
        <v>191</v>
      </c>
      <c r="C2867" s="152" t="s">
        <v>234</v>
      </c>
      <c r="D2867" s="153" t="s">
        <v>218</v>
      </c>
      <c r="E2867" s="153" t="s">
        <v>259</v>
      </c>
      <c r="F2867" s="172">
        <v>8172.83</v>
      </c>
      <c r="G2867" s="184">
        <v>43064.39</v>
      </c>
      <c r="H2867" s="99">
        <f t="shared" si="45"/>
        <v>5269.2139687231966</v>
      </c>
    </row>
    <row r="2868" spans="1:8">
      <c r="A2868" s="148" t="s">
        <v>432</v>
      </c>
      <c r="B2868" s="98" t="s">
        <v>191</v>
      </c>
      <c r="C2868" s="152" t="s">
        <v>217</v>
      </c>
      <c r="D2868" s="153" t="s">
        <v>354</v>
      </c>
      <c r="E2868" s="153" t="s">
        <v>233</v>
      </c>
      <c r="F2868" s="172">
        <v>21770.82</v>
      </c>
      <c r="G2868" s="184">
        <v>78987.39</v>
      </c>
      <c r="H2868" s="99">
        <f t="shared" si="45"/>
        <v>3628.1311406736172</v>
      </c>
    </row>
    <row r="2869" spans="1:8">
      <c r="A2869" s="148" t="s">
        <v>432</v>
      </c>
      <c r="B2869" s="98" t="s">
        <v>191</v>
      </c>
      <c r="C2869" s="152" t="s">
        <v>239</v>
      </c>
      <c r="D2869" s="153" t="s">
        <v>250</v>
      </c>
      <c r="E2869" s="153" t="s">
        <v>262</v>
      </c>
      <c r="F2869" s="172">
        <v>71.47</v>
      </c>
      <c r="G2869" s="184">
        <v>2281.7600000000002</v>
      </c>
      <c r="H2869" s="99">
        <f t="shared" si="45"/>
        <v>31926.122848747731</v>
      </c>
    </row>
    <row r="2870" spans="1:8">
      <c r="A2870" s="148" t="s">
        <v>432</v>
      </c>
      <c r="B2870" s="98" t="s">
        <v>191</v>
      </c>
      <c r="C2870" s="152" t="s">
        <v>239</v>
      </c>
      <c r="D2870" s="153" t="s">
        <v>218</v>
      </c>
      <c r="E2870" s="153" t="s">
        <v>262</v>
      </c>
      <c r="F2870" s="172">
        <v>5076.45</v>
      </c>
      <c r="G2870" s="184">
        <v>17539.3</v>
      </c>
      <c r="H2870" s="99">
        <f t="shared" si="45"/>
        <v>3455.0325522757043</v>
      </c>
    </row>
    <row r="2871" spans="1:8">
      <c r="A2871" s="148" t="s">
        <v>432</v>
      </c>
      <c r="B2871" s="98" t="s">
        <v>191</v>
      </c>
      <c r="C2871" s="152" t="s">
        <v>239</v>
      </c>
      <c r="D2871" s="153" t="s">
        <v>40</v>
      </c>
      <c r="E2871" s="153" t="s">
        <v>262</v>
      </c>
      <c r="F2871" s="172">
        <v>25500</v>
      </c>
      <c r="G2871" s="184">
        <v>159481.12</v>
      </c>
      <c r="H2871" s="99">
        <f t="shared" si="45"/>
        <v>6254.1615686274508</v>
      </c>
    </row>
    <row r="2872" spans="1:8">
      <c r="A2872" s="148" t="s">
        <v>433</v>
      </c>
      <c r="B2872" s="98" t="s">
        <v>191</v>
      </c>
      <c r="C2872" s="152" t="s">
        <v>235</v>
      </c>
      <c r="D2872" s="153" t="s">
        <v>40</v>
      </c>
      <c r="E2872" s="153" t="s">
        <v>260</v>
      </c>
      <c r="F2872" s="172">
        <v>48000</v>
      </c>
      <c r="G2872" s="184">
        <v>151957.91</v>
      </c>
      <c r="H2872" s="99">
        <f t="shared" si="45"/>
        <v>3165.7897916666666</v>
      </c>
    </row>
    <row r="2873" spans="1:8">
      <c r="A2873" s="148" t="s">
        <v>433</v>
      </c>
      <c r="B2873" s="98" t="s">
        <v>191</v>
      </c>
      <c r="C2873" s="152" t="s">
        <v>235</v>
      </c>
      <c r="D2873" s="153" t="s">
        <v>218</v>
      </c>
      <c r="E2873" s="153" t="s">
        <v>260</v>
      </c>
      <c r="F2873" s="172">
        <v>19125</v>
      </c>
      <c r="G2873" s="184">
        <v>52593.75</v>
      </c>
      <c r="H2873" s="99">
        <f t="shared" si="45"/>
        <v>2750</v>
      </c>
    </row>
    <row r="2874" spans="1:8">
      <c r="A2874" s="148" t="s">
        <v>433</v>
      </c>
      <c r="B2874" s="98" t="s">
        <v>191</v>
      </c>
      <c r="C2874" s="152" t="s">
        <v>211</v>
      </c>
      <c r="D2874" s="153" t="s">
        <v>40</v>
      </c>
      <c r="E2874" s="153" t="s">
        <v>229</v>
      </c>
      <c r="F2874" s="172">
        <v>25000</v>
      </c>
      <c r="G2874" s="184">
        <v>83455.5</v>
      </c>
      <c r="H2874" s="99">
        <f t="shared" si="45"/>
        <v>3338.2200000000003</v>
      </c>
    </row>
    <row r="2875" spans="1:8">
      <c r="A2875" s="148" t="s">
        <v>433</v>
      </c>
      <c r="B2875" s="98" t="s">
        <v>191</v>
      </c>
      <c r="C2875" s="152" t="s">
        <v>206</v>
      </c>
      <c r="D2875" s="153" t="s">
        <v>51</v>
      </c>
      <c r="E2875" s="153" t="s">
        <v>224</v>
      </c>
      <c r="F2875" s="172">
        <v>25000</v>
      </c>
      <c r="G2875" s="184">
        <v>83000</v>
      </c>
      <c r="H2875" s="99">
        <f t="shared" si="45"/>
        <v>3320</v>
      </c>
    </row>
    <row r="2876" spans="1:8">
      <c r="A2876" s="148" t="s">
        <v>433</v>
      </c>
      <c r="B2876" s="98" t="s">
        <v>191</v>
      </c>
      <c r="C2876" s="152" t="s">
        <v>204</v>
      </c>
      <c r="D2876" s="153" t="s">
        <v>38</v>
      </c>
      <c r="E2876" s="153" t="s">
        <v>171</v>
      </c>
      <c r="F2876" s="172">
        <v>70246.8</v>
      </c>
      <c r="G2876" s="184">
        <v>125482.35</v>
      </c>
      <c r="H2876" s="99">
        <f t="shared" si="45"/>
        <v>1786.3069919199165</v>
      </c>
    </row>
    <row r="2877" spans="1:8">
      <c r="A2877" s="148" t="s">
        <v>433</v>
      </c>
      <c r="B2877" s="98" t="s">
        <v>191</v>
      </c>
      <c r="C2877" s="152" t="s">
        <v>236</v>
      </c>
      <c r="D2877" s="153" t="s">
        <v>218</v>
      </c>
      <c r="E2877" s="153" t="s">
        <v>126</v>
      </c>
      <c r="F2877" s="172">
        <v>589.67999999999995</v>
      </c>
      <c r="G2877" s="184">
        <v>7288.96</v>
      </c>
      <c r="H2877" s="99">
        <f t="shared" si="45"/>
        <v>12360.87369420703</v>
      </c>
    </row>
    <row r="2878" spans="1:8">
      <c r="A2878" s="148" t="s">
        <v>433</v>
      </c>
      <c r="B2878" s="98" t="s">
        <v>191</v>
      </c>
      <c r="C2878" s="152" t="s">
        <v>207</v>
      </c>
      <c r="D2878" s="153" t="s">
        <v>218</v>
      </c>
      <c r="E2878" s="153" t="s">
        <v>225</v>
      </c>
      <c r="F2878" s="172">
        <v>159775</v>
      </c>
      <c r="G2878" s="184">
        <v>176933.26</v>
      </c>
      <c r="H2878" s="99">
        <f t="shared" si="45"/>
        <v>1107.3901423877328</v>
      </c>
    </row>
    <row r="2879" spans="1:8">
      <c r="A2879" s="148" t="s">
        <v>433</v>
      </c>
      <c r="B2879" s="98" t="s">
        <v>191</v>
      </c>
      <c r="C2879" s="152" t="s">
        <v>207</v>
      </c>
      <c r="D2879" s="153" t="s">
        <v>40</v>
      </c>
      <c r="E2879" s="153" t="s">
        <v>225</v>
      </c>
      <c r="F2879" s="172">
        <v>23276</v>
      </c>
      <c r="G2879" s="184">
        <v>44425.62</v>
      </c>
      <c r="H2879" s="99">
        <f t="shared" si="45"/>
        <v>1908.6449561780375</v>
      </c>
    </row>
    <row r="2880" spans="1:8">
      <c r="A2880" s="148" t="s">
        <v>433</v>
      </c>
      <c r="B2880" s="98" t="s">
        <v>191</v>
      </c>
      <c r="C2880" s="152" t="s">
        <v>237</v>
      </c>
      <c r="D2880" s="153" t="s">
        <v>66</v>
      </c>
      <c r="E2880" s="153" t="s">
        <v>261</v>
      </c>
      <c r="F2880" s="172">
        <v>842.31</v>
      </c>
      <c r="G2880" s="184">
        <v>25103.66</v>
      </c>
      <c r="H2880" s="99">
        <f t="shared" si="45"/>
        <v>29803.350310455775</v>
      </c>
    </row>
    <row r="2881" spans="1:8">
      <c r="A2881" s="148" t="s">
        <v>433</v>
      </c>
      <c r="B2881" s="98" t="s">
        <v>191</v>
      </c>
      <c r="C2881" s="152" t="s">
        <v>245</v>
      </c>
      <c r="D2881" s="153" t="s">
        <v>218</v>
      </c>
      <c r="E2881" s="153" t="s">
        <v>167</v>
      </c>
      <c r="F2881" s="172">
        <v>368.18</v>
      </c>
      <c r="G2881" s="184">
        <v>2656.8</v>
      </c>
      <c r="H2881" s="99">
        <f t="shared" si="45"/>
        <v>7216.0356347438756</v>
      </c>
    </row>
    <row r="2882" spans="1:8">
      <c r="A2882" s="148" t="s">
        <v>433</v>
      </c>
      <c r="B2882" s="98" t="s">
        <v>191</v>
      </c>
      <c r="C2882" s="152" t="s">
        <v>245</v>
      </c>
      <c r="D2882" s="153" t="s">
        <v>218</v>
      </c>
      <c r="E2882" s="153" t="s">
        <v>167</v>
      </c>
      <c r="F2882" s="172">
        <v>1104.55</v>
      </c>
      <c r="G2882" s="184">
        <v>7970.4</v>
      </c>
      <c r="H2882" s="99">
        <f t="shared" si="45"/>
        <v>7215.9703046489522</v>
      </c>
    </row>
    <row r="2883" spans="1:8">
      <c r="A2883" s="148" t="s">
        <v>433</v>
      </c>
      <c r="B2883" s="98" t="s">
        <v>191</v>
      </c>
      <c r="C2883" s="152" t="s">
        <v>217</v>
      </c>
      <c r="D2883" s="153" t="s">
        <v>40</v>
      </c>
      <c r="E2883" s="153" t="s">
        <v>233</v>
      </c>
      <c r="F2883" s="172">
        <v>24008.84</v>
      </c>
      <c r="G2883" s="184">
        <v>74732.789999999994</v>
      </c>
      <c r="H2883" s="99">
        <f t="shared" si="45"/>
        <v>3112.7197315655399</v>
      </c>
    </row>
    <row r="2884" spans="1:8">
      <c r="A2884" s="148" t="s">
        <v>433</v>
      </c>
      <c r="B2884" s="98" t="s">
        <v>191</v>
      </c>
      <c r="C2884" s="152" t="s">
        <v>217</v>
      </c>
      <c r="D2884" s="153" t="s">
        <v>40</v>
      </c>
      <c r="E2884" s="153" t="s">
        <v>233</v>
      </c>
      <c r="F2884" s="172">
        <v>24000</v>
      </c>
      <c r="G2884" s="184">
        <v>86780.160000000003</v>
      </c>
      <c r="H2884" s="99">
        <f t="shared" si="45"/>
        <v>3615.84</v>
      </c>
    </row>
    <row r="2885" spans="1:8">
      <c r="A2885" s="148" t="s">
        <v>433</v>
      </c>
      <c r="B2885" s="98" t="s">
        <v>191</v>
      </c>
      <c r="C2885" s="152" t="s">
        <v>208</v>
      </c>
      <c r="D2885" s="153" t="s">
        <v>254</v>
      </c>
      <c r="E2885" s="153" t="s">
        <v>226</v>
      </c>
      <c r="F2885" s="172">
        <v>23587.040000000001</v>
      </c>
      <c r="G2885" s="184">
        <v>80242.14</v>
      </c>
      <c r="H2885" s="99">
        <f t="shared" si="45"/>
        <v>3401.9588723298898</v>
      </c>
    </row>
    <row r="2886" spans="1:8">
      <c r="A2886" s="148" t="s">
        <v>433</v>
      </c>
      <c r="B2886" s="98" t="s">
        <v>191</v>
      </c>
      <c r="C2886" s="152" t="s">
        <v>208</v>
      </c>
      <c r="D2886" s="153" t="s">
        <v>254</v>
      </c>
      <c r="E2886" s="153" t="s">
        <v>226</v>
      </c>
      <c r="F2886" s="172">
        <v>23434.26</v>
      </c>
      <c r="G2886" s="184">
        <v>79723.94</v>
      </c>
      <c r="H2886" s="99">
        <f t="shared" si="45"/>
        <v>3402.0250692789109</v>
      </c>
    </row>
    <row r="2887" spans="1:8">
      <c r="A2887" s="148" t="s">
        <v>433</v>
      </c>
      <c r="B2887" s="98" t="s">
        <v>191</v>
      </c>
      <c r="C2887" s="152" t="s">
        <v>208</v>
      </c>
      <c r="D2887" s="153" t="s">
        <v>40</v>
      </c>
      <c r="E2887" s="153" t="s">
        <v>226</v>
      </c>
      <c r="F2887" s="172">
        <v>23985.54</v>
      </c>
      <c r="G2887" s="184">
        <v>80225.17</v>
      </c>
      <c r="H2887" s="99">
        <f t="shared" si="45"/>
        <v>3344.7306168633268</v>
      </c>
    </row>
    <row r="2888" spans="1:8">
      <c r="A2888" s="148" t="s">
        <v>433</v>
      </c>
      <c r="B2888" s="98" t="s">
        <v>191</v>
      </c>
      <c r="C2888" s="152" t="s">
        <v>208</v>
      </c>
      <c r="D2888" s="153" t="s">
        <v>40</v>
      </c>
      <c r="E2888" s="153" t="s">
        <v>226</v>
      </c>
      <c r="F2888" s="172">
        <v>23991.18</v>
      </c>
      <c r="G2888" s="184">
        <v>80243.3</v>
      </c>
      <c r="H2888" s="99">
        <f t="shared" si="45"/>
        <v>3344.7000105872244</v>
      </c>
    </row>
    <row r="2889" spans="1:8">
      <c r="A2889" s="148" t="s">
        <v>433</v>
      </c>
      <c r="B2889" s="98" t="s">
        <v>191</v>
      </c>
      <c r="C2889" s="152" t="s">
        <v>205</v>
      </c>
      <c r="D2889" s="153" t="s">
        <v>256</v>
      </c>
      <c r="E2889" s="153" t="s">
        <v>223</v>
      </c>
      <c r="F2889" s="172">
        <v>421.2</v>
      </c>
      <c r="G2889" s="184">
        <v>3054.78</v>
      </c>
      <c r="H2889" s="99">
        <f t="shared" si="45"/>
        <v>7252.5641025641035</v>
      </c>
    </row>
    <row r="2890" spans="1:8">
      <c r="A2890" s="148" t="s">
        <v>433</v>
      </c>
      <c r="B2890" s="98" t="s">
        <v>191</v>
      </c>
      <c r="C2890" s="152" t="s">
        <v>205</v>
      </c>
      <c r="D2890" s="153" t="s">
        <v>256</v>
      </c>
      <c r="E2890" s="153" t="s">
        <v>223</v>
      </c>
      <c r="F2890" s="172">
        <v>1723.75</v>
      </c>
      <c r="G2890" s="184">
        <v>16546.95</v>
      </c>
      <c r="H2890" s="99">
        <f t="shared" si="45"/>
        <v>9599.3908629441612</v>
      </c>
    </row>
    <row r="2891" spans="1:8">
      <c r="A2891" s="148" t="s">
        <v>433</v>
      </c>
      <c r="B2891" s="98" t="s">
        <v>191</v>
      </c>
      <c r="C2891" s="152" t="s">
        <v>205</v>
      </c>
      <c r="D2891" s="153" t="s">
        <v>256</v>
      </c>
      <c r="E2891" s="153" t="s">
        <v>223</v>
      </c>
      <c r="F2891" s="172">
        <v>3423.6</v>
      </c>
      <c r="G2891" s="184">
        <v>34376.800000000003</v>
      </c>
      <c r="H2891" s="99">
        <f t="shared" si="45"/>
        <v>10041.126299801381</v>
      </c>
    </row>
    <row r="2892" spans="1:8">
      <c r="A2892" s="148" t="s">
        <v>433</v>
      </c>
      <c r="B2892" s="98" t="s">
        <v>191</v>
      </c>
      <c r="C2892" s="152" t="s">
        <v>205</v>
      </c>
      <c r="D2892" s="153" t="s">
        <v>256</v>
      </c>
      <c r="E2892" s="153" t="s">
        <v>223</v>
      </c>
      <c r="F2892" s="172">
        <v>6933.6</v>
      </c>
      <c r="G2892" s="184">
        <v>86071.42</v>
      </c>
      <c r="H2892" s="99">
        <f t="shared" si="45"/>
        <v>12413.669666551286</v>
      </c>
    </row>
    <row r="2893" spans="1:8">
      <c r="A2893" s="148" t="s">
        <v>434</v>
      </c>
      <c r="B2893" s="98" t="s">
        <v>191</v>
      </c>
      <c r="C2893" s="152" t="s">
        <v>235</v>
      </c>
      <c r="D2893" s="153" t="s">
        <v>218</v>
      </c>
      <c r="E2893" s="153" t="s">
        <v>260</v>
      </c>
      <c r="F2893" s="172">
        <v>19125</v>
      </c>
      <c r="G2893" s="184">
        <v>53741.25</v>
      </c>
      <c r="H2893" s="99">
        <f t="shared" si="45"/>
        <v>2810</v>
      </c>
    </row>
    <row r="2894" spans="1:8">
      <c r="A2894" s="148" t="s">
        <v>434</v>
      </c>
      <c r="B2894" s="98" t="s">
        <v>191</v>
      </c>
      <c r="C2894" s="152" t="s">
        <v>213</v>
      </c>
      <c r="D2894" s="153" t="s">
        <v>37</v>
      </c>
      <c r="E2894" s="153" t="s">
        <v>230</v>
      </c>
      <c r="F2894" s="172">
        <v>240</v>
      </c>
      <c r="G2894" s="184">
        <v>375</v>
      </c>
      <c r="H2894" s="99">
        <f t="shared" si="45"/>
        <v>1562.5</v>
      </c>
    </row>
    <row r="2895" spans="1:8">
      <c r="A2895" s="148" t="s">
        <v>434</v>
      </c>
      <c r="B2895" s="98" t="s">
        <v>191</v>
      </c>
      <c r="C2895" s="152" t="s">
        <v>213</v>
      </c>
      <c r="D2895" s="153" t="s">
        <v>37</v>
      </c>
      <c r="E2895" s="153" t="s">
        <v>230</v>
      </c>
      <c r="F2895" s="172">
        <v>26500</v>
      </c>
      <c r="G2895" s="184">
        <v>3108.17</v>
      </c>
      <c r="H2895" s="99">
        <f t="shared" si="45"/>
        <v>117.28943396226416</v>
      </c>
    </row>
    <row r="2896" spans="1:8">
      <c r="A2896" s="148" t="s">
        <v>434</v>
      </c>
      <c r="B2896" s="98" t="s">
        <v>191</v>
      </c>
      <c r="C2896" s="152" t="s">
        <v>213</v>
      </c>
      <c r="D2896" s="153" t="s">
        <v>37</v>
      </c>
      <c r="E2896" s="153" t="s">
        <v>230</v>
      </c>
      <c r="F2896" s="172">
        <v>2880</v>
      </c>
      <c r="G2896" s="184">
        <v>368.53</v>
      </c>
      <c r="H2896" s="99">
        <f t="shared" ref="H2896:H2959" si="46">+G2896/F2896*1000</f>
        <v>127.96180555555556</v>
      </c>
    </row>
    <row r="2897" spans="1:8">
      <c r="A2897" s="148" t="s">
        <v>434</v>
      </c>
      <c r="B2897" s="98" t="s">
        <v>191</v>
      </c>
      <c r="C2897" s="152" t="s">
        <v>213</v>
      </c>
      <c r="D2897" s="153" t="s">
        <v>37</v>
      </c>
      <c r="E2897" s="153" t="s">
        <v>230</v>
      </c>
      <c r="F2897" s="172">
        <v>3792</v>
      </c>
      <c r="G2897" s="184">
        <v>486.7</v>
      </c>
      <c r="H2897" s="99">
        <f t="shared" si="46"/>
        <v>128.34915611814347</v>
      </c>
    </row>
    <row r="2898" spans="1:8">
      <c r="A2898" s="148" t="s">
        <v>434</v>
      </c>
      <c r="B2898" s="98" t="s">
        <v>191</v>
      </c>
      <c r="C2898" s="152" t="s">
        <v>213</v>
      </c>
      <c r="D2898" s="153" t="s">
        <v>37</v>
      </c>
      <c r="E2898" s="153" t="s">
        <v>230</v>
      </c>
      <c r="F2898" s="172">
        <v>6528</v>
      </c>
      <c r="G2898" s="184">
        <v>1001.47</v>
      </c>
      <c r="H2898" s="99">
        <f t="shared" si="46"/>
        <v>153.41145833333334</v>
      </c>
    </row>
    <row r="2899" spans="1:8">
      <c r="A2899" s="148" t="s">
        <v>434</v>
      </c>
      <c r="B2899" s="98" t="s">
        <v>191</v>
      </c>
      <c r="C2899" s="152" t="s">
        <v>214</v>
      </c>
      <c r="D2899" s="153" t="s">
        <v>254</v>
      </c>
      <c r="E2899" s="153" t="s">
        <v>166</v>
      </c>
      <c r="F2899" s="172">
        <v>1522.42</v>
      </c>
      <c r="G2899" s="184">
        <v>8493.0300000000007</v>
      </c>
      <c r="H2899" s="99">
        <f t="shared" si="46"/>
        <v>5578.6379579879404</v>
      </c>
    </row>
    <row r="2900" spans="1:8">
      <c r="A2900" s="148" t="s">
        <v>434</v>
      </c>
      <c r="B2900" s="98" t="s">
        <v>191</v>
      </c>
      <c r="C2900" s="152" t="s">
        <v>214</v>
      </c>
      <c r="D2900" s="153" t="s">
        <v>254</v>
      </c>
      <c r="E2900" s="153" t="s">
        <v>166</v>
      </c>
      <c r="F2900" s="172">
        <v>13166.04</v>
      </c>
      <c r="G2900" s="184">
        <v>73448.570000000007</v>
      </c>
      <c r="H2900" s="99">
        <f t="shared" si="46"/>
        <v>5578.6379199820149</v>
      </c>
    </row>
    <row r="2901" spans="1:8">
      <c r="A2901" s="148" t="s">
        <v>434</v>
      </c>
      <c r="B2901" s="98" t="s">
        <v>191</v>
      </c>
      <c r="C2901" s="152" t="s">
        <v>236</v>
      </c>
      <c r="D2901" s="153" t="s">
        <v>37</v>
      </c>
      <c r="E2901" s="153" t="s">
        <v>126</v>
      </c>
      <c r="F2901" s="172">
        <v>444</v>
      </c>
      <c r="G2901" s="184">
        <v>108.8</v>
      </c>
      <c r="H2901" s="99">
        <f t="shared" si="46"/>
        <v>245.04504504504504</v>
      </c>
    </row>
    <row r="2902" spans="1:8">
      <c r="A2902" s="148" t="s">
        <v>434</v>
      </c>
      <c r="B2902" s="98" t="s">
        <v>191</v>
      </c>
      <c r="C2902" s="152" t="s">
        <v>236</v>
      </c>
      <c r="D2902" s="153" t="s">
        <v>37</v>
      </c>
      <c r="E2902" s="153" t="s">
        <v>126</v>
      </c>
      <c r="F2902" s="172">
        <v>2400</v>
      </c>
      <c r="G2902" s="184">
        <v>491.38</v>
      </c>
      <c r="H2902" s="99">
        <f t="shared" si="46"/>
        <v>204.74166666666665</v>
      </c>
    </row>
    <row r="2903" spans="1:8">
      <c r="A2903" s="148" t="s">
        <v>434</v>
      </c>
      <c r="B2903" s="98" t="s">
        <v>191</v>
      </c>
      <c r="C2903" s="152" t="s">
        <v>207</v>
      </c>
      <c r="D2903" s="153" t="s">
        <v>40</v>
      </c>
      <c r="E2903" s="153" t="s">
        <v>225</v>
      </c>
      <c r="F2903" s="172">
        <v>20800</v>
      </c>
      <c r="G2903" s="184">
        <v>181700.69</v>
      </c>
      <c r="H2903" s="99">
        <f t="shared" si="46"/>
        <v>8735.6100961538468</v>
      </c>
    </row>
    <row r="2904" spans="1:8">
      <c r="A2904" s="148" t="s">
        <v>434</v>
      </c>
      <c r="B2904" s="98" t="s">
        <v>191</v>
      </c>
      <c r="C2904" s="152" t="s">
        <v>234</v>
      </c>
      <c r="D2904" s="153" t="s">
        <v>37</v>
      </c>
      <c r="E2904" s="153" t="s">
        <v>259</v>
      </c>
      <c r="F2904" s="172">
        <v>24624</v>
      </c>
      <c r="G2904" s="184">
        <v>133079.5</v>
      </c>
      <c r="H2904" s="99">
        <f t="shared" si="46"/>
        <v>5404.4631254061078</v>
      </c>
    </row>
    <row r="2905" spans="1:8">
      <c r="A2905" s="148" t="s">
        <v>434</v>
      </c>
      <c r="B2905" s="98" t="s">
        <v>191</v>
      </c>
      <c r="C2905" s="152" t="s">
        <v>234</v>
      </c>
      <c r="D2905" s="153" t="s">
        <v>35</v>
      </c>
      <c r="E2905" s="153" t="s">
        <v>259</v>
      </c>
      <c r="F2905" s="172">
        <v>12700.8</v>
      </c>
      <c r="G2905" s="184">
        <v>42079.360000000001</v>
      </c>
      <c r="H2905" s="99">
        <f t="shared" si="46"/>
        <v>3313.1267321743512</v>
      </c>
    </row>
    <row r="2906" spans="1:8">
      <c r="A2906" s="148" t="s">
        <v>434</v>
      </c>
      <c r="B2906" s="98" t="s">
        <v>191</v>
      </c>
      <c r="C2906" s="152" t="s">
        <v>234</v>
      </c>
      <c r="D2906" s="153" t="s">
        <v>35</v>
      </c>
      <c r="E2906" s="153" t="s">
        <v>259</v>
      </c>
      <c r="F2906" s="172">
        <v>12700.8</v>
      </c>
      <c r="G2906" s="184">
        <v>42079.360000000001</v>
      </c>
      <c r="H2906" s="99">
        <f t="shared" si="46"/>
        <v>3313.1267321743512</v>
      </c>
    </row>
    <row r="2907" spans="1:8">
      <c r="A2907" s="148" t="s">
        <v>434</v>
      </c>
      <c r="B2907" s="98" t="s">
        <v>191</v>
      </c>
      <c r="C2907" s="152" t="s">
        <v>217</v>
      </c>
      <c r="D2907" s="153" t="s">
        <v>26</v>
      </c>
      <c r="E2907" s="153" t="s">
        <v>233</v>
      </c>
      <c r="F2907" s="172">
        <v>262</v>
      </c>
      <c r="G2907" s="184">
        <v>4384.13</v>
      </c>
      <c r="H2907" s="99">
        <f t="shared" si="46"/>
        <v>16733.320610687024</v>
      </c>
    </row>
    <row r="2908" spans="1:8">
      <c r="A2908" s="148" t="s">
        <v>434</v>
      </c>
      <c r="B2908" s="98" t="s">
        <v>191</v>
      </c>
      <c r="C2908" s="152" t="s">
        <v>217</v>
      </c>
      <c r="D2908" s="153" t="s">
        <v>26</v>
      </c>
      <c r="E2908" s="153" t="s">
        <v>233</v>
      </c>
      <c r="F2908" s="172">
        <v>348</v>
      </c>
      <c r="G2908" s="184">
        <v>6169.27</v>
      </c>
      <c r="H2908" s="99">
        <f t="shared" si="46"/>
        <v>17727.787356321842</v>
      </c>
    </row>
    <row r="2909" spans="1:8">
      <c r="A2909" s="148" t="s">
        <v>434</v>
      </c>
      <c r="B2909" s="98" t="s">
        <v>191</v>
      </c>
      <c r="C2909" s="152" t="s">
        <v>217</v>
      </c>
      <c r="D2909" s="153" t="s">
        <v>26</v>
      </c>
      <c r="E2909" s="153" t="s">
        <v>233</v>
      </c>
      <c r="F2909" s="172">
        <v>131.19999999999999</v>
      </c>
      <c r="G2909" s="184">
        <v>2283.69</v>
      </c>
      <c r="H2909" s="99">
        <f t="shared" si="46"/>
        <v>17406.17378048781</v>
      </c>
    </row>
    <row r="2910" spans="1:8">
      <c r="A2910" s="148" t="s">
        <v>434</v>
      </c>
      <c r="B2910" s="98" t="s">
        <v>191</v>
      </c>
      <c r="C2910" s="152" t="s">
        <v>217</v>
      </c>
      <c r="D2910" s="153" t="s">
        <v>40</v>
      </c>
      <c r="E2910" s="153" t="s">
        <v>233</v>
      </c>
      <c r="F2910" s="172">
        <v>24000</v>
      </c>
      <c r="G2910" s="184">
        <v>84222.35</v>
      </c>
      <c r="H2910" s="99">
        <f t="shared" si="46"/>
        <v>3509.2645833333336</v>
      </c>
    </row>
    <row r="2911" spans="1:8">
      <c r="A2911" s="148" t="s">
        <v>434</v>
      </c>
      <c r="B2911" s="98" t="s">
        <v>191</v>
      </c>
      <c r="C2911" s="152" t="s">
        <v>217</v>
      </c>
      <c r="D2911" s="153" t="s">
        <v>26</v>
      </c>
      <c r="E2911" s="153" t="s">
        <v>233</v>
      </c>
      <c r="F2911" s="172">
        <v>139.19999999999999</v>
      </c>
      <c r="G2911" s="184">
        <v>2633.18</v>
      </c>
      <c r="H2911" s="99">
        <f t="shared" si="46"/>
        <v>18916.522988505749</v>
      </c>
    </row>
    <row r="2912" spans="1:8">
      <c r="A2912" s="148" t="s">
        <v>434</v>
      </c>
      <c r="B2912" s="98" t="s">
        <v>191</v>
      </c>
      <c r="C2912" s="152" t="s">
        <v>208</v>
      </c>
      <c r="D2912" s="153" t="s">
        <v>72</v>
      </c>
      <c r="E2912" s="153" t="s">
        <v>226</v>
      </c>
      <c r="F2912" s="172">
        <v>24276.880000000001</v>
      </c>
      <c r="G2912" s="184">
        <v>73661.960000000006</v>
      </c>
      <c r="H2912" s="99">
        <f t="shared" si="46"/>
        <v>3034.243280026099</v>
      </c>
    </row>
    <row r="2913" spans="1:8">
      <c r="A2913" s="148" t="s">
        <v>434</v>
      </c>
      <c r="B2913" s="98" t="s">
        <v>191</v>
      </c>
      <c r="C2913" s="152" t="s">
        <v>208</v>
      </c>
      <c r="D2913" s="153" t="s">
        <v>72</v>
      </c>
      <c r="E2913" s="153" t="s">
        <v>226</v>
      </c>
      <c r="F2913" s="172">
        <v>24124.93</v>
      </c>
      <c r="G2913" s="184">
        <v>73200.91</v>
      </c>
      <c r="H2913" s="99">
        <f t="shared" si="46"/>
        <v>3034.2434154213088</v>
      </c>
    </row>
    <row r="2914" spans="1:8">
      <c r="A2914" s="148" t="s">
        <v>434</v>
      </c>
      <c r="B2914" s="98" t="s">
        <v>191</v>
      </c>
      <c r="C2914" s="152" t="s">
        <v>208</v>
      </c>
      <c r="D2914" s="153" t="s">
        <v>72</v>
      </c>
      <c r="E2914" s="153" t="s">
        <v>226</v>
      </c>
      <c r="F2914" s="172">
        <v>24162.98</v>
      </c>
      <c r="G2914" s="184">
        <v>73316.36</v>
      </c>
      <c r="H2914" s="99">
        <f t="shared" si="46"/>
        <v>3034.2432928388798</v>
      </c>
    </row>
    <row r="2915" spans="1:8">
      <c r="A2915" s="148" t="s">
        <v>434</v>
      </c>
      <c r="B2915" s="98" t="s">
        <v>191</v>
      </c>
      <c r="C2915" s="152" t="s">
        <v>212</v>
      </c>
      <c r="D2915" s="153" t="s">
        <v>253</v>
      </c>
      <c r="E2915" s="153" t="s">
        <v>186</v>
      </c>
      <c r="F2915" s="172">
        <v>1338.4</v>
      </c>
      <c r="G2915" s="184">
        <v>10366.1</v>
      </c>
      <c r="H2915" s="99">
        <f t="shared" si="46"/>
        <v>7745.1434548714878</v>
      </c>
    </row>
    <row r="2916" spans="1:8">
      <c r="A2916" s="148" t="s">
        <v>434</v>
      </c>
      <c r="B2916" s="98" t="s">
        <v>191</v>
      </c>
      <c r="C2916" s="152" t="s">
        <v>239</v>
      </c>
      <c r="D2916" s="153" t="s">
        <v>253</v>
      </c>
      <c r="E2916" s="153" t="s">
        <v>262</v>
      </c>
      <c r="F2916" s="172">
        <v>391.06</v>
      </c>
      <c r="G2916" s="184">
        <v>3857.01</v>
      </c>
      <c r="H2916" s="99">
        <f t="shared" si="46"/>
        <v>9862.9622052881914</v>
      </c>
    </row>
    <row r="2917" spans="1:8">
      <c r="A2917" s="148" t="s">
        <v>434</v>
      </c>
      <c r="B2917" s="98" t="s">
        <v>191</v>
      </c>
      <c r="C2917" s="152" t="s">
        <v>239</v>
      </c>
      <c r="D2917" s="153" t="s">
        <v>253</v>
      </c>
      <c r="E2917" s="153" t="s">
        <v>262</v>
      </c>
      <c r="F2917" s="172">
        <v>540.66</v>
      </c>
      <c r="G2917" s="184">
        <v>5348.9</v>
      </c>
      <c r="H2917" s="99">
        <f t="shared" si="46"/>
        <v>9893.2785854326194</v>
      </c>
    </row>
    <row r="2918" spans="1:8">
      <c r="A2918" s="148" t="s">
        <v>434</v>
      </c>
      <c r="B2918" s="98" t="s">
        <v>191</v>
      </c>
      <c r="C2918" s="152" t="s">
        <v>239</v>
      </c>
      <c r="D2918" s="153" t="s">
        <v>253</v>
      </c>
      <c r="E2918" s="153" t="s">
        <v>262</v>
      </c>
      <c r="F2918" s="172">
        <v>603.91999999999996</v>
      </c>
      <c r="G2918" s="184">
        <v>6139.15</v>
      </c>
      <c r="H2918" s="99">
        <f t="shared" si="46"/>
        <v>10165.502053252087</v>
      </c>
    </row>
    <row r="2919" spans="1:8">
      <c r="A2919" s="148" t="s">
        <v>434</v>
      </c>
      <c r="B2919" s="98" t="s">
        <v>191</v>
      </c>
      <c r="C2919" s="152" t="s">
        <v>239</v>
      </c>
      <c r="D2919" s="153" t="s">
        <v>253</v>
      </c>
      <c r="E2919" s="153" t="s">
        <v>262</v>
      </c>
      <c r="F2919" s="172">
        <v>1499.6</v>
      </c>
      <c r="G2919" s="184">
        <v>13429.37</v>
      </c>
      <c r="H2919" s="99">
        <f t="shared" si="46"/>
        <v>8955.3014137103237</v>
      </c>
    </row>
    <row r="2920" spans="1:8">
      <c r="A2920" s="148" t="s">
        <v>435</v>
      </c>
      <c r="B2920" s="98" t="s">
        <v>191</v>
      </c>
      <c r="C2920" s="152" t="s">
        <v>235</v>
      </c>
      <c r="D2920" s="153" t="s">
        <v>218</v>
      </c>
      <c r="E2920" s="153" t="s">
        <v>260</v>
      </c>
      <c r="F2920" s="172">
        <v>19125</v>
      </c>
      <c r="G2920" s="184">
        <v>40545</v>
      </c>
      <c r="H2920" s="99">
        <f t="shared" si="46"/>
        <v>2120</v>
      </c>
    </row>
    <row r="2921" spans="1:8">
      <c r="A2921" s="148" t="s">
        <v>435</v>
      </c>
      <c r="B2921" s="98" t="s">
        <v>191</v>
      </c>
      <c r="C2921" s="152" t="s">
        <v>235</v>
      </c>
      <c r="D2921" s="153" t="s">
        <v>218</v>
      </c>
      <c r="E2921" s="153" t="s">
        <v>260</v>
      </c>
      <c r="F2921" s="172">
        <v>114750</v>
      </c>
      <c r="G2921" s="184">
        <v>275400</v>
      </c>
      <c r="H2921" s="99">
        <f t="shared" si="46"/>
        <v>2400</v>
      </c>
    </row>
    <row r="2922" spans="1:8">
      <c r="A2922" s="148" t="s">
        <v>435</v>
      </c>
      <c r="B2922" s="98" t="s">
        <v>191</v>
      </c>
      <c r="C2922" s="152" t="s">
        <v>213</v>
      </c>
      <c r="D2922" s="153" t="s">
        <v>37</v>
      </c>
      <c r="E2922" s="153" t="s">
        <v>230</v>
      </c>
      <c r="F2922" s="172">
        <v>96768</v>
      </c>
      <c r="G2922" s="184">
        <v>150489.93</v>
      </c>
      <c r="H2922" s="99">
        <f t="shared" si="46"/>
        <v>1555.1621403769839</v>
      </c>
    </row>
    <row r="2923" spans="1:8">
      <c r="A2923" s="148" t="s">
        <v>435</v>
      </c>
      <c r="B2923" s="98" t="s">
        <v>191</v>
      </c>
      <c r="C2923" s="152" t="s">
        <v>207</v>
      </c>
      <c r="D2923" s="153" t="s">
        <v>40</v>
      </c>
      <c r="E2923" s="153" t="s">
        <v>225</v>
      </c>
      <c r="F2923" s="172">
        <v>25000</v>
      </c>
      <c r="G2923" s="184">
        <v>21250</v>
      </c>
      <c r="H2923" s="99">
        <f t="shared" si="46"/>
        <v>850</v>
      </c>
    </row>
    <row r="2924" spans="1:8">
      <c r="A2924" s="148" t="s">
        <v>435</v>
      </c>
      <c r="B2924" s="98" t="s">
        <v>191</v>
      </c>
      <c r="C2924" s="152" t="s">
        <v>237</v>
      </c>
      <c r="D2924" s="153" t="s">
        <v>218</v>
      </c>
      <c r="E2924" s="153" t="s">
        <v>261</v>
      </c>
      <c r="F2924" s="172">
        <v>12000</v>
      </c>
      <c r="G2924" s="184">
        <v>85800</v>
      </c>
      <c r="H2924" s="99">
        <f t="shared" si="46"/>
        <v>7150</v>
      </c>
    </row>
    <row r="2925" spans="1:8">
      <c r="A2925" s="148" t="s">
        <v>435</v>
      </c>
      <c r="B2925" s="98" t="s">
        <v>191</v>
      </c>
      <c r="C2925" s="152" t="s">
        <v>237</v>
      </c>
      <c r="D2925" s="153" t="s">
        <v>251</v>
      </c>
      <c r="E2925" s="153" t="s">
        <v>261</v>
      </c>
      <c r="F2925" s="172">
        <v>102400</v>
      </c>
      <c r="G2925" s="184">
        <v>681416.72</v>
      </c>
      <c r="H2925" s="99">
        <f t="shared" si="46"/>
        <v>6654.4601562500002</v>
      </c>
    </row>
    <row r="2926" spans="1:8">
      <c r="A2926" s="148" t="s">
        <v>435</v>
      </c>
      <c r="B2926" s="98" t="s">
        <v>191</v>
      </c>
      <c r="C2926" s="152" t="s">
        <v>234</v>
      </c>
      <c r="D2926" s="153" t="s">
        <v>218</v>
      </c>
      <c r="E2926" s="153" t="s">
        <v>259</v>
      </c>
      <c r="F2926" s="172">
        <v>17146.080000000002</v>
      </c>
      <c r="G2926" s="184">
        <v>71744.399999999994</v>
      </c>
      <c r="H2926" s="99">
        <f t="shared" si="46"/>
        <v>4184.3033509700163</v>
      </c>
    </row>
    <row r="2927" spans="1:8">
      <c r="A2927" s="148" t="s">
        <v>435</v>
      </c>
      <c r="B2927" s="98" t="s">
        <v>191</v>
      </c>
      <c r="C2927" s="152" t="s">
        <v>234</v>
      </c>
      <c r="D2927" s="153" t="s">
        <v>51</v>
      </c>
      <c r="E2927" s="153" t="s">
        <v>259</v>
      </c>
      <c r="F2927" s="172">
        <v>9806.4</v>
      </c>
      <c r="G2927" s="184">
        <v>26233.23</v>
      </c>
      <c r="H2927" s="99">
        <f t="shared" si="46"/>
        <v>2675.1131913852178</v>
      </c>
    </row>
    <row r="2928" spans="1:8">
      <c r="A2928" s="148" t="s">
        <v>435</v>
      </c>
      <c r="B2928" s="98" t="s">
        <v>191</v>
      </c>
      <c r="C2928" s="152" t="s">
        <v>234</v>
      </c>
      <c r="D2928" s="153" t="s">
        <v>35</v>
      </c>
      <c r="E2928" s="153" t="s">
        <v>259</v>
      </c>
      <c r="F2928" s="172">
        <v>11995.2</v>
      </c>
      <c r="G2928" s="184">
        <v>39961.69</v>
      </c>
      <c r="H2928" s="99">
        <f t="shared" si="46"/>
        <v>3331.4734227024142</v>
      </c>
    </row>
    <row r="2929" spans="1:8">
      <c r="A2929" s="148" t="s">
        <v>435</v>
      </c>
      <c r="B2929" s="98" t="s">
        <v>191</v>
      </c>
      <c r="C2929" s="152" t="s">
        <v>234</v>
      </c>
      <c r="D2929" s="153" t="s">
        <v>35</v>
      </c>
      <c r="E2929" s="153" t="s">
        <v>259</v>
      </c>
      <c r="F2929" s="172">
        <v>12272.4</v>
      </c>
      <c r="G2929" s="184">
        <v>40793.629999999997</v>
      </c>
      <c r="H2929" s="99">
        <f t="shared" si="46"/>
        <v>3324.014047782015</v>
      </c>
    </row>
    <row r="2930" spans="1:8">
      <c r="A2930" s="148" t="s">
        <v>435</v>
      </c>
      <c r="B2930" s="98" t="s">
        <v>191</v>
      </c>
      <c r="C2930" s="152" t="s">
        <v>234</v>
      </c>
      <c r="D2930" s="153" t="s">
        <v>218</v>
      </c>
      <c r="E2930" s="153" t="s">
        <v>259</v>
      </c>
      <c r="F2930" s="172">
        <v>5200.8900000000003</v>
      </c>
      <c r="G2930" s="184">
        <v>22910.04</v>
      </c>
      <c r="H2930" s="99">
        <f t="shared" si="46"/>
        <v>4405.0229864503954</v>
      </c>
    </row>
    <row r="2931" spans="1:8">
      <c r="A2931" s="148" t="s">
        <v>435</v>
      </c>
      <c r="B2931" s="98" t="s">
        <v>191</v>
      </c>
      <c r="C2931" s="152" t="s">
        <v>217</v>
      </c>
      <c r="D2931" s="153" t="s">
        <v>40</v>
      </c>
      <c r="E2931" s="153" t="s">
        <v>233</v>
      </c>
      <c r="F2931" s="172">
        <v>24019.67</v>
      </c>
      <c r="G2931" s="184">
        <v>84132.92</v>
      </c>
      <c r="H2931" s="99">
        <f t="shared" si="46"/>
        <v>3502.6676053417891</v>
      </c>
    </row>
    <row r="2932" spans="1:8">
      <c r="A2932" s="148" t="s">
        <v>435</v>
      </c>
      <c r="B2932" s="98" t="s">
        <v>191</v>
      </c>
      <c r="C2932" s="152" t="s">
        <v>241</v>
      </c>
      <c r="D2932" s="153" t="s">
        <v>51</v>
      </c>
      <c r="E2932" s="153" t="s">
        <v>263</v>
      </c>
      <c r="F2932" s="172">
        <v>10502.4</v>
      </c>
      <c r="G2932" s="184">
        <v>29915.040000000001</v>
      </c>
      <c r="H2932" s="99">
        <f t="shared" si="46"/>
        <v>2848.4003656307132</v>
      </c>
    </row>
    <row r="2933" spans="1:8">
      <c r="A2933" s="148" t="s">
        <v>435</v>
      </c>
      <c r="B2933" s="98" t="s">
        <v>191</v>
      </c>
      <c r="C2933" s="152" t="s">
        <v>208</v>
      </c>
      <c r="D2933" s="153" t="s">
        <v>40</v>
      </c>
      <c r="E2933" s="153" t="s">
        <v>226</v>
      </c>
      <c r="F2933" s="172">
        <v>24013.32</v>
      </c>
      <c r="G2933" s="184">
        <v>74685.08</v>
      </c>
      <c r="H2933" s="99">
        <f t="shared" si="46"/>
        <v>3110.1521988629647</v>
      </c>
    </row>
    <row r="2934" spans="1:8">
      <c r="A2934" s="148" t="s">
        <v>435</v>
      </c>
      <c r="B2934" s="98" t="s">
        <v>191</v>
      </c>
      <c r="C2934" s="152" t="s">
        <v>205</v>
      </c>
      <c r="D2934" s="153" t="s">
        <v>249</v>
      </c>
      <c r="E2934" s="153" t="s">
        <v>223</v>
      </c>
      <c r="F2934" s="172">
        <v>3330</v>
      </c>
      <c r="G2934" s="184">
        <v>37257.379999999997</v>
      </c>
      <c r="H2934" s="99">
        <f t="shared" si="46"/>
        <v>11188.402402402402</v>
      </c>
    </row>
    <row r="2935" spans="1:8">
      <c r="A2935" s="148" t="s">
        <v>436</v>
      </c>
      <c r="B2935" s="98" t="s">
        <v>191</v>
      </c>
      <c r="C2935" s="152" t="s">
        <v>235</v>
      </c>
      <c r="D2935" s="153" t="s">
        <v>253</v>
      </c>
      <c r="E2935" s="153" t="s">
        <v>260</v>
      </c>
      <c r="F2935" s="172">
        <v>1716.41</v>
      </c>
      <c r="G2935" s="184">
        <v>10041.040000000001</v>
      </c>
      <c r="H2935" s="99">
        <f t="shared" si="46"/>
        <v>5850.0241783723004</v>
      </c>
    </row>
    <row r="2936" spans="1:8">
      <c r="A2936" s="148" t="s">
        <v>436</v>
      </c>
      <c r="B2936" s="98" t="s">
        <v>191</v>
      </c>
      <c r="C2936" s="152" t="s">
        <v>235</v>
      </c>
      <c r="D2936" s="153" t="s">
        <v>218</v>
      </c>
      <c r="E2936" s="153" t="s">
        <v>260</v>
      </c>
      <c r="F2936" s="172">
        <v>19100</v>
      </c>
      <c r="G2936" s="184">
        <v>54435</v>
      </c>
      <c r="H2936" s="99">
        <f t="shared" si="46"/>
        <v>2850</v>
      </c>
    </row>
    <row r="2937" spans="1:8">
      <c r="A2937" s="148" t="s">
        <v>436</v>
      </c>
      <c r="B2937" s="98" t="s">
        <v>191</v>
      </c>
      <c r="C2937" s="152" t="s">
        <v>235</v>
      </c>
      <c r="D2937" s="153" t="s">
        <v>218</v>
      </c>
      <c r="E2937" s="153" t="s">
        <v>260</v>
      </c>
      <c r="F2937" s="172">
        <v>38250</v>
      </c>
      <c r="G2937" s="184">
        <v>78986.259999999995</v>
      </c>
      <c r="H2937" s="99">
        <f t="shared" si="46"/>
        <v>2065.0002614379082</v>
      </c>
    </row>
    <row r="2938" spans="1:8">
      <c r="A2938" s="148" t="s">
        <v>436</v>
      </c>
      <c r="B2938" s="98" t="s">
        <v>191</v>
      </c>
      <c r="C2938" s="152" t="s">
        <v>206</v>
      </c>
      <c r="D2938" s="153" t="s">
        <v>40</v>
      </c>
      <c r="E2938" s="153" t="s">
        <v>224</v>
      </c>
      <c r="F2938" s="172">
        <v>50000</v>
      </c>
      <c r="G2938" s="184">
        <v>168668.5</v>
      </c>
      <c r="H2938" s="99">
        <f t="shared" si="46"/>
        <v>3373.37</v>
      </c>
    </row>
    <row r="2939" spans="1:8">
      <c r="A2939" s="148" t="s">
        <v>436</v>
      </c>
      <c r="B2939" s="98" t="s">
        <v>191</v>
      </c>
      <c r="C2939" s="152" t="s">
        <v>206</v>
      </c>
      <c r="D2939" s="153" t="s">
        <v>40</v>
      </c>
      <c r="E2939" s="153" t="s">
        <v>224</v>
      </c>
      <c r="F2939" s="172">
        <v>50000</v>
      </c>
      <c r="G2939" s="184">
        <v>167267.1</v>
      </c>
      <c r="H2939" s="99">
        <f t="shared" si="46"/>
        <v>3345.3420000000001</v>
      </c>
    </row>
    <row r="2940" spans="1:8">
      <c r="A2940" s="148" t="s">
        <v>436</v>
      </c>
      <c r="B2940" s="98" t="s">
        <v>191</v>
      </c>
      <c r="C2940" s="152" t="s">
        <v>207</v>
      </c>
      <c r="D2940" s="153" t="s">
        <v>40</v>
      </c>
      <c r="E2940" s="153" t="s">
        <v>225</v>
      </c>
      <c r="F2940" s="172">
        <v>26000</v>
      </c>
      <c r="G2940" s="184">
        <v>20280</v>
      </c>
      <c r="H2940" s="99">
        <f t="shared" si="46"/>
        <v>780</v>
      </c>
    </row>
    <row r="2941" spans="1:8">
      <c r="A2941" s="148" t="s">
        <v>436</v>
      </c>
      <c r="B2941" s="98" t="s">
        <v>191</v>
      </c>
      <c r="C2941" s="152" t="s">
        <v>207</v>
      </c>
      <c r="D2941" s="153" t="s">
        <v>40</v>
      </c>
      <c r="E2941" s="153" t="s">
        <v>225</v>
      </c>
      <c r="F2941" s="172">
        <v>26000</v>
      </c>
      <c r="G2941" s="184">
        <v>20280</v>
      </c>
      <c r="H2941" s="99">
        <f t="shared" si="46"/>
        <v>780</v>
      </c>
    </row>
    <row r="2942" spans="1:8">
      <c r="A2942" s="148" t="s">
        <v>436</v>
      </c>
      <c r="B2942" s="98" t="s">
        <v>191</v>
      </c>
      <c r="C2942" s="152" t="s">
        <v>237</v>
      </c>
      <c r="D2942" s="153" t="s">
        <v>40</v>
      </c>
      <c r="E2942" s="153" t="s">
        <v>261</v>
      </c>
      <c r="F2942" s="172">
        <v>26000</v>
      </c>
      <c r="G2942" s="184">
        <v>22100</v>
      </c>
      <c r="H2942" s="99">
        <f t="shared" si="46"/>
        <v>850</v>
      </c>
    </row>
    <row r="2943" spans="1:8">
      <c r="A2943" s="148" t="s">
        <v>436</v>
      </c>
      <c r="B2943" s="98" t="s">
        <v>191</v>
      </c>
      <c r="C2943" s="152" t="s">
        <v>234</v>
      </c>
      <c r="D2943" s="153" t="s">
        <v>218</v>
      </c>
      <c r="E2943" s="153" t="s">
        <v>259</v>
      </c>
      <c r="F2943" s="172">
        <v>19881.04</v>
      </c>
      <c r="G2943" s="184">
        <v>67280.62</v>
      </c>
      <c r="H2943" s="99">
        <f t="shared" si="46"/>
        <v>3384.1599835823476</v>
      </c>
    </row>
    <row r="2944" spans="1:8">
      <c r="A2944" s="148" t="s">
        <v>436</v>
      </c>
      <c r="B2944" s="98" t="s">
        <v>191</v>
      </c>
      <c r="C2944" s="152" t="s">
        <v>234</v>
      </c>
      <c r="D2944" s="153" t="s">
        <v>218</v>
      </c>
      <c r="E2944" s="153" t="s">
        <v>259</v>
      </c>
      <c r="F2944" s="172">
        <v>28576.45</v>
      </c>
      <c r="G2944" s="184">
        <v>99933.93</v>
      </c>
      <c r="H2944" s="99">
        <f t="shared" si="46"/>
        <v>3497.0729394308946</v>
      </c>
    </row>
    <row r="2945" spans="1:8">
      <c r="A2945" s="148" t="s">
        <v>436</v>
      </c>
      <c r="B2945" s="98" t="s">
        <v>191</v>
      </c>
      <c r="C2945" s="152" t="s">
        <v>217</v>
      </c>
      <c r="D2945" s="153" t="s">
        <v>40</v>
      </c>
      <c r="E2945" s="153" t="s">
        <v>233</v>
      </c>
      <c r="F2945" s="172">
        <v>24006.65</v>
      </c>
      <c r="G2945" s="184">
        <v>84089.14</v>
      </c>
      <c r="H2945" s="99">
        <f t="shared" si="46"/>
        <v>3502.7436147900685</v>
      </c>
    </row>
    <row r="2946" spans="1:8">
      <c r="A2946" s="148" t="s">
        <v>436</v>
      </c>
      <c r="B2946" s="98" t="s">
        <v>191</v>
      </c>
      <c r="C2946" s="152" t="s">
        <v>208</v>
      </c>
      <c r="D2946" s="153" t="s">
        <v>254</v>
      </c>
      <c r="E2946" s="153" t="s">
        <v>226</v>
      </c>
      <c r="F2946" s="172">
        <v>23415.19</v>
      </c>
      <c r="G2946" s="184">
        <v>79420.83</v>
      </c>
      <c r="H2946" s="99">
        <f t="shared" si="46"/>
        <v>3391.8507601262263</v>
      </c>
    </row>
    <row r="2947" spans="1:8">
      <c r="A2947" s="148" t="s">
        <v>436</v>
      </c>
      <c r="B2947" s="98" t="s">
        <v>191</v>
      </c>
      <c r="C2947" s="152" t="s">
        <v>242</v>
      </c>
      <c r="D2947" s="153" t="s">
        <v>218</v>
      </c>
      <c r="E2947" s="153" t="s">
        <v>264</v>
      </c>
      <c r="F2947" s="172">
        <v>199.55</v>
      </c>
      <c r="G2947" s="184">
        <v>994.39</v>
      </c>
      <c r="H2947" s="99">
        <f t="shared" si="46"/>
        <v>4983.1621147582055</v>
      </c>
    </row>
    <row r="2948" spans="1:8">
      <c r="A2948" s="148" t="s">
        <v>436</v>
      </c>
      <c r="B2948" s="98" t="s">
        <v>191</v>
      </c>
      <c r="C2948" s="152" t="s">
        <v>242</v>
      </c>
      <c r="D2948" s="153" t="s">
        <v>218</v>
      </c>
      <c r="E2948" s="153" t="s">
        <v>264</v>
      </c>
      <c r="F2948" s="172">
        <v>907.03</v>
      </c>
      <c r="G2948" s="184">
        <v>4196.28</v>
      </c>
      <c r="H2948" s="99">
        <f t="shared" si="46"/>
        <v>4626.3960398222771</v>
      </c>
    </row>
    <row r="2949" spans="1:8">
      <c r="A2949" s="148" t="s">
        <v>436</v>
      </c>
      <c r="B2949" s="98" t="s">
        <v>191</v>
      </c>
      <c r="C2949" s="152" t="s">
        <v>239</v>
      </c>
      <c r="D2949" s="153" t="s">
        <v>218</v>
      </c>
      <c r="E2949" s="153" t="s">
        <v>262</v>
      </c>
      <c r="F2949" s="172">
        <v>317.45999999999998</v>
      </c>
      <c r="G2949" s="184">
        <v>1590.92</v>
      </c>
      <c r="H2949" s="99">
        <f t="shared" si="46"/>
        <v>5011.403011403012</v>
      </c>
    </row>
    <row r="2950" spans="1:8">
      <c r="A2950" s="148" t="s">
        <v>436</v>
      </c>
      <c r="B2950" s="98" t="s">
        <v>191</v>
      </c>
      <c r="C2950" s="152" t="s">
        <v>239</v>
      </c>
      <c r="D2950" s="153" t="s">
        <v>218</v>
      </c>
      <c r="E2950" s="153" t="s">
        <v>262</v>
      </c>
      <c r="F2950" s="172">
        <v>408.16</v>
      </c>
      <c r="G2950" s="184">
        <v>3134.5</v>
      </c>
      <c r="H2950" s="99">
        <f t="shared" si="46"/>
        <v>7679.586436691493</v>
      </c>
    </row>
    <row r="2951" spans="1:8">
      <c r="A2951" s="148" t="s">
        <v>436</v>
      </c>
      <c r="B2951" s="98" t="s">
        <v>191</v>
      </c>
      <c r="C2951" s="152" t="s">
        <v>239</v>
      </c>
      <c r="D2951" s="153" t="s">
        <v>40</v>
      </c>
      <c r="E2951" s="153" t="s">
        <v>262</v>
      </c>
      <c r="F2951" s="172">
        <v>25498.02</v>
      </c>
      <c r="G2951" s="184">
        <v>96381.62</v>
      </c>
      <c r="H2951" s="99">
        <f t="shared" si="46"/>
        <v>3779.9648757040741</v>
      </c>
    </row>
    <row r="2952" spans="1:8">
      <c r="A2952" s="148" t="s">
        <v>436</v>
      </c>
      <c r="B2952" s="98" t="s">
        <v>191</v>
      </c>
      <c r="C2952" s="152" t="s">
        <v>239</v>
      </c>
      <c r="D2952" s="153" t="s">
        <v>253</v>
      </c>
      <c r="E2952" s="153" t="s">
        <v>262</v>
      </c>
      <c r="F2952" s="172">
        <v>495</v>
      </c>
      <c r="G2952" s="184">
        <v>4418.5</v>
      </c>
      <c r="H2952" s="99">
        <f t="shared" si="46"/>
        <v>8926.2626262626272</v>
      </c>
    </row>
    <row r="2953" spans="1:8">
      <c r="A2953" s="148" t="s">
        <v>437</v>
      </c>
      <c r="B2953" s="98" t="s">
        <v>191</v>
      </c>
      <c r="C2953" s="152" t="s">
        <v>213</v>
      </c>
      <c r="D2953" s="153" t="s">
        <v>37</v>
      </c>
      <c r="E2953" s="153" t="s">
        <v>230</v>
      </c>
      <c r="F2953" s="172">
        <v>12018.71</v>
      </c>
      <c r="G2953" s="184">
        <v>1745.25</v>
      </c>
      <c r="H2953" s="99">
        <f t="shared" si="46"/>
        <v>145.21109170618146</v>
      </c>
    </row>
    <row r="2954" spans="1:8">
      <c r="A2954" s="148" t="s">
        <v>437</v>
      </c>
      <c r="B2954" s="98" t="s">
        <v>191</v>
      </c>
      <c r="C2954" s="152" t="s">
        <v>213</v>
      </c>
      <c r="D2954" s="153" t="s">
        <v>37</v>
      </c>
      <c r="E2954" s="153" t="s">
        <v>230</v>
      </c>
      <c r="F2954" s="172">
        <v>4383.7700000000004</v>
      </c>
      <c r="G2954" s="184">
        <v>793.22</v>
      </c>
      <c r="H2954" s="99">
        <f t="shared" si="46"/>
        <v>180.9447119716591</v>
      </c>
    </row>
    <row r="2955" spans="1:8">
      <c r="A2955" s="148" t="s">
        <v>416</v>
      </c>
      <c r="B2955" s="98" t="s">
        <v>191</v>
      </c>
      <c r="C2955" s="152" t="s">
        <v>285</v>
      </c>
      <c r="D2955" s="153" t="s">
        <v>72</v>
      </c>
      <c r="E2955" s="153" t="s">
        <v>286</v>
      </c>
      <c r="F2955" s="172">
        <v>19208.45</v>
      </c>
      <c r="G2955" s="184">
        <v>23266.58</v>
      </c>
      <c r="H2955" s="99">
        <f t="shared" si="46"/>
        <v>1211.2679575915809</v>
      </c>
    </row>
    <row r="2956" spans="1:8">
      <c r="A2956" s="148" t="s">
        <v>416</v>
      </c>
      <c r="B2956" s="98" t="s">
        <v>191</v>
      </c>
      <c r="C2956" s="152" t="s">
        <v>285</v>
      </c>
      <c r="D2956" s="153" t="s">
        <v>72</v>
      </c>
      <c r="E2956" s="153" t="s">
        <v>286</v>
      </c>
      <c r="F2956" s="172">
        <v>17107.2</v>
      </c>
      <c r="G2956" s="184">
        <v>18833.98</v>
      </c>
      <c r="H2956" s="99">
        <f t="shared" si="46"/>
        <v>1100.9387860082304</v>
      </c>
    </row>
    <row r="2957" spans="1:8">
      <c r="A2957" s="148" t="s">
        <v>417</v>
      </c>
      <c r="B2957" s="98" t="s">
        <v>191</v>
      </c>
      <c r="C2957" s="152" t="s">
        <v>285</v>
      </c>
      <c r="D2957" s="153" t="s">
        <v>257</v>
      </c>
      <c r="E2957" s="153" t="s">
        <v>286</v>
      </c>
      <c r="F2957" s="172">
        <v>20000</v>
      </c>
      <c r="G2957" s="184">
        <v>57433.9</v>
      </c>
      <c r="H2957" s="99">
        <f t="shared" si="46"/>
        <v>2871.6949999999997</v>
      </c>
    </row>
    <row r="2958" spans="1:8">
      <c r="A2958" s="148" t="s">
        <v>417</v>
      </c>
      <c r="B2958" s="98" t="s">
        <v>191</v>
      </c>
      <c r="C2958" s="152" t="s">
        <v>285</v>
      </c>
      <c r="D2958" s="153" t="s">
        <v>40</v>
      </c>
      <c r="E2958" s="153" t="s">
        <v>286</v>
      </c>
      <c r="F2958" s="172">
        <v>1008</v>
      </c>
      <c r="G2958" s="184">
        <v>10353</v>
      </c>
      <c r="H2958" s="99">
        <f t="shared" si="46"/>
        <v>10270.833333333334</v>
      </c>
    </row>
    <row r="2959" spans="1:8">
      <c r="A2959" s="148" t="s">
        <v>418</v>
      </c>
      <c r="B2959" s="98" t="s">
        <v>191</v>
      </c>
      <c r="C2959" s="152" t="s">
        <v>285</v>
      </c>
      <c r="D2959" s="153" t="s">
        <v>254</v>
      </c>
      <c r="E2959" s="153" t="s">
        <v>286</v>
      </c>
      <c r="F2959" s="172">
        <v>44281.52</v>
      </c>
      <c r="G2959" s="184">
        <v>128583.67</v>
      </c>
      <c r="H2959" s="99">
        <f t="shared" si="46"/>
        <v>2903.7772416123025</v>
      </c>
    </row>
    <row r="2960" spans="1:8">
      <c r="A2960" s="148" t="s">
        <v>418</v>
      </c>
      <c r="B2960" s="98" t="s">
        <v>191</v>
      </c>
      <c r="C2960" s="152" t="s">
        <v>285</v>
      </c>
      <c r="D2960" s="153" t="s">
        <v>273</v>
      </c>
      <c r="E2960" s="153" t="s">
        <v>286</v>
      </c>
      <c r="F2960" s="172">
        <v>48004.17</v>
      </c>
      <c r="G2960" s="184">
        <v>118926.63</v>
      </c>
      <c r="H2960" s="99">
        <f t="shared" ref="H2960:H2984" si="47">+G2960/F2960*1000</f>
        <v>2477.4228988856594</v>
      </c>
    </row>
    <row r="2961" spans="1:8">
      <c r="A2961" s="148" t="s">
        <v>419</v>
      </c>
      <c r="B2961" s="98" t="s">
        <v>191</v>
      </c>
      <c r="C2961" s="152" t="s">
        <v>285</v>
      </c>
      <c r="D2961" s="153" t="s">
        <v>72</v>
      </c>
      <c r="E2961" s="153" t="s">
        <v>286</v>
      </c>
      <c r="F2961" s="172">
        <v>8568</v>
      </c>
      <c r="G2961" s="184">
        <v>18433.03</v>
      </c>
      <c r="H2961" s="99">
        <f t="shared" si="47"/>
        <v>2151.3807189542481</v>
      </c>
    </row>
    <row r="2962" spans="1:8">
      <c r="A2962" s="148" t="s">
        <v>420</v>
      </c>
      <c r="B2962" s="98" t="s">
        <v>191</v>
      </c>
      <c r="C2962" s="152" t="s">
        <v>285</v>
      </c>
      <c r="D2962" s="153" t="s">
        <v>388</v>
      </c>
      <c r="E2962" s="153" t="s">
        <v>286</v>
      </c>
      <c r="F2962" s="172">
        <v>2.5</v>
      </c>
      <c r="G2962" s="184">
        <v>89.12</v>
      </c>
      <c r="H2962" s="99">
        <f t="shared" si="47"/>
        <v>35648</v>
      </c>
    </row>
    <row r="2963" spans="1:8">
      <c r="A2963" s="148" t="s">
        <v>422</v>
      </c>
      <c r="B2963" s="98" t="s">
        <v>191</v>
      </c>
      <c r="C2963" s="152" t="s">
        <v>285</v>
      </c>
      <c r="D2963" s="153" t="s">
        <v>72</v>
      </c>
      <c r="E2963" s="153" t="s">
        <v>286</v>
      </c>
      <c r="F2963" s="172">
        <v>3757</v>
      </c>
      <c r="G2963" s="184">
        <v>4380</v>
      </c>
      <c r="H2963" s="99">
        <f t="shared" si="47"/>
        <v>1165.8237955815812</v>
      </c>
    </row>
    <row r="2964" spans="1:8">
      <c r="A2964" s="148" t="s">
        <v>422</v>
      </c>
      <c r="B2964" s="98" t="s">
        <v>191</v>
      </c>
      <c r="C2964" s="152" t="s">
        <v>285</v>
      </c>
      <c r="D2964" s="153" t="s">
        <v>218</v>
      </c>
      <c r="E2964" s="153" t="s">
        <v>286</v>
      </c>
      <c r="F2964" s="172">
        <v>126.99</v>
      </c>
      <c r="G2964" s="184">
        <v>1350.82</v>
      </c>
      <c r="H2964" s="99">
        <f t="shared" si="47"/>
        <v>10637.215528781793</v>
      </c>
    </row>
    <row r="2965" spans="1:8">
      <c r="A2965" s="148" t="s">
        <v>423</v>
      </c>
      <c r="B2965" s="98" t="s">
        <v>191</v>
      </c>
      <c r="C2965" s="152" t="s">
        <v>285</v>
      </c>
      <c r="D2965" s="153" t="s">
        <v>218</v>
      </c>
      <c r="E2965" s="153" t="s">
        <v>286</v>
      </c>
      <c r="F2965" s="172">
        <v>15785.18</v>
      </c>
      <c r="G2965" s="184">
        <v>54853.49</v>
      </c>
      <c r="H2965" s="99">
        <f t="shared" si="47"/>
        <v>3474.9993348191151</v>
      </c>
    </row>
    <row r="2966" spans="1:8">
      <c r="A2966" s="148" t="s">
        <v>423</v>
      </c>
      <c r="B2966" s="98" t="s">
        <v>191</v>
      </c>
      <c r="C2966" s="152" t="s">
        <v>285</v>
      </c>
      <c r="D2966" s="153" t="s">
        <v>254</v>
      </c>
      <c r="E2966" s="153" t="s">
        <v>286</v>
      </c>
      <c r="F2966" s="172">
        <v>65547.009999999995</v>
      </c>
      <c r="G2966" s="184">
        <v>190329.94</v>
      </c>
      <c r="H2966" s="99">
        <f t="shared" si="47"/>
        <v>2903.7165844788342</v>
      </c>
    </row>
    <row r="2967" spans="1:8">
      <c r="A2967" s="148" t="s">
        <v>423</v>
      </c>
      <c r="B2967" s="98" t="s">
        <v>191</v>
      </c>
      <c r="C2967" s="152" t="s">
        <v>285</v>
      </c>
      <c r="D2967" s="153" t="s">
        <v>254</v>
      </c>
      <c r="E2967" s="153" t="s">
        <v>286</v>
      </c>
      <c r="F2967" s="172">
        <v>24012.06</v>
      </c>
      <c r="G2967" s="184">
        <v>65832.800000000003</v>
      </c>
      <c r="H2967" s="99">
        <f t="shared" si="47"/>
        <v>2741.6556513685205</v>
      </c>
    </row>
    <row r="2968" spans="1:8">
      <c r="A2968" s="148" t="s">
        <v>423</v>
      </c>
      <c r="B2968" s="98" t="s">
        <v>191</v>
      </c>
      <c r="C2968" s="152" t="s">
        <v>285</v>
      </c>
      <c r="D2968" s="153" t="s">
        <v>257</v>
      </c>
      <c r="E2968" s="153" t="s">
        <v>286</v>
      </c>
      <c r="F2968" s="172">
        <v>41992.88</v>
      </c>
      <c r="G2968" s="184">
        <v>114462.55</v>
      </c>
      <c r="H2968" s="99">
        <f t="shared" si="47"/>
        <v>2725.7608908938851</v>
      </c>
    </row>
    <row r="2969" spans="1:8">
      <c r="A2969" s="148" t="s">
        <v>427</v>
      </c>
      <c r="B2969" s="98" t="s">
        <v>191</v>
      </c>
      <c r="C2969" s="152" t="s">
        <v>285</v>
      </c>
      <c r="D2969" s="153" t="s">
        <v>72</v>
      </c>
      <c r="E2969" s="153" t="s">
        <v>286</v>
      </c>
      <c r="F2969" s="172">
        <v>900</v>
      </c>
      <c r="G2969" s="184">
        <v>4115.75</v>
      </c>
      <c r="H2969" s="99">
        <f t="shared" si="47"/>
        <v>4573.0555555555557</v>
      </c>
    </row>
    <row r="2970" spans="1:8">
      <c r="A2970" s="148" t="s">
        <v>428</v>
      </c>
      <c r="B2970" s="98" t="s">
        <v>191</v>
      </c>
      <c r="C2970" s="152" t="s">
        <v>285</v>
      </c>
      <c r="D2970" s="153" t="s">
        <v>254</v>
      </c>
      <c r="E2970" s="153" t="s">
        <v>286</v>
      </c>
      <c r="F2970" s="172">
        <v>67003.899999999994</v>
      </c>
      <c r="G2970" s="184">
        <v>194560.34</v>
      </c>
      <c r="H2970" s="99">
        <f t="shared" si="47"/>
        <v>2903.716649329368</v>
      </c>
    </row>
    <row r="2971" spans="1:8">
      <c r="A2971" s="148" t="s">
        <v>429</v>
      </c>
      <c r="B2971" s="98" t="s">
        <v>191</v>
      </c>
      <c r="C2971" s="152" t="s">
        <v>285</v>
      </c>
      <c r="D2971" s="153" t="s">
        <v>72</v>
      </c>
      <c r="E2971" s="153" t="s">
        <v>286</v>
      </c>
      <c r="F2971" s="172">
        <v>4284</v>
      </c>
      <c r="G2971" s="184">
        <v>9387.19</v>
      </c>
      <c r="H2971" s="99">
        <f t="shared" si="47"/>
        <v>2191.2208216619983</v>
      </c>
    </row>
    <row r="2972" spans="1:8">
      <c r="A2972" s="148" t="s">
        <v>429</v>
      </c>
      <c r="B2972" s="98" t="s">
        <v>191</v>
      </c>
      <c r="C2972" s="152" t="s">
        <v>285</v>
      </c>
      <c r="D2972" s="153" t="s">
        <v>72</v>
      </c>
      <c r="E2972" s="153" t="s">
        <v>286</v>
      </c>
      <c r="F2972" s="172">
        <v>9720</v>
      </c>
      <c r="G2972" s="184">
        <v>11270.05</v>
      </c>
      <c r="H2972" s="99">
        <f t="shared" si="47"/>
        <v>1159.4701646090534</v>
      </c>
    </row>
    <row r="2973" spans="1:8">
      <c r="A2973" s="148" t="s">
        <v>429</v>
      </c>
      <c r="B2973" s="98" t="s">
        <v>191</v>
      </c>
      <c r="C2973" s="152" t="s">
        <v>285</v>
      </c>
      <c r="D2973" s="153" t="s">
        <v>72</v>
      </c>
      <c r="E2973" s="153" t="s">
        <v>286</v>
      </c>
      <c r="F2973" s="172">
        <v>23686.61</v>
      </c>
      <c r="G2973" s="184">
        <v>30172.52</v>
      </c>
      <c r="H2973" s="99">
        <f t="shared" si="47"/>
        <v>1273.8217921433247</v>
      </c>
    </row>
    <row r="2974" spans="1:8">
      <c r="A2974" s="148" t="s">
        <v>429</v>
      </c>
      <c r="B2974" s="98" t="s">
        <v>191</v>
      </c>
      <c r="C2974" s="152" t="s">
        <v>285</v>
      </c>
      <c r="D2974" s="153" t="s">
        <v>72</v>
      </c>
      <c r="E2974" s="153" t="s">
        <v>286</v>
      </c>
      <c r="F2974" s="172">
        <v>36000</v>
      </c>
      <c r="G2974" s="184">
        <v>45432.38</v>
      </c>
      <c r="H2974" s="99">
        <f t="shared" si="47"/>
        <v>1262.0105555555554</v>
      </c>
    </row>
    <row r="2975" spans="1:8">
      <c r="A2975" s="148" t="s">
        <v>429</v>
      </c>
      <c r="B2975" s="98" t="s">
        <v>191</v>
      </c>
      <c r="C2975" s="152" t="s">
        <v>285</v>
      </c>
      <c r="D2975" s="153" t="s">
        <v>254</v>
      </c>
      <c r="E2975" s="153" t="s">
        <v>286</v>
      </c>
      <c r="F2975" s="172">
        <v>5292</v>
      </c>
      <c r="G2975" s="184">
        <v>24360.41</v>
      </c>
      <c r="H2975" s="99">
        <f t="shared" si="47"/>
        <v>4603.2520786092218</v>
      </c>
    </row>
    <row r="2976" spans="1:8">
      <c r="A2976" s="148" t="s">
        <v>429</v>
      </c>
      <c r="B2976" s="98" t="s">
        <v>191</v>
      </c>
      <c r="C2976" s="152" t="s">
        <v>285</v>
      </c>
      <c r="D2976" s="153" t="s">
        <v>273</v>
      </c>
      <c r="E2976" s="153" t="s">
        <v>286</v>
      </c>
      <c r="F2976" s="172">
        <v>47993.47</v>
      </c>
      <c r="G2976" s="184">
        <v>119056.25</v>
      </c>
      <c r="H2976" s="99">
        <f t="shared" si="47"/>
        <v>2480.6760169664749</v>
      </c>
    </row>
    <row r="2977" spans="1:8">
      <c r="A2977" s="148" t="s">
        <v>433</v>
      </c>
      <c r="B2977" s="98" t="s">
        <v>191</v>
      </c>
      <c r="C2977" s="152" t="s">
        <v>285</v>
      </c>
      <c r="D2977" s="153" t="s">
        <v>257</v>
      </c>
      <c r="E2977" s="153" t="s">
        <v>286</v>
      </c>
      <c r="F2977" s="172">
        <v>21000</v>
      </c>
      <c r="G2977" s="184">
        <v>60305.59</v>
      </c>
      <c r="H2977" s="99">
        <f t="shared" si="47"/>
        <v>2871.6947619047619</v>
      </c>
    </row>
    <row r="2978" spans="1:8">
      <c r="A2978" s="148" t="s">
        <v>434</v>
      </c>
      <c r="B2978" s="98" t="s">
        <v>191</v>
      </c>
      <c r="C2978" s="152" t="s">
        <v>285</v>
      </c>
      <c r="D2978" s="153" t="s">
        <v>254</v>
      </c>
      <c r="E2978" s="153" t="s">
        <v>286</v>
      </c>
      <c r="F2978" s="172">
        <v>66203.94</v>
      </c>
      <c r="G2978" s="184">
        <v>172474.61</v>
      </c>
      <c r="H2978" s="99">
        <f t="shared" si="47"/>
        <v>2605.2015937420038</v>
      </c>
    </row>
    <row r="2979" spans="1:8">
      <c r="A2979" s="148" t="s">
        <v>434</v>
      </c>
      <c r="B2979" s="98" t="s">
        <v>191</v>
      </c>
      <c r="C2979" s="152" t="s">
        <v>285</v>
      </c>
      <c r="D2979" s="153" t="s">
        <v>438</v>
      </c>
      <c r="E2979" s="153" t="s">
        <v>286</v>
      </c>
      <c r="F2979" s="172">
        <v>0.8</v>
      </c>
      <c r="G2979" s="184">
        <v>42.02</v>
      </c>
      <c r="H2979" s="99">
        <f t="shared" si="47"/>
        <v>52525</v>
      </c>
    </row>
    <row r="2980" spans="1:8">
      <c r="A2980" s="148" t="s">
        <v>435</v>
      </c>
      <c r="B2980" s="98" t="s">
        <v>191</v>
      </c>
      <c r="C2980" s="152" t="s">
        <v>285</v>
      </c>
      <c r="D2980" s="153" t="s">
        <v>38</v>
      </c>
      <c r="E2980" s="153" t="s">
        <v>286</v>
      </c>
      <c r="F2980" s="172">
        <v>1747.98</v>
      </c>
      <c r="G2980" s="184">
        <v>18818.02</v>
      </c>
      <c r="H2980" s="99">
        <f t="shared" si="47"/>
        <v>10765.580841886063</v>
      </c>
    </row>
    <row r="2981" spans="1:8">
      <c r="A2981" s="148" t="s">
        <v>435</v>
      </c>
      <c r="B2981" s="98" t="s">
        <v>191</v>
      </c>
      <c r="C2981" s="152" t="s">
        <v>285</v>
      </c>
      <c r="D2981" s="153" t="s">
        <v>38</v>
      </c>
      <c r="E2981" s="153" t="s">
        <v>286</v>
      </c>
      <c r="F2981" s="172">
        <v>2837.16</v>
      </c>
      <c r="G2981" s="184">
        <v>26942.04</v>
      </c>
      <c r="H2981" s="99">
        <f t="shared" si="47"/>
        <v>9496.1299327496508</v>
      </c>
    </row>
    <row r="2982" spans="1:8">
      <c r="A2982" s="148" t="s">
        <v>435</v>
      </c>
      <c r="B2982" s="98" t="s">
        <v>191</v>
      </c>
      <c r="C2982" s="152" t="s">
        <v>285</v>
      </c>
      <c r="D2982" s="153" t="s">
        <v>38</v>
      </c>
      <c r="E2982" s="153" t="s">
        <v>286</v>
      </c>
      <c r="F2982" s="172">
        <v>2886</v>
      </c>
      <c r="G2982" s="184">
        <v>26882.1</v>
      </c>
      <c r="H2982" s="99">
        <f t="shared" si="47"/>
        <v>9314.6569646569642</v>
      </c>
    </row>
    <row r="2983" spans="1:8">
      <c r="A2983" s="148" t="s">
        <v>435</v>
      </c>
      <c r="B2983" s="98" t="s">
        <v>191</v>
      </c>
      <c r="C2983" s="152" t="s">
        <v>285</v>
      </c>
      <c r="D2983" s="153" t="s">
        <v>72</v>
      </c>
      <c r="E2983" s="153" t="s">
        <v>286</v>
      </c>
      <c r="F2983" s="172">
        <v>3774</v>
      </c>
      <c r="G2983" s="184">
        <v>4380</v>
      </c>
      <c r="H2983" s="99">
        <f t="shared" si="47"/>
        <v>1160.5723370429253</v>
      </c>
    </row>
    <row r="2984" spans="1:8">
      <c r="A2984" s="148" t="s">
        <v>436</v>
      </c>
      <c r="B2984" s="98" t="s">
        <v>191</v>
      </c>
      <c r="C2984" s="152" t="s">
        <v>285</v>
      </c>
      <c r="D2984" s="153" t="s">
        <v>273</v>
      </c>
      <c r="E2984" s="153" t="s">
        <v>286</v>
      </c>
      <c r="F2984" s="172">
        <v>24006.92</v>
      </c>
      <c r="G2984" s="184">
        <v>64756.35</v>
      </c>
      <c r="H2984" s="99">
        <f t="shared" si="47"/>
        <v>2697.4034986578868</v>
      </c>
    </row>
    <row r="2985" spans="1:8">
      <c r="F2985" s="168">
        <f>SUM(F5:F2984)</f>
        <v>44222026.57000003</v>
      </c>
      <c r="G2985" s="178">
        <f>SUM(G5:G2984)</f>
        <v>141557894.34999982</v>
      </c>
    </row>
  </sheetData>
  <autoFilter ref="A4:H611"/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96"/>
  <sheetViews>
    <sheetView topLeftCell="A58" workbookViewId="0">
      <selection activeCell="C74" sqref="C74"/>
    </sheetView>
  </sheetViews>
  <sheetFormatPr baseColWidth="10" defaultRowHeight="12.6"/>
  <cols>
    <col min="2" max="2" width="17.44140625" customWidth="1"/>
    <col min="3" max="3" width="45.5546875" bestFit="1" customWidth="1"/>
  </cols>
  <sheetData>
    <row r="1" spans="1:4">
      <c r="B1" s="6" t="s">
        <v>120</v>
      </c>
    </row>
    <row r="3" spans="1:4">
      <c r="B3" s="1" t="s">
        <v>129</v>
      </c>
      <c r="C3" s="1" t="s">
        <v>118</v>
      </c>
      <c r="D3" t="s">
        <v>130</v>
      </c>
    </row>
    <row r="4" spans="1:4">
      <c r="A4" s="27">
        <v>4011000</v>
      </c>
      <c r="B4" s="27">
        <v>4011000</v>
      </c>
      <c r="C4" s="27" t="s">
        <v>95</v>
      </c>
      <c r="D4" s="28" t="s">
        <v>131</v>
      </c>
    </row>
    <row r="5" spans="1:4">
      <c r="A5" s="28"/>
      <c r="B5" s="27"/>
      <c r="C5" s="27"/>
      <c r="D5" s="28"/>
    </row>
    <row r="6" spans="1:4">
      <c r="A6" s="28"/>
      <c r="B6" s="27"/>
      <c r="C6" s="27"/>
      <c r="D6" s="28"/>
    </row>
    <row r="7" spans="1:4">
      <c r="A7" s="27">
        <v>4012000</v>
      </c>
      <c r="B7" s="27">
        <v>4012000</v>
      </c>
      <c r="C7" s="27" t="s">
        <v>96</v>
      </c>
      <c r="D7" s="28" t="s">
        <v>131</v>
      </c>
    </row>
    <row r="8" spans="1:4">
      <c r="A8" s="28"/>
      <c r="B8" s="27"/>
      <c r="C8" s="27"/>
      <c r="D8" s="28"/>
    </row>
    <row r="9" spans="1:4">
      <c r="A9" s="28"/>
      <c r="B9" s="27"/>
      <c r="C9" s="27"/>
      <c r="D9" s="28"/>
    </row>
    <row r="10" spans="1:4">
      <c r="A10" s="27">
        <v>4015030</v>
      </c>
      <c r="B10" s="27">
        <v>4015030</v>
      </c>
      <c r="C10" s="27" t="s">
        <v>103</v>
      </c>
      <c r="D10" s="28" t="s">
        <v>131</v>
      </c>
    </row>
    <row r="11" spans="1:4">
      <c r="A11" s="28"/>
      <c r="B11" s="27"/>
      <c r="C11" s="27"/>
      <c r="D11" s="28"/>
    </row>
    <row r="12" spans="1:4">
      <c r="A12" s="28"/>
      <c r="B12" s="27"/>
      <c r="C12" s="27"/>
      <c r="D12" s="28"/>
    </row>
    <row r="13" spans="1:4">
      <c r="A13" s="27">
        <v>4015040</v>
      </c>
      <c r="B13" s="27">
        <v>4015040</v>
      </c>
      <c r="C13" s="27" t="s">
        <v>97</v>
      </c>
      <c r="D13" s="28" t="s">
        <v>131</v>
      </c>
    </row>
    <row r="14" spans="1:4">
      <c r="A14" s="28"/>
      <c r="B14" s="27"/>
      <c r="C14" s="27"/>
      <c r="D14" s="28"/>
    </row>
    <row r="15" spans="1:4">
      <c r="A15" s="28"/>
      <c r="B15" s="27"/>
      <c r="C15" s="27"/>
      <c r="D15" s="28"/>
    </row>
    <row r="16" spans="1:4">
      <c r="A16" s="27">
        <v>4015090</v>
      </c>
      <c r="B16" s="27">
        <v>4015090</v>
      </c>
      <c r="C16" s="27" t="e">
        <f>#REF!</f>
        <v>#REF!</v>
      </c>
      <c r="D16" s="28" t="s">
        <v>131</v>
      </c>
    </row>
    <row r="17" spans="1:4">
      <c r="A17" s="28"/>
      <c r="B17" s="27"/>
      <c r="C17" s="27"/>
      <c r="D17" s="28"/>
    </row>
    <row r="18" spans="1:4">
      <c r="A18" s="28"/>
      <c r="B18" s="27"/>
      <c r="C18" s="27"/>
      <c r="D18" s="28"/>
    </row>
    <row r="19" spans="1:4">
      <c r="A19" s="27">
        <v>4021000</v>
      </c>
      <c r="B19" s="27">
        <v>4021000</v>
      </c>
      <c r="C19" s="29" t="s">
        <v>93</v>
      </c>
      <c r="D19" s="28" t="s">
        <v>132</v>
      </c>
    </row>
    <row r="20" spans="1:4">
      <c r="A20" s="28"/>
      <c r="B20" s="27"/>
      <c r="C20" s="27"/>
      <c r="D20" s="28"/>
    </row>
    <row r="21" spans="1:4">
      <c r="A21" s="28"/>
      <c r="B21" s="27"/>
      <c r="C21" s="27"/>
      <c r="D21" s="28"/>
    </row>
    <row r="22" spans="1:4">
      <c r="A22" s="28">
        <v>4022113</v>
      </c>
      <c r="B22" s="30" t="s">
        <v>119</v>
      </c>
      <c r="C22" s="29" t="s">
        <v>104</v>
      </c>
      <c r="D22" s="28" t="s">
        <v>132</v>
      </c>
    </row>
    <row r="23" spans="1:4">
      <c r="A23" s="28">
        <v>4022114</v>
      </c>
      <c r="B23" s="30" t="s">
        <v>119</v>
      </c>
      <c r="C23" s="29" t="s">
        <v>104</v>
      </c>
      <c r="D23" s="28" t="s">
        <v>132</v>
      </c>
    </row>
    <row r="24" spans="1:4">
      <c r="A24" s="28">
        <v>4022115</v>
      </c>
      <c r="B24" s="30" t="s">
        <v>119</v>
      </c>
      <c r="C24" s="29" t="s">
        <v>104</v>
      </c>
      <c r="D24" s="28" t="s">
        <v>132</v>
      </c>
    </row>
    <row r="25" spans="1:4">
      <c r="A25" s="28">
        <v>4022116</v>
      </c>
      <c r="B25" s="30" t="s">
        <v>119</v>
      </c>
      <c r="C25" s="29" t="s">
        <v>104</v>
      </c>
      <c r="D25" s="28" t="s">
        <v>132</v>
      </c>
    </row>
    <row r="26" spans="1:4">
      <c r="A26" s="28">
        <v>4022117</v>
      </c>
      <c r="B26" s="8" t="s">
        <v>121</v>
      </c>
      <c r="C26" s="29" t="s">
        <v>92</v>
      </c>
      <c r="D26" s="28" t="s">
        <v>133</v>
      </c>
    </row>
    <row r="27" spans="1:4">
      <c r="A27" s="28">
        <v>4022120</v>
      </c>
      <c r="B27" s="8" t="s">
        <v>121</v>
      </c>
      <c r="C27" s="29" t="s">
        <v>92</v>
      </c>
      <c r="D27" s="28" t="s">
        <v>133</v>
      </c>
    </row>
    <row r="28" spans="1:4">
      <c r="A28" s="28"/>
      <c r="B28" s="27"/>
      <c r="C28" s="27"/>
      <c r="D28" s="28"/>
    </row>
    <row r="29" spans="1:4">
      <c r="A29" s="27">
        <v>4022118</v>
      </c>
      <c r="B29" s="27">
        <v>4022118</v>
      </c>
      <c r="C29" s="27" t="s">
        <v>98</v>
      </c>
      <c r="D29" s="28" t="s">
        <v>132</v>
      </c>
    </row>
    <row r="30" spans="1:4">
      <c r="A30" s="28"/>
      <c r="B30" s="27"/>
      <c r="C30" s="27"/>
      <c r="D30" s="28"/>
    </row>
    <row r="31" spans="1:4">
      <c r="A31" s="28"/>
      <c r="B31" s="27"/>
      <c r="C31" s="27"/>
      <c r="D31" s="28"/>
    </row>
    <row r="32" spans="1:4">
      <c r="A32" s="27">
        <v>4022911</v>
      </c>
      <c r="B32" s="27">
        <v>4022911</v>
      </c>
      <c r="C32" s="27" t="s">
        <v>99</v>
      </c>
      <c r="D32" s="28" t="s">
        <v>131</v>
      </c>
    </row>
    <row r="33" spans="1:4">
      <c r="A33" s="28"/>
      <c r="B33" s="27"/>
      <c r="C33" s="27"/>
      <c r="D33" s="28"/>
    </row>
    <row r="34" spans="1:4">
      <c r="A34" s="28"/>
      <c r="B34" s="27"/>
      <c r="C34" s="27"/>
      <c r="D34" s="28"/>
    </row>
    <row r="35" spans="1:4">
      <c r="A35" s="28">
        <v>4022916</v>
      </c>
      <c r="B35" s="29" t="s">
        <v>122</v>
      </c>
      <c r="C35" s="27" t="s">
        <v>94</v>
      </c>
      <c r="D35" s="28" t="s">
        <v>132</v>
      </c>
    </row>
    <row r="36" spans="1:4">
      <c r="A36" s="28">
        <v>4022918</v>
      </c>
      <c r="B36" s="29" t="s">
        <v>122</v>
      </c>
      <c r="C36" s="27" t="s">
        <v>94</v>
      </c>
      <c r="D36" s="28" t="s">
        <v>132</v>
      </c>
    </row>
    <row r="37" spans="1:4">
      <c r="A37" s="28"/>
      <c r="B37" s="27"/>
      <c r="C37" s="27"/>
      <c r="D37" s="28"/>
    </row>
    <row r="38" spans="1:4">
      <c r="A38" s="28">
        <v>4029110</v>
      </c>
      <c r="B38" s="29" t="s">
        <v>123</v>
      </c>
      <c r="C38" s="27" t="s">
        <v>100</v>
      </c>
      <c r="D38" s="28" t="s">
        <v>133</v>
      </c>
    </row>
    <row r="39" spans="1:4">
      <c r="A39" s="28">
        <v>4029120</v>
      </c>
      <c r="B39" s="29" t="s">
        <v>123</v>
      </c>
      <c r="C39" s="27" t="s">
        <v>100</v>
      </c>
      <c r="D39" s="28" t="s">
        <v>133</v>
      </c>
    </row>
    <row r="40" spans="1:4">
      <c r="A40" s="28">
        <v>4022920</v>
      </c>
      <c r="B40" s="29" t="s">
        <v>123</v>
      </c>
      <c r="C40" s="27" t="s">
        <v>100</v>
      </c>
      <c r="D40" s="28" t="s">
        <v>133</v>
      </c>
    </row>
    <row r="41" spans="1:4">
      <c r="A41" s="27">
        <v>4029910</v>
      </c>
      <c r="B41" s="27">
        <v>4029910</v>
      </c>
      <c r="C41" s="27" t="s">
        <v>171</v>
      </c>
      <c r="D41" s="28" t="s">
        <v>134</v>
      </c>
    </row>
    <row r="42" spans="1:4">
      <c r="A42" s="28"/>
      <c r="B42" s="27"/>
      <c r="C42" s="27"/>
      <c r="D42" s="28"/>
    </row>
    <row r="43" spans="1:4">
      <c r="A43" s="28"/>
      <c r="B43" s="27"/>
      <c r="C43" s="27"/>
      <c r="D43" s="28"/>
    </row>
    <row r="44" spans="1:4">
      <c r="A44" s="27">
        <v>4029990</v>
      </c>
      <c r="B44" s="27">
        <v>4029990</v>
      </c>
      <c r="C44" s="27" t="s">
        <v>125</v>
      </c>
      <c r="D44" s="28" t="s">
        <v>134</v>
      </c>
    </row>
    <row r="45" spans="1:4">
      <c r="A45" s="28"/>
      <c r="B45" s="27"/>
      <c r="C45" s="27"/>
      <c r="D45" s="28"/>
    </row>
    <row r="46" spans="1:4">
      <c r="A46" s="28"/>
      <c r="B46" s="27"/>
      <c r="C46" s="27"/>
      <c r="D46" s="28"/>
    </row>
    <row r="47" spans="1:4">
      <c r="A47" s="27">
        <v>4031010</v>
      </c>
      <c r="B47" s="27">
        <v>4031010</v>
      </c>
      <c r="C47" s="27" t="s">
        <v>126</v>
      </c>
      <c r="D47" s="28" t="s">
        <v>133</v>
      </c>
    </row>
    <row r="48" spans="1:4">
      <c r="A48" s="28"/>
      <c r="B48" s="27"/>
      <c r="C48" s="27"/>
      <c r="D48" s="28"/>
    </row>
    <row r="49" spans="1:4">
      <c r="A49" s="28"/>
      <c r="B49" s="27"/>
      <c r="C49" s="27"/>
      <c r="D49" s="28"/>
    </row>
    <row r="50" spans="1:4">
      <c r="A50" s="27">
        <v>4031090</v>
      </c>
      <c r="B50" s="27">
        <v>4031090</v>
      </c>
      <c r="C50" s="27" t="s">
        <v>126</v>
      </c>
      <c r="D50" s="28" t="s">
        <v>133</v>
      </c>
    </row>
    <row r="51" spans="1:4">
      <c r="A51" s="28"/>
      <c r="B51" s="27"/>
      <c r="C51" s="27"/>
      <c r="D51" s="28"/>
    </row>
    <row r="52" spans="1:4">
      <c r="A52" s="28"/>
      <c r="B52" s="27"/>
      <c r="C52" s="27"/>
      <c r="D52" s="28"/>
    </row>
    <row r="53" spans="1:4">
      <c r="A53" s="27">
        <v>4039000</v>
      </c>
      <c r="B53" s="27">
        <v>4039000</v>
      </c>
      <c r="C53" s="27" t="s">
        <v>108</v>
      </c>
      <c r="D53" s="28" t="s">
        <v>133</v>
      </c>
    </row>
    <row r="54" spans="1:4">
      <c r="A54" s="28"/>
      <c r="B54" s="27"/>
      <c r="C54" s="27"/>
      <c r="D54" s="28"/>
    </row>
    <row r="55" spans="1:4">
      <c r="A55" s="28"/>
      <c r="B55" s="27"/>
      <c r="C55" s="27"/>
      <c r="D55" s="28"/>
    </row>
    <row r="56" spans="1:4">
      <c r="A56" s="28">
        <v>4041000</v>
      </c>
      <c r="B56" s="31" t="s">
        <v>106</v>
      </c>
      <c r="C56" s="27" t="s">
        <v>85</v>
      </c>
      <c r="D56" s="28" t="s">
        <v>135</v>
      </c>
    </row>
    <row r="57" spans="1:4">
      <c r="A57" s="28">
        <v>4049000</v>
      </c>
      <c r="B57" s="31" t="s">
        <v>106</v>
      </c>
      <c r="C57" s="27" t="s">
        <v>85</v>
      </c>
      <c r="D57" s="28" t="s">
        <v>135</v>
      </c>
    </row>
    <row r="58" spans="1:4">
      <c r="A58" s="28"/>
      <c r="B58" s="27"/>
      <c r="C58" s="27"/>
      <c r="D58" s="28"/>
    </row>
    <row r="59" spans="1:4">
      <c r="A59" s="27">
        <v>4051000</v>
      </c>
      <c r="B59" s="27">
        <v>4051000</v>
      </c>
      <c r="C59" s="27" t="s">
        <v>127</v>
      </c>
      <c r="D59" s="28" t="s">
        <v>136</v>
      </c>
    </row>
    <row r="60" spans="1:4">
      <c r="A60" s="28"/>
      <c r="B60" s="27"/>
      <c r="C60" s="27"/>
      <c r="D60" s="28"/>
    </row>
    <row r="61" spans="1:4">
      <c r="A61" s="28"/>
      <c r="B61" s="27"/>
      <c r="C61" s="27"/>
      <c r="D61" s="28"/>
    </row>
    <row r="62" spans="1:4">
      <c r="A62" s="27">
        <v>4059000</v>
      </c>
      <c r="B62" s="27">
        <v>4059000</v>
      </c>
      <c r="C62" s="27" t="s">
        <v>107</v>
      </c>
      <c r="D62" s="28" t="s">
        <v>137</v>
      </c>
    </row>
    <row r="63" spans="1:4">
      <c r="A63" s="28"/>
      <c r="B63" s="27"/>
      <c r="C63" s="27"/>
      <c r="D63" s="28"/>
    </row>
    <row r="64" spans="1:4">
      <c r="A64" s="28"/>
      <c r="B64" s="27"/>
      <c r="C64" s="27"/>
      <c r="D64" s="28"/>
    </row>
    <row r="65" spans="1:4">
      <c r="A65" s="27">
        <v>4061010</v>
      </c>
      <c r="B65" s="27">
        <v>4061010</v>
      </c>
      <c r="C65" s="27" t="s">
        <v>109</v>
      </c>
      <c r="D65" s="28" t="s">
        <v>138</v>
      </c>
    </row>
    <row r="66" spans="1:4">
      <c r="A66" s="28"/>
      <c r="B66" s="27"/>
      <c r="C66" s="27"/>
      <c r="D66" s="28"/>
    </row>
    <row r="67" spans="1:4">
      <c r="A67" s="28"/>
      <c r="B67" s="27"/>
      <c r="C67" s="27"/>
      <c r="D67" s="28"/>
    </row>
    <row r="68" spans="1:4">
      <c r="A68" s="27">
        <v>4061020</v>
      </c>
      <c r="B68" s="27">
        <v>4061020</v>
      </c>
      <c r="C68" s="27" t="s">
        <v>110</v>
      </c>
      <c r="D68" s="28" t="s">
        <v>138</v>
      </c>
    </row>
    <row r="69" spans="1:4">
      <c r="A69" s="28"/>
      <c r="B69" s="27"/>
      <c r="C69" s="27"/>
      <c r="D69" s="28"/>
    </row>
    <row r="70" spans="1:4">
      <c r="A70" s="28"/>
      <c r="B70" s="27"/>
      <c r="C70" s="27"/>
      <c r="D70" s="28"/>
    </row>
    <row r="71" spans="1:4">
      <c r="A71" s="27">
        <v>4061030</v>
      </c>
      <c r="B71" s="27">
        <v>4061030</v>
      </c>
      <c r="C71" s="27" t="s">
        <v>111</v>
      </c>
      <c r="D71" s="28" t="s">
        <v>138</v>
      </c>
    </row>
    <row r="72" spans="1:4">
      <c r="A72" s="28">
        <v>4069020</v>
      </c>
      <c r="B72" s="27">
        <v>4069020</v>
      </c>
      <c r="C72" s="27" t="s">
        <v>141</v>
      </c>
      <c r="D72" s="28" t="s">
        <v>138</v>
      </c>
    </row>
    <row r="73" spans="1:4">
      <c r="A73" s="28">
        <v>4064000</v>
      </c>
      <c r="B73" s="27">
        <v>4064000</v>
      </c>
      <c r="C73" s="27" t="s">
        <v>185</v>
      </c>
      <c r="D73" s="28" t="s">
        <v>138</v>
      </c>
    </row>
    <row r="74" spans="1:4">
      <c r="A74" s="27">
        <v>4069010</v>
      </c>
      <c r="B74" s="27">
        <v>4069010</v>
      </c>
      <c r="C74" s="27" t="s">
        <v>112</v>
      </c>
      <c r="D74" s="28" t="s">
        <v>138</v>
      </c>
    </row>
    <row r="75" spans="1:4">
      <c r="A75" s="28"/>
      <c r="B75" s="27"/>
      <c r="C75" s="27"/>
      <c r="D75" s="28"/>
    </row>
    <row r="76" spans="1:4">
      <c r="A76" s="28"/>
      <c r="B76" s="27"/>
      <c r="C76" s="27"/>
      <c r="D76" s="28"/>
    </row>
    <row r="77" spans="1:4">
      <c r="A77" s="29">
        <v>4062000</v>
      </c>
      <c r="B77" s="29" t="s">
        <v>124</v>
      </c>
      <c r="C77" s="27" t="s">
        <v>105</v>
      </c>
      <c r="D77" s="28" t="s">
        <v>138</v>
      </c>
    </row>
    <row r="78" spans="1:4">
      <c r="A78" s="28">
        <v>4069040</v>
      </c>
      <c r="B78" s="29" t="s">
        <v>124</v>
      </c>
      <c r="C78" s="27" t="s">
        <v>105</v>
      </c>
      <c r="D78" s="28" t="s">
        <v>138</v>
      </c>
    </row>
    <row r="79" spans="1:4">
      <c r="A79" s="28">
        <v>4069090</v>
      </c>
      <c r="B79" s="29" t="s">
        <v>124</v>
      </c>
      <c r="C79" s="27" t="s">
        <v>105</v>
      </c>
      <c r="D79" s="28" t="s">
        <v>138</v>
      </c>
    </row>
    <row r="80" spans="1:4">
      <c r="A80" s="28">
        <v>4069030</v>
      </c>
      <c r="B80" s="28">
        <v>4069030</v>
      </c>
      <c r="C80" t="s">
        <v>175</v>
      </c>
      <c r="D80" s="28" t="s">
        <v>138</v>
      </c>
    </row>
    <row r="81" spans="1:4">
      <c r="A81" s="28">
        <v>4063000</v>
      </c>
      <c r="B81" s="28">
        <v>4063000</v>
      </c>
      <c r="C81" s="27" t="s">
        <v>183</v>
      </c>
      <c r="D81" s="28" t="s">
        <v>138</v>
      </c>
    </row>
    <row r="82" spans="1:4">
      <c r="A82" s="28">
        <v>19011010</v>
      </c>
      <c r="B82" s="27" t="s">
        <v>102</v>
      </c>
      <c r="C82" s="27" t="s">
        <v>101</v>
      </c>
      <c r="D82" s="28" t="s">
        <v>139</v>
      </c>
    </row>
    <row r="83" spans="1:4">
      <c r="A83" s="28">
        <v>19011090</v>
      </c>
      <c r="B83" s="27" t="s">
        <v>102</v>
      </c>
      <c r="C83" s="27" t="s">
        <v>101</v>
      </c>
      <c r="D83" s="28" t="s">
        <v>139</v>
      </c>
    </row>
    <row r="84" spans="1:4">
      <c r="A84" s="28"/>
      <c r="B84" s="27"/>
      <c r="C84" s="27"/>
      <c r="D84" s="28"/>
    </row>
    <row r="85" spans="1:4">
      <c r="A85" s="27">
        <v>19019011</v>
      </c>
      <c r="B85" s="27">
        <v>19019011</v>
      </c>
      <c r="C85" s="27" t="s">
        <v>113</v>
      </c>
      <c r="D85" s="28" t="s">
        <v>140</v>
      </c>
    </row>
    <row r="86" spans="1:4">
      <c r="A86" s="28"/>
      <c r="B86" s="27"/>
      <c r="C86" s="27"/>
      <c r="D86" s="28"/>
    </row>
    <row r="87" spans="1:4">
      <c r="A87" s="28"/>
      <c r="B87" s="27"/>
      <c r="C87" s="27"/>
      <c r="D87" s="28"/>
    </row>
    <row r="88" spans="1:4">
      <c r="A88" s="27">
        <v>19019019</v>
      </c>
      <c r="B88" s="27">
        <v>19019019</v>
      </c>
      <c r="C88" s="27" t="s">
        <v>139</v>
      </c>
      <c r="D88" s="28" t="s">
        <v>139</v>
      </c>
    </row>
    <row r="89" spans="1:4">
      <c r="A89" s="28"/>
      <c r="B89" s="27"/>
      <c r="C89" s="27"/>
      <c r="D89" s="28"/>
    </row>
    <row r="90" spans="1:4">
      <c r="A90" s="28"/>
      <c r="B90" s="27"/>
      <c r="C90" s="27"/>
      <c r="D90" s="28"/>
    </row>
    <row r="91" spans="1:4">
      <c r="A91" s="28">
        <v>21050020</v>
      </c>
      <c r="B91" s="28">
        <v>21050020</v>
      </c>
      <c r="C91" s="28" t="e">
        <f>#REF!</f>
        <v>#REF!</v>
      </c>
      <c r="D91" s="28" t="s">
        <v>133</v>
      </c>
    </row>
    <row r="92" spans="1:4">
      <c r="A92" s="28"/>
      <c r="B92" s="28"/>
      <c r="C92" s="28"/>
      <c r="D92" s="28"/>
    </row>
    <row r="93" spans="1:4">
      <c r="A93" s="28"/>
      <c r="B93" s="28"/>
      <c r="C93" s="28"/>
      <c r="D93" s="28"/>
    </row>
    <row r="94" spans="1:4">
      <c r="A94" s="28">
        <v>22029031</v>
      </c>
      <c r="B94" s="28">
        <v>22029031</v>
      </c>
      <c r="C94" s="28" t="e">
        <f>#REF!</f>
        <v>#REF!</v>
      </c>
      <c r="D94" s="28" t="s">
        <v>131</v>
      </c>
    </row>
    <row r="95" spans="1:4">
      <c r="B95" s="5"/>
      <c r="C95" s="5"/>
    </row>
    <row r="96" spans="1:4">
      <c r="B96" s="2"/>
      <c r="C96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493"/>
  <sheetViews>
    <sheetView topLeftCell="A1466" workbookViewId="0">
      <selection activeCell="K1476" sqref="K1476"/>
    </sheetView>
  </sheetViews>
  <sheetFormatPr baseColWidth="10" defaultColWidth="11.44140625" defaultRowHeight="13.8"/>
  <cols>
    <col min="1" max="1" width="11.44140625" style="103"/>
    <col min="2" max="2" width="11.44140625" style="108"/>
    <col min="3" max="3" width="11.44140625" style="103"/>
    <col min="4" max="4" width="11.44140625" style="81"/>
    <col min="5" max="5" width="15.88671875" style="81" customWidth="1"/>
    <col min="6" max="6" width="13.21875" style="168" bestFit="1" customWidth="1"/>
    <col min="7" max="7" width="15.88671875" style="160" bestFit="1" customWidth="1"/>
    <col min="8" max="8" width="11.44140625" style="106"/>
    <col min="9" max="9" width="15.5546875" style="81" customWidth="1"/>
    <col min="10" max="16384" width="11.44140625" style="81"/>
  </cols>
  <sheetData>
    <row r="1" spans="1:9" ht="5.25" customHeight="1" thickBot="1"/>
    <row r="2" spans="1:9" ht="14.4" thickBot="1">
      <c r="A2" s="210" t="s">
        <v>328</v>
      </c>
      <c r="B2" s="211"/>
      <c r="C2" s="211"/>
      <c r="D2" s="211"/>
      <c r="E2" s="211"/>
      <c r="F2" s="212"/>
      <c r="G2" s="211"/>
      <c r="H2" s="211"/>
      <c r="I2" s="213"/>
    </row>
    <row r="3" spans="1:9" ht="14.4" thickBot="1">
      <c r="A3" s="113"/>
      <c r="B3" s="114"/>
      <c r="C3" s="115"/>
      <c r="D3" s="114"/>
      <c r="E3" s="114"/>
      <c r="F3" s="169"/>
      <c r="G3" s="161"/>
      <c r="H3" s="116"/>
      <c r="I3" s="117"/>
    </row>
    <row r="4" spans="1:9" ht="28.2" thickBot="1">
      <c r="A4" s="122" t="s">
        <v>3</v>
      </c>
      <c r="B4" s="123" t="s">
        <v>73</v>
      </c>
      <c r="C4" s="124" t="s">
        <v>117</v>
      </c>
      <c r="D4" s="124" t="s">
        <v>130</v>
      </c>
      <c r="E4" s="123" t="s">
        <v>118</v>
      </c>
      <c r="F4" s="170" t="s">
        <v>6</v>
      </c>
      <c r="G4" s="162" t="s">
        <v>7</v>
      </c>
      <c r="H4" s="125" t="s">
        <v>74</v>
      </c>
      <c r="I4" s="126" t="s">
        <v>0</v>
      </c>
    </row>
    <row r="5" spans="1:9" ht="14.1" customHeight="1">
      <c r="A5" s="118" t="s">
        <v>296</v>
      </c>
      <c r="B5" s="119" t="s">
        <v>172</v>
      </c>
      <c r="C5" s="120" t="s">
        <v>201</v>
      </c>
      <c r="D5" s="120" t="s">
        <v>133</v>
      </c>
      <c r="E5" s="120" t="s">
        <v>220</v>
      </c>
      <c r="F5" s="171">
        <v>3924</v>
      </c>
      <c r="G5" s="163">
        <v>2125.5</v>
      </c>
      <c r="H5" s="121">
        <f t="shared" ref="H5:H7" si="0">+G5/F5*1000</f>
        <v>541.66666666666663</v>
      </c>
      <c r="I5" s="120" t="s">
        <v>39</v>
      </c>
    </row>
    <row r="6" spans="1:9" ht="14.1" customHeight="1">
      <c r="A6" s="105" t="s">
        <v>296</v>
      </c>
      <c r="B6" s="107" t="s">
        <v>172</v>
      </c>
      <c r="C6" s="95" t="s">
        <v>204</v>
      </c>
      <c r="D6" s="95" t="s">
        <v>134</v>
      </c>
      <c r="E6" s="95" t="s">
        <v>171</v>
      </c>
      <c r="F6" s="172">
        <v>914.69</v>
      </c>
      <c r="G6" s="164">
        <v>336</v>
      </c>
      <c r="H6" s="104">
        <f t="shared" si="0"/>
        <v>367.33756791918569</v>
      </c>
      <c r="I6" s="95" t="s">
        <v>39</v>
      </c>
    </row>
    <row r="7" spans="1:9" ht="14.1" customHeight="1">
      <c r="A7" s="105" t="s">
        <v>296</v>
      </c>
      <c r="B7" s="107" t="s">
        <v>172</v>
      </c>
      <c r="C7" s="95" t="s">
        <v>214</v>
      </c>
      <c r="D7" s="95" t="s">
        <v>133</v>
      </c>
      <c r="E7" s="95" t="s">
        <v>166</v>
      </c>
      <c r="F7" s="172">
        <v>900</v>
      </c>
      <c r="G7" s="164">
        <v>600</v>
      </c>
      <c r="H7" s="104">
        <f t="shared" si="0"/>
        <v>666.66666666666663</v>
      </c>
      <c r="I7" s="95" t="s">
        <v>39</v>
      </c>
    </row>
    <row r="8" spans="1:9" ht="14.1" customHeight="1">
      <c r="A8" s="105" t="s">
        <v>296</v>
      </c>
      <c r="B8" s="107" t="s">
        <v>172</v>
      </c>
      <c r="C8" s="95" t="s">
        <v>205</v>
      </c>
      <c r="D8" s="95" t="s">
        <v>139</v>
      </c>
      <c r="E8" s="95" t="s">
        <v>223</v>
      </c>
      <c r="F8" s="172">
        <v>750</v>
      </c>
      <c r="G8" s="164">
        <v>400</v>
      </c>
      <c r="H8" s="104">
        <f t="shared" ref="H8:H71" si="1">+G8/F8*1000</f>
        <v>533.33333333333337</v>
      </c>
      <c r="I8" s="95" t="s">
        <v>39</v>
      </c>
    </row>
    <row r="9" spans="1:9" ht="14.1" customHeight="1">
      <c r="A9" s="105" t="s">
        <v>296</v>
      </c>
      <c r="B9" s="107" t="s">
        <v>172</v>
      </c>
      <c r="C9" s="95" t="s">
        <v>205</v>
      </c>
      <c r="D9" s="95" t="s">
        <v>139</v>
      </c>
      <c r="E9" s="95" t="s">
        <v>223</v>
      </c>
      <c r="F9" s="172">
        <v>420</v>
      </c>
      <c r="G9" s="164">
        <v>350</v>
      </c>
      <c r="H9" s="104">
        <f t="shared" si="1"/>
        <v>833.33333333333337</v>
      </c>
      <c r="I9" s="95" t="s">
        <v>39</v>
      </c>
    </row>
    <row r="10" spans="1:9" ht="14.1" customHeight="1">
      <c r="A10" s="105" t="s">
        <v>296</v>
      </c>
      <c r="B10" s="107" t="s">
        <v>172</v>
      </c>
      <c r="C10" s="95" t="s">
        <v>202</v>
      </c>
      <c r="D10" s="95" t="s">
        <v>140</v>
      </c>
      <c r="E10" s="95" t="s">
        <v>221</v>
      </c>
      <c r="F10" s="172">
        <v>3600</v>
      </c>
      <c r="G10" s="164">
        <v>1800</v>
      </c>
      <c r="H10" s="104">
        <f t="shared" si="1"/>
        <v>500</v>
      </c>
      <c r="I10" s="95" t="s">
        <v>39</v>
      </c>
    </row>
    <row r="11" spans="1:9" ht="14.1" customHeight="1">
      <c r="A11" s="105" t="s">
        <v>299</v>
      </c>
      <c r="B11" s="107" t="s">
        <v>172</v>
      </c>
      <c r="C11" s="95" t="s">
        <v>202</v>
      </c>
      <c r="D11" s="95" t="s">
        <v>140</v>
      </c>
      <c r="E11" s="95" t="s">
        <v>221</v>
      </c>
      <c r="F11" s="172">
        <v>4800</v>
      </c>
      <c r="G11" s="164">
        <v>2400</v>
      </c>
      <c r="H11" s="104">
        <f t="shared" si="1"/>
        <v>500</v>
      </c>
      <c r="I11" s="95" t="s">
        <v>39</v>
      </c>
    </row>
    <row r="12" spans="1:9" ht="14.1" customHeight="1">
      <c r="A12" s="105" t="s">
        <v>299</v>
      </c>
      <c r="B12" s="107" t="s">
        <v>172</v>
      </c>
      <c r="C12" s="95" t="s">
        <v>202</v>
      </c>
      <c r="D12" s="95" t="s">
        <v>140</v>
      </c>
      <c r="E12" s="95" t="s">
        <v>221</v>
      </c>
      <c r="F12" s="172">
        <v>480</v>
      </c>
      <c r="G12" s="164">
        <v>250</v>
      </c>
      <c r="H12" s="104">
        <f t="shared" si="1"/>
        <v>520.83333333333337</v>
      </c>
      <c r="I12" s="95" t="s">
        <v>39</v>
      </c>
    </row>
    <row r="13" spans="1:9" ht="14.1" customHeight="1">
      <c r="A13" s="105" t="s">
        <v>299</v>
      </c>
      <c r="B13" s="107" t="s">
        <v>172</v>
      </c>
      <c r="C13" s="95" t="s">
        <v>202</v>
      </c>
      <c r="D13" s="95" t="s">
        <v>140</v>
      </c>
      <c r="E13" s="95" t="s">
        <v>221</v>
      </c>
      <c r="F13" s="172">
        <v>600</v>
      </c>
      <c r="G13" s="164">
        <v>250</v>
      </c>
      <c r="H13" s="104">
        <f t="shared" si="1"/>
        <v>416.66666666666669</v>
      </c>
      <c r="I13" s="95" t="s">
        <v>39</v>
      </c>
    </row>
    <row r="14" spans="1:9" ht="14.1" customHeight="1">
      <c r="A14" s="105" t="s">
        <v>301</v>
      </c>
      <c r="B14" s="107" t="s">
        <v>172</v>
      </c>
      <c r="C14" s="95" t="s">
        <v>210</v>
      </c>
      <c r="D14" s="95" t="s">
        <v>131</v>
      </c>
      <c r="E14" s="95" t="s">
        <v>228</v>
      </c>
      <c r="F14" s="172">
        <v>693.5</v>
      </c>
      <c r="G14" s="164">
        <v>945.24</v>
      </c>
      <c r="H14" s="104">
        <f t="shared" si="1"/>
        <v>1362.9992790194665</v>
      </c>
      <c r="I14" s="95" t="s">
        <v>39</v>
      </c>
    </row>
    <row r="15" spans="1:9" ht="14.1" customHeight="1">
      <c r="A15" s="105" t="s">
        <v>301</v>
      </c>
      <c r="B15" s="107" t="s">
        <v>172</v>
      </c>
      <c r="C15" s="95" t="s">
        <v>279</v>
      </c>
      <c r="D15" s="95" t="s">
        <v>131</v>
      </c>
      <c r="E15" s="95" t="s">
        <v>280</v>
      </c>
      <c r="F15" s="172">
        <v>1126.8499999999999</v>
      </c>
      <c r="G15" s="164">
        <v>1401.84</v>
      </c>
      <c r="H15" s="104">
        <f t="shared" si="1"/>
        <v>1244.0342547810269</v>
      </c>
      <c r="I15" s="95" t="s">
        <v>39</v>
      </c>
    </row>
    <row r="16" spans="1:9" ht="14.1" customHeight="1">
      <c r="A16" s="105" t="s">
        <v>301</v>
      </c>
      <c r="B16" s="107" t="s">
        <v>172</v>
      </c>
      <c r="C16" s="95" t="s">
        <v>322</v>
      </c>
      <c r="D16" s="95" t="s">
        <v>132</v>
      </c>
      <c r="E16" s="95" t="s">
        <v>324</v>
      </c>
      <c r="F16" s="172">
        <v>643.95000000000005</v>
      </c>
      <c r="G16" s="164">
        <v>796.32</v>
      </c>
      <c r="H16" s="104">
        <f t="shared" si="1"/>
        <v>1236.6177498252971</v>
      </c>
      <c r="I16" s="95" t="s">
        <v>39</v>
      </c>
    </row>
    <row r="17" spans="1:9" ht="14.1" customHeight="1">
      <c r="A17" s="105" t="s">
        <v>301</v>
      </c>
      <c r="B17" s="107" t="s">
        <v>172</v>
      </c>
      <c r="C17" s="95" t="s">
        <v>323</v>
      </c>
      <c r="D17" s="95" t="s">
        <v>133</v>
      </c>
      <c r="E17" s="95" t="s">
        <v>325</v>
      </c>
      <c r="F17" s="172">
        <v>180</v>
      </c>
      <c r="G17" s="164">
        <v>2736</v>
      </c>
      <c r="H17" s="104">
        <f t="shared" si="1"/>
        <v>15200</v>
      </c>
      <c r="I17" s="95" t="s">
        <v>39</v>
      </c>
    </row>
    <row r="18" spans="1:9" ht="14.1" customHeight="1">
      <c r="A18" s="105" t="s">
        <v>320</v>
      </c>
      <c r="B18" s="107" t="s">
        <v>172</v>
      </c>
      <c r="C18" s="95" t="s">
        <v>201</v>
      </c>
      <c r="D18" s="95" t="s">
        <v>133</v>
      </c>
      <c r="E18" s="95" t="s">
        <v>220</v>
      </c>
      <c r="F18" s="172">
        <v>1132.8</v>
      </c>
      <c r="G18" s="164">
        <v>400</v>
      </c>
      <c r="H18" s="104">
        <f t="shared" si="1"/>
        <v>353.10734463276839</v>
      </c>
      <c r="I18" s="95" t="s">
        <v>39</v>
      </c>
    </row>
    <row r="19" spans="1:9" ht="14.1" customHeight="1">
      <c r="A19" s="105" t="s">
        <v>320</v>
      </c>
      <c r="B19" s="107" t="s">
        <v>172</v>
      </c>
      <c r="C19" s="95" t="s">
        <v>204</v>
      </c>
      <c r="D19" s="95" t="s">
        <v>134</v>
      </c>
      <c r="E19" s="95" t="s">
        <v>171</v>
      </c>
      <c r="F19" s="172">
        <v>952.8</v>
      </c>
      <c r="G19" s="164">
        <v>250</v>
      </c>
      <c r="H19" s="104">
        <f t="shared" si="1"/>
        <v>262.38455079764907</v>
      </c>
      <c r="I19" s="95" t="s">
        <v>39</v>
      </c>
    </row>
    <row r="20" spans="1:9" ht="14.1" customHeight="1">
      <c r="A20" s="105" t="s">
        <v>320</v>
      </c>
      <c r="B20" s="107" t="s">
        <v>172</v>
      </c>
      <c r="C20" s="95" t="s">
        <v>202</v>
      </c>
      <c r="D20" s="95" t="s">
        <v>140</v>
      </c>
      <c r="E20" s="95" t="s">
        <v>221</v>
      </c>
      <c r="F20" s="172">
        <v>1440</v>
      </c>
      <c r="G20" s="164">
        <v>600</v>
      </c>
      <c r="H20" s="104">
        <f t="shared" si="1"/>
        <v>416.66666666666669</v>
      </c>
      <c r="I20" s="95" t="s">
        <v>39</v>
      </c>
    </row>
    <row r="21" spans="1:9" ht="14.1" customHeight="1">
      <c r="A21" s="105" t="s">
        <v>320</v>
      </c>
      <c r="B21" s="107" t="s">
        <v>172</v>
      </c>
      <c r="C21" s="95" t="s">
        <v>202</v>
      </c>
      <c r="D21" s="95" t="s">
        <v>140</v>
      </c>
      <c r="E21" s="95" t="s">
        <v>221</v>
      </c>
      <c r="F21" s="172">
        <v>2400</v>
      </c>
      <c r="G21" s="164">
        <v>800</v>
      </c>
      <c r="H21" s="104">
        <f t="shared" si="1"/>
        <v>333.33333333333331</v>
      </c>
      <c r="I21" s="95" t="s">
        <v>39</v>
      </c>
    </row>
    <row r="22" spans="1:9" ht="14.1" customHeight="1">
      <c r="A22" s="105" t="s">
        <v>320</v>
      </c>
      <c r="B22" s="107" t="s">
        <v>172</v>
      </c>
      <c r="C22" s="95" t="s">
        <v>202</v>
      </c>
      <c r="D22" s="95" t="s">
        <v>140</v>
      </c>
      <c r="E22" s="95" t="s">
        <v>221</v>
      </c>
      <c r="F22" s="172">
        <v>600</v>
      </c>
      <c r="G22" s="164">
        <v>200</v>
      </c>
      <c r="H22" s="104">
        <f t="shared" si="1"/>
        <v>333.33333333333331</v>
      </c>
      <c r="I22" s="95" t="s">
        <v>39</v>
      </c>
    </row>
    <row r="23" spans="1:9" ht="14.1" customHeight="1">
      <c r="A23" s="105" t="s">
        <v>303</v>
      </c>
      <c r="B23" s="107" t="s">
        <v>172</v>
      </c>
      <c r="C23" s="95" t="s">
        <v>211</v>
      </c>
      <c r="D23" s="95" t="s">
        <v>132</v>
      </c>
      <c r="E23" s="95" t="s">
        <v>229</v>
      </c>
      <c r="F23" s="172">
        <v>2832</v>
      </c>
      <c r="G23" s="164">
        <v>10447.5</v>
      </c>
      <c r="H23" s="104">
        <f t="shared" si="1"/>
        <v>3689.0889830508472</v>
      </c>
      <c r="I23" s="95" t="s">
        <v>39</v>
      </c>
    </row>
    <row r="24" spans="1:9" ht="14.1" customHeight="1">
      <c r="A24" s="105" t="s">
        <v>303</v>
      </c>
      <c r="B24" s="107" t="s">
        <v>172</v>
      </c>
      <c r="C24" s="95" t="s">
        <v>206</v>
      </c>
      <c r="D24" s="95" t="s">
        <v>132</v>
      </c>
      <c r="E24" s="95" t="s">
        <v>224</v>
      </c>
      <c r="F24" s="172">
        <v>9014.4</v>
      </c>
      <c r="G24" s="164">
        <v>54010.239999999998</v>
      </c>
      <c r="H24" s="104">
        <f t="shared" si="1"/>
        <v>5991.5512957046503</v>
      </c>
      <c r="I24" s="95" t="s">
        <v>39</v>
      </c>
    </row>
    <row r="25" spans="1:9" ht="14.1" customHeight="1">
      <c r="A25" s="105" t="s">
        <v>303</v>
      </c>
      <c r="B25" s="107" t="s">
        <v>172</v>
      </c>
      <c r="C25" s="95" t="s">
        <v>206</v>
      </c>
      <c r="D25" s="95" t="s">
        <v>132</v>
      </c>
      <c r="E25" s="95" t="s">
        <v>224</v>
      </c>
      <c r="F25" s="172">
        <v>806.4</v>
      </c>
      <c r="G25" s="164">
        <v>4518.8999999999996</v>
      </c>
      <c r="H25" s="104">
        <f t="shared" si="1"/>
        <v>5603.7946428571422</v>
      </c>
      <c r="I25" s="95" t="s">
        <v>39</v>
      </c>
    </row>
    <row r="26" spans="1:9" ht="14.1" customHeight="1">
      <c r="A26" s="105" t="s">
        <v>303</v>
      </c>
      <c r="B26" s="107" t="s">
        <v>172</v>
      </c>
      <c r="C26" s="95" t="s">
        <v>206</v>
      </c>
      <c r="D26" s="95" t="s">
        <v>132</v>
      </c>
      <c r="E26" s="95" t="s">
        <v>224</v>
      </c>
      <c r="F26" s="172">
        <v>9590.4</v>
      </c>
      <c r="G26" s="164">
        <v>50318.1</v>
      </c>
      <c r="H26" s="104">
        <f t="shared" si="1"/>
        <v>5246.7154654654651</v>
      </c>
      <c r="I26" s="95" t="s">
        <v>39</v>
      </c>
    </row>
    <row r="27" spans="1:9" ht="14.1" customHeight="1">
      <c r="A27" s="105" t="s">
        <v>303</v>
      </c>
      <c r="B27" s="107" t="s">
        <v>172</v>
      </c>
      <c r="C27" s="95" t="s">
        <v>204</v>
      </c>
      <c r="D27" s="95" t="s">
        <v>134</v>
      </c>
      <c r="E27" s="95" t="s">
        <v>171</v>
      </c>
      <c r="F27" s="172">
        <v>2858.4</v>
      </c>
      <c r="G27" s="164">
        <v>7077</v>
      </c>
      <c r="H27" s="104">
        <f t="shared" si="1"/>
        <v>2475.8606213266162</v>
      </c>
      <c r="I27" s="95" t="s">
        <v>39</v>
      </c>
    </row>
    <row r="28" spans="1:9" ht="14.1" customHeight="1">
      <c r="A28" s="105" t="s">
        <v>303</v>
      </c>
      <c r="B28" s="107" t="s">
        <v>172</v>
      </c>
      <c r="C28" s="95" t="s">
        <v>202</v>
      </c>
      <c r="D28" s="95" t="s">
        <v>140</v>
      </c>
      <c r="E28" s="95" t="s">
        <v>221</v>
      </c>
      <c r="F28" s="172">
        <v>182.4</v>
      </c>
      <c r="G28" s="164">
        <v>478.04</v>
      </c>
      <c r="H28" s="104">
        <f t="shared" si="1"/>
        <v>2620.8333333333335</v>
      </c>
      <c r="I28" s="95" t="s">
        <v>39</v>
      </c>
    </row>
    <row r="29" spans="1:9" ht="14.1" customHeight="1">
      <c r="A29" s="105" t="s">
        <v>303</v>
      </c>
      <c r="B29" s="107" t="s">
        <v>172</v>
      </c>
      <c r="C29" s="95" t="s">
        <v>202</v>
      </c>
      <c r="D29" s="95" t="s">
        <v>140</v>
      </c>
      <c r="E29" s="95" t="s">
        <v>221</v>
      </c>
      <c r="F29" s="172">
        <v>456</v>
      </c>
      <c r="G29" s="164">
        <v>1159</v>
      </c>
      <c r="H29" s="104">
        <f t="shared" si="1"/>
        <v>2541.6666666666665</v>
      </c>
      <c r="I29" s="95" t="s">
        <v>39</v>
      </c>
    </row>
    <row r="30" spans="1:9" ht="14.1" customHeight="1">
      <c r="A30" s="105" t="s">
        <v>303</v>
      </c>
      <c r="B30" s="107" t="s">
        <v>172</v>
      </c>
      <c r="C30" s="95" t="s">
        <v>202</v>
      </c>
      <c r="D30" s="95" t="s">
        <v>140</v>
      </c>
      <c r="E30" s="95" t="s">
        <v>221</v>
      </c>
      <c r="F30" s="172">
        <v>5040</v>
      </c>
      <c r="G30" s="164">
        <v>11285.4</v>
      </c>
      <c r="H30" s="104">
        <f t="shared" si="1"/>
        <v>2239.166666666667</v>
      </c>
      <c r="I30" s="95" t="s">
        <v>39</v>
      </c>
    </row>
    <row r="31" spans="1:9" ht="14.1" customHeight="1">
      <c r="A31" s="105" t="s">
        <v>304</v>
      </c>
      <c r="B31" s="107" t="s">
        <v>172</v>
      </c>
      <c r="C31" s="95" t="s">
        <v>204</v>
      </c>
      <c r="D31" s="95" t="s">
        <v>134</v>
      </c>
      <c r="E31" s="95" t="s">
        <v>171</v>
      </c>
      <c r="F31" s="172">
        <v>20123.14</v>
      </c>
      <c r="G31" s="164">
        <v>28205.759999999998</v>
      </c>
      <c r="H31" s="104">
        <f t="shared" si="1"/>
        <v>1401.6579917448271</v>
      </c>
      <c r="I31" s="95" t="s">
        <v>39</v>
      </c>
    </row>
    <row r="32" spans="1:9" ht="14.1" customHeight="1">
      <c r="A32" s="105" t="s">
        <v>321</v>
      </c>
      <c r="B32" s="107" t="s">
        <v>172</v>
      </c>
      <c r="C32" s="95" t="s">
        <v>211</v>
      </c>
      <c r="D32" s="95" t="s">
        <v>132</v>
      </c>
      <c r="E32" s="95" t="s">
        <v>229</v>
      </c>
      <c r="F32" s="172">
        <v>1699.2</v>
      </c>
      <c r="G32" s="164">
        <v>5837.5</v>
      </c>
      <c r="H32" s="104">
        <f t="shared" si="1"/>
        <v>3435.440207156309</v>
      </c>
      <c r="I32" s="95" t="s">
        <v>39</v>
      </c>
    </row>
    <row r="33" spans="1:9" ht="14.1" customHeight="1">
      <c r="A33" s="105" t="s">
        <v>321</v>
      </c>
      <c r="B33" s="107" t="s">
        <v>172</v>
      </c>
      <c r="C33" s="95" t="s">
        <v>203</v>
      </c>
      <c r="D33" s="95" t="s">
        <v>133</v>
      </c>
      <c r="E33" s="95" t="s">
        <v>222</v>
      </c>
      <c r="F33" s="172">
        <v>2400</v>
      </c>
      <c r="G33" s="164">
        <v>7554</v>
      </c>
      <c r="H33" s="104">
        <f t="shared" si="1"/>
        <v>3147.5</v>
      </c>
      <c r="I33" s="95" t="s">
        <v>39</v>
      </c>
    </row>
    <row r="34" spans="1:9" ht="14.1" customHeight="1">
      <c r="A34" s="105" t="s">
        <v>321</v>
      </c>
      <c r="B34" s="107" t="s">
        <v>172</v>
      </c>
      <c r="C34" s="95" t="s">
        <v>203</v>
      </c>
      <c r="D34" s="95" t="s">
        <v>133</v>
      </c>
      <c r="E34" s="95" t="s">
        <v>222</v>
      </c>
      <c r="F34" s="172">
        <v>1800</v>
      </c>
      <c r="G34" s="164">
        <v>3978</v>
      </c>
      <c r="H34" s="104">
        <f t="shared" si="1"/>
        <v>2210</v>
      </c>
      <c r="I34" s="95" t="s">
        <v>39</v>
      </c>
    </row>
    <row r="35" spans="1:9" ht="14.1" customHeight="1">
      <c r="A35" s="105" t="s">
        <v>321</v>
      </c>
      <c r="B35" s="107" t="s">
        <v>172</v>
      </c>
      <c r="C35" s="95" t="s">
        <v>204</v>
      </c>
      <c r="D35" s="95" t="s">
        <v>134</v>
      </c>
      <c r="E35" s="95" t="s">
        <v>171</v>
      </c>
      <c r="F35" s="172">
        <v>1524.48</v>
      </c>
      <c r="G35" s="164">
        <v>3774.4</v>
      </c>
      <c r="H35" s="104">
        <f t="shared" si="1"/>
        <v>2475.8606213266162</v>
      </c>
      <c r="I35" s="95" t="s">
        <v>39</v>
      </c>
    </row>
    <row r="36" spans="1:9" ht="14.1" customHeight="1">
      <c r="A36" s="105" t="s">
        <v>321</v>
      </c>
      <c r="B36" s="107" t="s">
        <v>172</v>
      </c>
      <c r="C36" s="95" t="s">
        <v>236</v>
      </c>
      <c r="D36" s="95" t="s">
        <v>133</v>
      </c>
      <c r="E36" s="95" t="s">
        <v>126</v>
      </c>
      <c r="F36" s="172">
        <v>420</v>
      </c>
      <c r="G36" s="164">
        <v>701.4</v>
      </c>
      <c r="H36" s="104">
        <f t="shared" si="1"/>
        <v>1670</v>
      </c>
      <c r="I36" s="95" t="s">
        <v>39</v>
      </c>
    </row>
    <row r="37" spans="1:9" ht="14.1" customHeight="1">
      <c r="A37" s="105" t="s">
        <v>321</v>
      </c>
      <c r="B37" s="107" t="s">
        <v>172</v>
      </c>
      <c r="C37" s="95" t="s">
        <v>236</v>
      </c>
      <c r="D37" s="95" t="s">
        <v>133</v>
      </c>
      <c r="E37" s="95" t="s">
        <v>126</v>
      </c>
      <c r="F37" s="172">
        <v>180</v>
      </c>
      <c r="G37" s="164">
        <v>300.60000000000002</v>
      </c>
      <c r="H37" s="104">
        <f t="shared" si="1"/>
        <v>1670.0000000000002</v>
      </c>
      <c r="I37" s="95" t="s">
        <v>39</v>
      </c>
    </row>
    <row r="38" spans="1:9" ht="14.1" customHeight="1">
      <c r="A38" s="105" t="s">
        <v>321</v>
      </c>
      <c r="B38" s="107" t="s">
        <v>172</v>
      </c>
      <c r="C38" s="95" t="s">
        <v>202</v>
      </c>
      <c r="D38" s="95" t="s">
        <v>140</v>
      </c>
      <c r="E38" s="95" t="s">
        <v>221</v>
      </c>
      <c r="F38" s="172">
        <v>1200</v>
      </c>
      <c r="G38" s="164">
        <v>2687</v>
      </c>
      <c r="H38" s="104">
        <f t="shared" si="1"/>
        <v>2239.166666666667</v>
      </c>
      <c r="I38" s="95" t="s">
        <v>39</v>
      </c>
    </row>
    <row r="39" spans="1:9" ht="14.1" customHeight="1">
      <c r="A39" s="105" t="s">
        <v>321</v>
      </c>
      <c r="B39" s="107" t="s">
        <v>172</v>
      </c>
      <c r="C39" s="95" t="s">
        <v>202</v>
      </c>
      <c r="D39" s="95" t="s">
        <v>140</v>
      </c>
      <c r="E39" s="95" t="s">
        <v>221</v>
      </c>
      <c r="F39" s="172">
        <v>480</v>
      </c>
      <c r="G39" s="164">
        <v>1258</v>
      </c>
      <c r="H39" s="104">
        <f t="shared" si="1"/>
        <v>2620.833333333333</v>
      </c>
      <c r="I39" s="95" t="s">
        <v>39</v>
      </c>
    </row>
    <row r="40" spans="1:9" ht="14.1" customHeight="1">
      <c r="A40" s="105" t="s">
        <v>321</v>
      </c>
      <c r="B40" s="107" t="s">
        <v>172</v>
      </c>
      <c r="C40" s="95" t="s">
        <v>202</v>
      </c>
      <c r="D40" s="95" t="s">
        <v>140</v>
      </c>
      <c r="E40" s="95" t="s">
        <v>221</v>
      </c>
      <c r="F40" s="172">
        <v>600</v>
      </c>
      <c r="G40" s="164">
        <v>1525</v>
      </c>
      <c r="H40" s="104">
        <f t="shared" si="1"/>
        <v>2541.6666666666665</v>
      </c>
      <c r="I40" s="95" t="s">
        <v>39</v>
      </c>
    </row>
    <row r="41" spans="1:9" ht="14.1" customHeight="1">
      <c r="A41" s="105" t="s">
        <v>308</v>
      </c>
      <c r="B41" s="107" t="s">
        <v>172</v>
      </c>
      <c r="C41" s="95" t="s">
        <v>201</v>
      </c>
      <c r="D41" s="95" t="s">
        <v>133</v>
      </c>
      <c r="E41" s="95" t="s">
        <v>220</v>
      </c>
      <c r="F41" s="172">
        <v>1200</v>
      </c>
      <c r="G41" s="164">
        <v>800</v>
      </c>
      <c r="H41" s="104">
        <f t="shared" si="1"/>
        <v>666.66666666666663</v>
      </c>
      <c r="I41" s="95" t="s">
        <v>39</v>
      </c>
    </row>
    <row r="42" spans="1:9" ht="14.1" customHeight="1">
      <c r="A42" s="105" t="s">
        <v>308</v>
      </c>
      <c r="B42" s="107" t="s">
        <v>172</v>
      </c>
      <c r="C42" s="95" t="s">
        <v>201</v>
      </c>
      <c r="D42" s="95" t="s">
        <v>133</v>
      </c>
      <c r="E42" s="95" t="s">
        <v>220</v>
      </c>
      <c r="F42" s="172">
        <v>407.81</v>
      </c>
      <c r="G42" s="164">
        <v>162</v>
      </c>
      <c r="H42" s="104">
        <f t="shared" si="1"/>
        <v>397.24381452146832</v>
      </c>
      <c r="I42" s="95" t="s">
        <v>39</v>
      </c>
    </row>
    <row r="43" spans="1:9" ht="14.1" customHeight="1">
      <c r="A43" s="105" t="s">
        <v>308</v>
      </c>
      <c r="B43" s="107" t="s">
        <v>172</v>
      </c>
      <c r="C43" s="95" t="s">
        <v>205</v>
      </c>
      <c r="D43" s="95" t="s">
        <v>139</v>
      </c>
      <c r="E43" s="95" t="s">
        <v>223</v>
      </c>
      <c r="F43" s="172">
        <v>1350</v>
      </c>
      <c r="G43" s="164">
        <v>540</v>
      </c>
      <c r="H43" s="104">
        <f t="shared" si="1"/>
        <v>400</v>
      </c>
      <c r="I43" s="95" t="s">
        <v>39</v>
      </c>
    </row>
    <row r="44" spans="1:9" ht="14.1" customHeight="1">
      <c r="A44" s="105" t="s">
        <v>308</v>
      </c>
      <c r="B44" s="107" t="s">
        <v>172</v>
      </c>
      <c r="C44" s="95" t="s">
        <v>202</v>
      </c>
      <c r="D44" s="95" t="s">
        <v>140</v>
      </c>
      <c r="E44" s="95" t="s">
        <v>221</v>
      </c>
      <c r="F44" s="172">
        <v>3600</v>
      </c>
      <c r="G44" s="164">
        <v>1500</v>
      </c>
      <c r="H44" s="104">
        <f t="shared" si="1"/>
        <v>416.66666666666669</v>
      </c>
      <c r="I44" s="95" t="s">
        <v>39</v>
      </c>
    </row>
    <row r="45" spans="1:9" ht="14.1" customHeight="1">
      <c r="A45" s="105" t="s">
        <v>308</v>
      </c>
      <c r="B45" s="107" t="s">
        <v>172</v>
      </c>
      <c r="C45" s="95" t="s">
        <v>202</v>
      </c>
      <c r="D45" s="95" t="s">
        <v>140</v>
      </c>
      <c r="E45" s="95" t="s">
        <v>221</v>
      </c>
      <c r="F45" s="172">
        <v>600</v>
      </c>
      <c r="G45" s="164">
        <v>200</v>
      </c>
      <c r="H45" s="104">
        <f t="shared" si="1"/>
        <v>333.33333333333331</v>
      </c>
      <c r="I45" s="95" t="s">
        <v>39</v>
      </c>
    </row>
    <row r="46" spans="1:9" ht="14.1" customHeight="1">
      <c r="A46" s="105" t="s">
        <v>308</v>
      </c>
      <c r="B46" s="107" t="s">
        <v>172</v>
      </c>
      <c r="C46" s="95" t="s">
        <v>202</v>
      </c>
      <c r="D46" s="95" t="s">
        <v>140</v>
      </c>
      <c r="E46" s="95" t="s">
        <v>221</v>
      </c>
      <c r="F46" s="172">
        <v>960</v>
      </c>
      <c r="G46" s="164">
        <v>500</v>
      </c>
      <c r="H46" s="104">
        <f t="shared" si="1"/>
        <v>520.83333333333337</v>
      </c>
      <c r="I46" s="95" t="s">
        <v>39</v>
      </c>
    </row>
    <row r="47" spans="1:9" ht="14.1" customHeight="1">
      <c r="A47" s="105" t="s">
        <v>308</v>
      </c>
      <c r="B47" s="107" t="s">
        <v>172</v>
      </c>
      <c r="C47" s="95" t="s">
        <v>204</v>
      </c>
      <c r="D47" s="95" t="s">
        <v>134</v>
      </c>
      <c r="E47" s="95" t="s">
        <v>171</v>
      </c>
      <c r="F47" s="172">
        <v>1905.6</v>
      </c>
      <c r="G47" s="164">
        <v>4749</v>
      </c>
      <c r="H47" s="104">
        <f t="shared" si="1"/>
        <v>2492.1284634760705</v>
      </c>
      <c r="I47" s="95" t="s">
        <v>39</v>
      </c>
    </row>
    <row r="48" spans="1:9" ht="14.1" customHeight="1">
      <c r="A48" s="105" t="s">
        <v>308</v>
      </c>
      <c r="B48" s="107" t="s">
        <v>172</v>
      </c>
      <c r="C48" s="95" t="s">
        <v>236</v>
      </c>
      <c r="D48" s="95" t="s">
        <v>133</v>
      </c>
      <c r="E48" s="95" t="s">
        <v>126</v>
      </c>
      <c r="F48" s="172">
        <v>1200</v>
      </c>
      <c r="G48" s="164">
        <v>2004</v>
      </c>
      <c r="H48" s="104">
        <f t="shared" si="1"/>
        <v>1670</v>
      </c>
      <c r="I48" s="95" t="s">
        <v>39</v>
      </c>
    </row>
    <row r="49" spans="1:9" ht="14.1" customHeight="1">
      <c r="A49" s="105" t="s">
        <v>308</v>
      </c>
      <c r="B49" s="107" t="s">
        <v>172</v>
      </c>
      <c r="C49" s="95" t="s">
        <v>202</v>
      </c>
      <c r="D49" s="95" t="s">
        <v>140</v>
      </c>
      <c r="E49" s="95" t="s">
        <v>221</v>
      </c>
      <c r="F49" s="172">
        <v>2280</v>
      </c>
      <c r="G49" s="164">
        <v>5105.3</v>
      </c>
      <c r="H49" s="104">
        <f t="shared" si="1"/>
        <v>2239.166666666667</v>
      </c>
      <c r="I49" s="95" t="s">
        <v>39</v>
      </c>
    </row>
    <row r="50" spans="1:9" ht="14.1" customHeight="1">
      <c r="A50" s="105" t="s">
        <v>308</v>
      </c>
      <c r="B50" s="107" t="s">
        <v>172</v>
      </c>
      <c r="C50" s="95" t="s">
        <v>203</v>
      </c>
      <c r="D50" s="95" t="s">
        <v>133</v>
      </c>
      <c r="E50" s="95" t="s">
        <v>222</v>
      </c>
      <c r="F50" s="172">
        <v>1200</v>
      </c>
      <c r="G50" s="164">
        <v>2614.71</v>
      </c>
      <c r="H50" s="104">
        <f t="shared" si="1"/>
        <v>2178.9250000000002</v>
      </c>
      <c r="I50" s="95" t="s">
        <v>39</v>
      </c>
    </row>
    <row r="51" spans="1:9" ht="14.1" customHeight="1">
      <c r="A51" s="105" t="s">
        <v>308</v>
      </c>
      <c r="B51" s="107" t="s">
        <v>172</v>
      </c>
      <c r="C51" s="95" t="s">
        <v>203</v>
      </c>
      <c r="D51" s="95" t="s">
        <v>133</v>
      </c>
      <c r="E51" s="95" t="s">
        <v>222</v>
      </c>
      <c r="F51" s="172">
        <v>150</v>
      </c>
      <c r="G51" s="164">
        <v>1225.58</v>
      </c>
      <c r="H51" s="104">
        <f t="shared" si="1"/>
        <v>8170.5333333333328</v>
      </c>
      <c r="I51" s="95" t="s">
        <v>39</v>
      </c>
    </row>
    <row r="52" spans="1:9" ht="14.1" customHeight="1">
      <c r="A52" s="105" t="s">
        <v>308</v>
      </c>
      <c r="B52" s="107" t="s">
        <v>172</v>
      </c>
      <c r="C52" s="95" t="s">
        <v>204</v>
      </c>
      <c r="D52" s="95" t="s">
        <v>134</v>
      </c>
      <c r="E52" s="95" t="s">
        <v>171</v>
      </c>
      <c r="F52" s="172">
        <v>1905.6</v>
      </c>
      <c r="G52" s="164">
        <v>4650.6499999999996</v>
      </c>
      <c r="H52" s="104">
        <f t="shared" si="1"/>
        <v>2440.5174223341728</v>
      </c>
      <c r="I52" s="95" t="s">
        <v>39</v>
      </c>
    </row>
    <row r="53" spans="1:9" ht="14.1" customHeight="1">
      <c r="A53" s="105" t="s">
        <v>308</v>
      </c>
      <c r="B53" s="107" t="s">
        <v>172</v>
      </c>
      <c r="C53" s="95" t="s">
        <v>202</v>
      </c>
      <c r="D53" s="95" t="s">
        <v>140</v>
      </c>
      <c r="E53" s="95" t="s">
        <v>221</v>
      </c>
      <c r="F53" s="172">
        <v>2400</v>
      </c>
      <c r="G53" s="164">
        <v>5297.96</v>
      </c>
      <c r="H53" s="104">
        <f t="shared" si="1"/>
        <v>2207.4833333333331</v>
      </c>
      <c r="I53" s="95" t="s">
        <v>39</v>
      </c>
    </row>
    <row r="54" spans="1:9" ht="14.1" customHeight="1">
      <c r="A54" s="105" t="s">
        <v>308</v>
      </c>
      <c r="B54" s="107" t="s">
        <v>172</v>
      </c>
      <c r="C54" s="95" t="s">
        <v>202</v>
      </c>
      <c r="D54" s="95" t="s">
        <v>140</v>
      </c>
      <c r="E54" s="95" t="s">
        <v>221</v>
      </c>
      <c r="F54" s="172">
        <v>960</v>
      </c>
      <c r="G54" s="164">
        <v>2480.54</v>
      </c>
      <c r="H54" s="104">
        <f t="shared" si="1"/>
        <v>2583.8958333333335</v>
      </c>
      <c r="I54" s="95" t="s">
        <v>39</v>
      </c>
    </row>
    <row r="55" spans="1:9" ht="14.1" customHeight="1">
      <c r="A55" s="105" t="s">
        <v>308</v>
      </c>
      <c r="B55" s="107" t="s">
        <v>172</v>
      </c>
      <c r="C55" s="95" t="s">
        <v>202</v>
      </c>
      <c r="D55" s="95" t="s">
        <v>140</v>
      </c>
      <c r="E55" s="95" t="s">
        <v>221</v>
      </c>
      <c r="F55" s="172">
        <v>1200</v>
      </c>
      <c r="G55" s="164">
        <v>3006.42</v>
      </c>
      <c r="H55" s="104">
        <f t="shared" si="1"/>
        <v>2505.35</v>
      </c>
      <c r="I55" s="95" t="s">
        <v>39</v>
      </c>
    </row>
    <row r="56" spans="1:9" ht="14.1" customHeight="1">
      <c r="A56" s="105" t="s">
        <v>308</v>
      </c>
      <c r="B56" s="107" t="s">
        <v>172</v>
      </c>
      <c r="C56" s="95" t="s">
        <v>202</v>
      </c>
      <c r="D56" s="95" t="s">
        <v>140</v>
      </c>
      <c r="E56" s="95" t="s">
        <v>221</v>
      </c>
      <c r="F56" s="172">
        <v>1300</v>
      </c>
      <c r="G56" s="164">
        <v>2733.3</v>
      </c>
      <c r="H56" s="104">
        <f t="shared" si="1"/>
        <v>2102.5384615384619</v>
      </c>
      <c r="I56" s="95" t="s">
        <v>39</v>
      </c>
    </row>
    <row r="57" spans="1:9" ht="14.1" customHeight="1">
      <c r="A57" s="105" t="s">
        <v>309</v>
      </c>
      <c r="B57" s="107" t="s">
        <v>172</v>
      </c>
      <c r="C57" s="95" t="s">
        <v>205</v>
      </c>
      <c r="D57" s="95" t="s">
        <v>139</v>
      </c>
      <c r="E57" s="95" t="s">
        <v>223</v>
      </c>
      <c r="F57" s="172">
        <v>316.8</v>
      </c>
      <c r="G57" s="164">
        <v>1104.51</v>
      </c>
      <c r="H57" s="104">
        <f t="shared" si="1"/>
        <v>3486.458333333333</v>
      </c>
      <c r="I57" s="95" t="s">
        <v>39</v>
      </c>
    </row>
    <row r="58" spans="1:9" ht="14.1" customHeight="1">
      <c r="A58" s="105" t="s">
        <v>310</v>
      </c>
      <c r="B58" s="107" t="s">
        <v>172</v>
      </c>
      <c r="C58" s="95" t="s">
        <v>203</v>
      </c>
      <c r="D58" s="95" t="s">
        <v>133</v>
      </c>
      <c r="E58" s="95" t="s">
        <v>222</v>
      </c>
      <c r="F58" s="172">
        <v>566.4</v>
      </c>
      <c r="G58" s="164">
        <v>150</v>
      </c>
      <c r="H58" s="104">
        <f t="shared" si="1"/>
        <v>264.83050847457628</v>
      </c>
      <c r="I58" s="95" t="s">
        <v>39</v>
      </c>
    </row>
    <row r="59" spans="1:9" ht="14.1" customHeight="1">
      <c r="A59" s="105" t="s">
        <v>310</v>
      </c>
      <c r="B59" s="107" t="s">
        <v>172</v>
      </c>
      <c r="C59" s="95" t="s">
        <v>204</v>
      </c>
      <c r="D59" s="95" t="s">
        <v>134</v>
      </c>
      <c r="E59" s="95" t="s">
        <v>171</v>
      </c>
      <c r="F59" s="172">
        <v>1143.3599999999999</v>
      </c>
      <c r="G59" s="164">
        <v>300</v>
      </c>
      <c r="H59" s="104">
        <f t="shared" si="1"/>
        <v>262.38455079764907</v>
      </c>
      <c r="I59" s="95" t="s">
        <v>39</v>
      </c>
    </row>
    <row r="60" spans="1:9" ht="14.1" customHeight="1">
      <c r="A60" s="105" t="s">
        <v>310</v>
      </c>
      <c r="B60" s="107" t="s">
        <v>172</v>
      </c>
      <c r="C60" s="95" t="s">
        <v>205</v>
      </c>
      <c r="D60" s="95" t="s">
        <v>139</v>
      </c>
      <c r="E60" s="95" t="s">
        <v>223</v>
      </c>
      <c r="F60" s="172">
        <v>360</v>
      </c>
      <c r="G60" s="164">
        <v>150</v>
      </c>
      <c r="H60" s="104">
        <f t="shared" si="1"/>
        <v>416.66666666666669</v>
      </c>
      <c r="I60" s="95" t="s">
        <v>39</v>
      </c>
    </row>
    <row r="61" spans="1:9" ht="14.1" customHeight="1">
      <c r="A61" s="105" t="s">
        <v>310</v>
      </c>
      <c r="B61" s="107" t="s">
        <v>172</v>
      </c>
      <c r="C61" s="95" t="s">
        <v>205</v>
      </c>
      <c r="D61" s="95" t="s">
        <v>139</v>
      </c>
      <c r="E61" s="95" t="s">
        <v>223</v>
      </c>
      <c r="F61" s="172">
        <v>2250</v>
      </c>
      <c r="G61" s="164">
        <v>750</v>
      </c>
      <c r="H61" s="104">
        <f t="shared" si="1"/>
        <v>333.33333333333331</v>
      </c>
      <c r="I61" s="95" t="s">
        <v>39</v>
      </c>
    </row>
    <row r="62" spans="1:9" ht="14.1" customHeight="1">
      <c r="A62" s="105" t="s">
        <v>313</v>
      </c>
      <c r="B62" s="107" t="s">
        <v>172</v>
      </c>
      <c r="C62" s="95" t="s">
        <v>203</v>
      </c>
      <c r="D62" s="95" t="s">
        <v>133</v>
      </c>
      <c r="E62" s="95" t="s">
        <v>222</v>
      </c>
      <c r="F62" s="172">
        <v>6000</v>
      </c>
      <c r="G62" s="164">
        <v>1500</v>
      </c>
      <c r="H62" s="104">
        <f t="shared" si="1"/>
        <v>250</v>
      </c>
      <c r="I62" s="95" t="s">
        <v>39</v>
      </c>
    </row>
    <row r="63" spans="1:9" ht="14.1" customHeight="1">
      <c r="A63" s="105" t="s">
        <v>313</v>
      </c>
      <c r="B63" s="107" t="s">
        <v>172</v>
      </c>
      <c r="C63" s="95" t="s">
        <v>202</v>
      </c>
      <c r="D63" s="95" t="s">
        <v>140</v>
      </c>
      <c r="E63" s="95" t="s">
        <v>221</v>
      </c>
      <c r="F63" s="172">
        <v>6000</v>
      </c>
      <c r="G63" s="164">
        <v>1500</v>
      </c>
      <c r="H63" s="104">
        <f t="shared" si="1"/>
        <v>250</v>
      </c>
      <c r="I63" s="95" t="s">
        <v>39</v>
      </c>
    </row>
    <row r="64" spans="1:9" ht="14.1" customHeight="1">
      <c r="A64" s="105" t="s">
        <v>313</v>
      </c>
      <c r="B64" s="107" t="s">
        <v>172</v>
      </c>
      <c r="C64" s="95" t="s">
        <v>202</v>
      </c>
      <c r="D64" s="95" t="s">
        <v>140</v>
      </c>
      <c r="E64" s="95" t="s">
        <v>221</v>
      </c>
      <c r="F64" s="172">
        <v>2000</v>
      </c>
      <c r="G64" s="164">
        <v>600</v>
      </c>
      <c r="H64" s="104">
        <f t="shared" si="1"/>
        <v>300</v>
      </c>
      <c r="I64" s="95" t="s">
        <v>39</v>
      </c>
    </row>
    <row r="65" spans="1:9" ht="14.1" customHeight="1">
      <c r="A65" s="105" t="s">
        <v>316</v>
      </c>
      <c r="B65" s="107" t="s">
        <v>172</v>
      </c>
      <c r="C65" s="95" t="s">
        <v>202</v>
      </c>
      <c r="D65" s="95" t="s">
        <v>140</v>
      </c>
      <c r="E65" s="95" t="s">
        <v>221</v>
      </c>
      <c r="F65" s="172">
        <v>684</v>
      </c>
      <c r="G65" s="164">
        <v>4999.6000000000004</v>
      </c>
      <c r="H65" s="104">
        <f t="shared" si="1"/>
        <v>7309.3567251461991</v>
      </c>
      <c r="I65" s="95" t="s">
        <v>39</v>
      </c>
    </row>
    <row r="66" spans="1:9" ht="14.1" customHeight="1">
      <c r="A66" s="105" t="s">
        <v>317</v>
      </c>
      <c r="B66" s="107" t="s">
        <v>172</v>
      </c>
      <c r="C66" s="95" t="s">
        <v>207</v>
      </c>
      <c r="D66" s="95" t="s">
        <v>135</v>
      </c>
      <c r="E66" s="95" t="s">
        <v>225</v>
      </c>
      <c r="F66" s="172">
        <v>16000</v>
      </c>
      <c r="G66" s="164">
        <v>12000</v>
      </c>
      <c r="H66" s="104">
        <f t="shared" si="1"/>
        <v>750</v>
      </c>
      <c r="I66" s="95" t="s">
        <v>39</v>
      </c>
    </row>
    <row r="67" spans="1:9" ht="14.1" customHeight="1">
      <c r="A67" s="105" t="s">
        <v>317</v>
      </c>
      <c r="B67" s="107" t="s">
        <v>172</v>
      </c>
      <c r="C67" s="95" t="s">
        <v>207</v>
      </c>
      <c r="D67" s="95" t="s">
        <v>135</v>
      </c>
      <c r="E67" s="95" t="s">
        <v>225</v>
      </c>
      <c r="F67" s="172">
        <v>6000</v>
      </c>
      <c r="G67" s="164">
        <v>4500</v>
      </c>
      <c r="H67" s="104">
        <f t="shared" si="1"/>
        <v>750</v>
      </c>
      <c r="I67" s="95" t="s">
        <v>39</v>
      </c>
    </row>
    <row r="68" spans="1:9" ht="14.1" customHeight="1">
      <c r="A68" s="105" t="s">
        <v>317</v>
      </c>
      <c r="B68" s="107" t="s">
        <v>172</v>
      </c>
      <c r="C68" s="95" t="s">
        <v>207</v>
      </c>
      <c r="D68" s="95" t="s">
        <v>135</v>
      </c>
      <c r="E68" s="95" t="s">
        <v>225</v>
      </c>
      <c r="F68" s="172">
        <v>5000</v>
      </c>
      <c r="G68" s="164">
        <v>3750</v>
      </c>
      <c r="H68" s="104">
        <f t="shared" si="1"/>
        <v>750</v>
      </c>
      <c r="I68" s="95" t="s">
        <v>39</v>
      </c>
    </row>
    <row r="69" spans="1:9" ht="14.1" customHeight="1">
      <c r="A69" s="105" t="s">
        <v>317</v>
      </c>
      <c r="B69" s="107" t="s">
        <v>172</v>
      </c>
      <c r="C69" s="95" t="s">
        <v>202</v>
      </c>
      <c r="D69" s="95" t="s">
        <v>140</v>
      </c>
      <c r="E69" s="95" t="s">
        <v>221</v>
      </c>
      <c r="F69" s="172">
        <v>3000</v>
      </c>
      <c r="G69" s="164">
        <v>625</v>
      </c>
      <c r="H69" s="104">
        <f t="shared" si="1"/>
        <v>208.33333333333334</v>
      </c>
      <c r="I69" s="95" t="s">
        <v>39</v>
      </c>
    </row>
    <row r="70" spans="1:9" ht="14.1" customHeight="1">
      <c r="A70" s="105" t="s">
        <v>317</v>
      </c>
      <c r="B70" s="107" t="s">
        <v>172</v>
      </c>
      <c r="C70" s="95" t="s">
        <v>211</v>
      </c>
      <c r="D70" s="95" t="s">
        <v>132</v>
      </c>
      <c r="E70" s="95" t="s">
        <v>229</v>
      </c>
      <c r="F70" s="172">
        <v>2265.6</v>
      </c>
      <c r="G70" s="164">
        <v>8358</v>
      </c>
      <c r="H70" s="104">
        <f t="shared" si="1"/>
        <v>3689.0889830508477</v>
      </c>
      <c r="I70" s="95" t="s">
        <v>39</v>
      </c>
    </row>
    <row r="71" spans="1:9" ht="14.1" customHeight="1">
      <c r="A71" s="105" t="s">
        <v>317</v>
      </c>
      <c r="B71" s="107" t="s">
        <v>172</v>
      </c>
      <c r="C71" s="95" t="s">
        <v>203</v>
      </c>
      <c r="D71" s="95" t="s">
        <v>133</v>
      </c>
      <c r="E71" s="95" t="s">
        <v>222</v>
      </c>
      <c r="F71" s="172">
        <v>2400</v>
      </c>
      <c r="G71" s="164">
        <v>5304</v>
      </c>
      <c r="H71" s="104">
        <f t="shared" si="1"/>
        <v>2210</v>
      </c>
      <c r="I71" s="95" t="s">
        <v>39</v>
      </c>
    </row>
    <row r="72" spans="1:9" ht="14.1" customHeight="1">
      <c r="A72" s="105" t="s">
        <v>317</v>
      </c>
      <c r="B72" s="107" t="s">
        <v>172</v>
      </c>
      <c r="C72" s="95" t="s">
        <v>203</v>
      </c>
      <c r="D72" s="95" t="s">
        <v>133</v>
      </c>
      <c r="E72" s="95" t="s">
        <v>222</v>
      </c>
      <c r="F72" s="172">
        <v>150</v>
      </c>
      <c r="G72" s="164">
        <v>1243.5</v>
      </c>
      <c r="H72" s="104">
        <f t="shared" ref="H72:H135" si="2">+G72/F72*1000</f>
        <v>8290</v>
      </c>
      <c r="I72" s="95" t="s">
        <v>39</v>
      </c>
    </row>
    <row r="73" spans="1:9" ht="14.1" customHeight="1">
      <c r="A73" s="105" t="s">
        <v>317</v>
      </c>
      <c r="B73" s="107" t="s">
        <v>172</v>
      </c>
      <c r="C73" s="95" t="s">
        <v>203</v>
      </c>
      <c r="D73" s="95" t="s">
        <v>133</v>
      </c>
      <c r="E73" s="95" t="s">
        <v>222</v>
      </c>
      <c r="F73" s="172">
        <v>3600</v>
      </c>
      <c r="G73" s="164">
        <v>11331</v>
      </c>
      <c r="H73" s="104">
        <f t="shared" si="2"/>
        <v>3147.5</v>
      </c>
      <c r="I73" s="95" t="s">
        <v>39</v>
      </c>
    </row>
    <row r="74" spans="1:9" ht="14.1" customHeight="1">
      <c r="A74" s="105" t="s">
        <v>317</v>
      </c>
      <c r="B74" s="107" t="s">
        <v>172</v>
      </c>
      <c r="C74" s="95" t="s">
        <v>204</v>
      </c>
      <c r="D74" s="95" t="s">
        <v>134</v>
      </c>
      <c r="E74" s="95" t="s">
        <v>171</v>
      </c>
      <c r="F74" s="172">
        <v>3811.2</v>
      </c>
      <c r="G74" s="164">
        <v>9436</v>
      </c>
      <c r="H74" s="104">
        <f t="shared" si="2"/>
        <v>2475.8606213266162</v>
      </c>
      <c r="I74" s="95" t="s">
        <v>39</v>
      </c>
    </row>
    <row r="75" spans="1:9" ht="14.1" customHeight="1">
      <c r="A75" s="105" t="s">
        <v>317</v>
      </c>
      <c r="B75" s="107" t="s">
        <v>172</v>
      </c>
      <c r="C75" s="95" t="s">
        <v>202</v>
      </c>
      <c r="D75" s="95" t="s">
        <v>140</v>
      </c>
      <c r="E75" s="95" t="s">
        <v>221</v>
      </c>
      <c r="F75" s="172">
        <v>2400</v>
      </c>
      <c r="G75" s="164">
        <v>6290</v>
      </c>
      <c r="H75" s="104">
        <f t="shared" si="2"/>
        <v>2620.833333333333</v>
      </c>
      <c r="I75" s="95" t="s">
        <v>39</v>
      </c>
    </row>
    <row r="76" spans="1:9" ht="14.1" customHeight="1">
      <c r="A76" s="105" t="s">
        <v>317</v>
      </c>
      <c r="B76" s="107" t="s">
        <v>172</v>
      </c>
      <c r="C76" s="95" t="s">
        <v>202</v>
      </c>
      <c r="D76" s="95" t="s">
        <v>140</v>
      </c>
      <c r="E76" s="95" t="s">
        <v>221</v>
      </c>
      <c r="F76" s="172">
        <v>3000</v>
      </c>
      <c r="G76" s="164">
        <v>7625</v>
      </c>
      <c r="H76" s="104">
        <f t="shared" si="2"/>
        <v>2541.6666666666665</v>
      </c>
      <c r="I76" s="95" t="s">
        <v>39</v>
      </c>
    </row>
    <row r="77" spans="1:9" ht="14.1" customHeight="1">
      <c r="A77" s="105" t="s">
        <v>317</v>
      </c>
      <c r="B77" s="107" t="s">
        <v>172</v>
      </c>
      <c r="C77" s="95" t="s">
        <v>202</v>
      </c>
      <c r="D77" s="95" t="s">
        <v>140</v>
      </c>
      <c r="E77" s="95" t="s">
        <v>221</v>
      </c>
      <c r="F77" s="172">
        <v>9120</v>
      </c>
      <c r="G77" s="164">
        <v>20421.2</v>
      </c>
      <c r="H77" s="104">
        <f t="shared" si="2"/>
        <v>2239.166666666667</v>
      </c>
      <c r="I77" s="95" t="s">
        <v>39</v>
      </c>
    </row>
    <row r="78" spans="1:9" ht="14.1" customHeight="1">
      <c r="A78" s="105" t="s">
        <v>317</v>
      </c>
      <c r="B78" s="107" t="s">
        <v>172</v>
      </c>
      <c r="C78" s="95" t="s">
        <v>203</v>
      </c>
      <c r="D78" s="95" t="s">
        <v>133</v>
      </c>
      <c r="E78" s="95" t="s">
        <v>222</v>
      </c>
      <c r="F78" s="172">
        <v>3600</v>
      </c>
      <c r="G78" s="164">
        <v>900</v>
      </c>
      <c r="H78" s="104">
        <f t="shared" si="2"/>
        <v>250</v>
      </c>
      <c r="I78" s="95" t="s">
        <v>39</v>
      </c>
    </row>
    <row r="79" spans="1:9" ht="14.1" customHeight="1">
      <c r="A79" s="105" t="s">
        <v>317</v>
      </c>
      <c r="B79" s="107" t="s">
        <v>172</v>
      </c>
      <c r="C79" s="95" t="s">
        <v>202</v>
      </c>
      <c r="D79" s="95" t="s">
        <v>140</v>
      </c>
      <c r="E79" s="95" t="s">
        <v>221</v>
      </c>
      <c r="F79" s="172">
        <v>1000</v>
      </c>
      <c r="G79" s="164">
        <v>300</v>
      </c>
      <c r="H79" s="104">
        <f t="shared" si="2"/>
        <v>300</v>
      </c>
      <c r="I79" s="95" t="s">
        <v>39</v>
      </c>
    </row>
    <row r="80" spans="1:9" ht="14.1" customHeight="1">
      <c r="A80" s="105" t="s">
        <v>317</v>
      </c>
      <c r="B80" s="107" t="s">
        <v>172</v>
      </c>
      <c r="C80" s="95" t="s">
        <v>203</v>
      </c>
      <c r="D80" s="95" t="s">
        <v>133</v>
      </c>
      <c r="E80" s="95" t="s">
        <v>222</v>
      </c>
      <c r="F80" s="172">
        <v>2400</v>
      </c>
      <c r="G80" s="164">
        <v>7540</v>
      </c>
      <c r="H80" s="104">
        <f t="shared" si="2"/>
        <v>3141.6666666666665</v>
      </c>
      <c r="I80" s="95" t="s">
        <v>39</v>
      </c>
    </row>
    <row r="81" spans="1:9" ht="14.1" customHeight="1">
      <c r="A81" s="105" t="s">
        <v>317</v>
      </c>
      <c r="B81" s="107" t="s">
        <v>172</v>
      </c>
      <c r="C81" s="95" t="s">
        <v>204</v>
      </c>
      <c r="D81" s="95" t="s">
        <v>134</v>
      </c>
      <c r="E81" s="95" t="s">
        <v>171</v>
      </c>
      <c r="F81" s="172">
        <v>1905.6</v>
      </c>
      <c r="G81" s="164">
        <v>4718</v>
      </c>
      <c r="H81" s="104">
        <f t="shared" si="2"/>
        <v>2475.8606213266162</v>
      </c>
      <c r="I81" s="95" t="s">
        <v>39</v>
      </c>
    </row>
    <row r="82" spans="1:9" ht="14.1" customHeight="1">
      <c r="A82" s="105" t="s">
        <v>317</v>
      </c>
      <c r="B82" s="107" t="s">
        <v>172</v>
      </c>
      <c r="C82" s="95" t="s">
        <v>236</v>
      </c>
      <c r="D82" s="95" t="s">
        <v>133</v>
      </c>
      <c r="E82" s="95" t="s">
        <v>126</v>
      </c>
      <c r="F82" s="172">
        <v>2400</v>
      </c>
      <c r="G82" s="164">
        <v>3788</v>
      </c>
      <c r="H82" s="104">
        <f t="shared" si="2"/>
        <v>1578.3333333333333</v>
      </c>
      <c r="I82" s="95" t="s">
        <v>39</v>
      </c>
    </row>
    <row r="83" spans="1:9" ht="14.1" customHeight="1">
      <c r="A83" s="105" t="s">
        <v>317</v>
      </c>
      <c r="B83" s="107" t="s">
        <v>172</v>
      </c>
      <c r="C83" s="95" t="s">
        <v>202</v>
      </c>
      <c r="D83" s="95" t="s">
        <v>140</v>
      </c>
      <c r="E83" s="95" t="s">
        <v>221</v>
      </c>
      <c r="F83" s="172">
        <v>2640</v>
      </c>
      <c r="G83" s="164">
        <v>5911.4</v>
      </c>
      <c r="H83" s="104">
        <f t="shared" si="2"/>
        <v>2239.166666666667</v>
      </c>
      <c r="I83" s="95" t="s">
        <v>39</v>
      </c>
    </row>
    <row r="84" spans="1:9" ht="14.1" customHeight="1">
      <c r="A84" s="105" t="s">
        <v>317</v>
      </c>
      <c r="B84" s="107" t="s">
        <v>172</v>
      </c>
      <c r="C84" s="95" t="s">
        <v>202</v>
      </c>
      <c r="D84" s="95" t="s">
        <v>140</v>
      </c>
      <c r="E84" s="95" t="s">
        <v>221</v>
      </c>
      <c r="F84" s="172">
        <v>960</v>
      </c>
      <c r="G84" s="164">
        <v>2516</v>
      </c>
      <c r="H84" s="104">
        <f t="shared" si="2"/>
        <v>2620.833333333333</v>
      </c>
      <c r="I84" s="95" t="s">
        <v>39</v>
      </c>
    </row>
    <row r="85" spans="1:9" ht="14.1" customHeight="1">
      <c r="A85" s="105" t="s">
        <v>317</v>
      </c>
      <c r="B85" s="107" t="s">
        <v>172</v>
      </c>
      <c r="C85" s="95" t="s">
        <v>202</v>
      </c>
      <c r="D85" s="95" t="s">
        <v>140</v>
      </c>
      <c r="E85" s="95" t="s">
        <v>221</v>
      </c>
      <c r="F85" s="172">
        <v>360</v>
      </c>
      <c r="G85" s="164">
        <v>915</v>
      </c>
      <c r="H85" s="104">
        <f t="shared" si="2"/>
        <v>2541.6666666666665</v>
      </c>
      <c r="I85" s="95" t="s">
        <v>39</v>
      </c>
    </row>
    <row r="86" spans="1:9" ht="14.1" customHeight="1">
      <c r="A86" s="105" t="s">
        <v>318</v>
      </c>
      <c r="B86" s="107" t="s">
        <v>172</v>
      </c>
      <c r="C86" s="95" t="s">
        <v>211</v>
      </c>
      <c r="D86" s="95" t="s">
        <v>132</v>
      </c>
      <c r="E86" s="95" t="s">
        <v>229</v>
      </c>
      <c r="F86" s="172">
        <v>566.4</v>
      </c>
      <c r="G86" s="164">
        <v>2090</v>
      </c>
      <c r="H86" s="104">
        <f t="shared" si="2"/>
        <v>3689.9717514124295</v>
      </c>
      <c r="I86" s="95" t="s">
        <v>39</v>
      </c>
    </row>
    <row r="87" spans="1:9" ht="14.1" customHeight="1">
      <c r="A87" s="105" t="s">
        <v>318</v>
      </c>
      <c r="B87" s="107" t="s">
        <v>172</v>
      </c>
      <c r="C87" s="95" t="s">
        <v>203</v>
      </c>
      <c r="D87" s="95" t="s">
        <v>133</v>
      </c>
      <c r="E87" s="95" t="s">
        <v>222</v>
      </c>
      <c r="F87" s="172">
        <v>1200</v>
      </c>
      <c r="G87" s="164">
        <v>2652</v>
      </c>
      <c r="H87" s="104">
        <f t="shared" si="2"/>
        <v>2210</v>
      </c>
      <c r="I87" s="95" t="s">
        <v>39</v>
      </c>
    </row>
    <row r="88" spans="1:9" ht="14.1" customHeight="1">
      <c r="A88" s="105" t="s">
        <v>318</v>
      </c>
      <c r="B88" s="107" t="s">
        <v>172</v>
      </c>
      <c r="C88" s="95" t="s">
        <v>203</v>
      </c>
      <c r="D88" s="95" t="s">
        <v>133</v>
      </c>
      <c r="E88" s="95" t="s">
        <v>222</v>
      </c>
      <c r="F88" s="172">
        <v>1200</v>
      </c>
      <c r="G88" s="164">
        <v>3777</v>
      </c>
      <c r="H88" s="104">
        <f t="shared" si="2"/>
        <v>3147.5</v>
      </c>
      <c r="I88" s="95" t="s">
        <v>39</v>
      </c>
    </row>
    <row r="89" spans="1:9" ht="14.1" customHeight="1">
      <c r="A89" s="105" t="s">
        <v>318</v>
      </c>
      <c r="B89" s="107" t="s">
        <v>172</v>
      </c>
      <c r="C89" s="95" t="s">
        <v>204</v>
      </c>
      <c r="D89" s="95" t="s">
        <v>134</v>
      </c>
      <c r="E89" s="95" t="s">
        <v>171</v>
      </c>
      <c r="F89" s="172">
        <v>1524.48</v>
      </c>
      <c r="G89" s="164">
        <v>3802.4</v>
      </c>
      <c r="H89" s="104">
        <f t="shared" si="2"/>
        <v>2494.2275398824518</v>
      </c>
      <c r="I89" s="95" t="s">
        <v>39</v>
      </c>
    </row>
    <row r="90" spans="1:9" ht="14.1" customHeight="1">
      <c r="A90" s="105" t="s">
        <v>318</v>
      </c>
      <c r="B90" s="107" t="s">
        <v>172</v>
      </c>
      <c r="C90" s="95" t="s">
        <v>202</v>
      </c>
      <c r="D90" s="95" t="s">
        <v>140</v>
      </c>
      <c r="E90" s="95" t="s">
        <v>221</v>
      </c>
      <c r="F90" s="172">
        <v>960</v>
      </c>
      <c r="G90" s="164">
        <v>2516</v>
      </c>
      <c r="H90" s="104">
        <f t="shared" si="2"/>
        <v>2620.833333333333</v>
      </c>
      <c r="I90" s="95" t="s">
        <v>39</v>
      </c>
    </row>
    <row r="91" spans="1:9" ht="14.1" customHeight="1">
      <c r="A91" s="105" t="s">
        <v>318</v>
      </c>
      <c r="B91" s="107" t="s">
        <v>172</v>
      </c>
      <c r="C91" s="95" t="s">
        <v>202</v>
      </c>
      <c r="D91" s="95" t="s">
        <v>140</v>
      </c>
      <c r="E91" s="95" t="s">
        <v>221</v>
      </c>
      <c r="F91" s="172">
        <v>1200</v>
      </c>
      <c r="G91" s="164">
        <v>3050</v>
      </c>
      <c r="H91" s="104">
        <f t="shared" si="2"/>
        <v>2541.6666666666665</v>
      </c>
      <c r="I91" s="95" t="s">
        <v>39</v>
      </c>
    </row>
    <row r="92" spans="1:9" ht="14.1" customHeight="1">
      <c r="A92" s="105" t="s">
        <v>318</v>
      </c>
      <c r="B92" s="107" t="s">
        <v>172</v>
      </c>
      <c r="C92" s="95" t="s">
        <v>202</v>
      </c>
      <c r="D92" s="95" t="s">
        <v>140</v>
      </c>
      <c r="E92" s="95" t="s">
        <v>221</v>
      </c>
      <c r="F92" s="172">
        <v>2400</v>
      </c>
      <c r="G92" s="164">
        <v>5374</v>
      </c>
      <c r="H92" s="104">
        <f t="shared" si="2"/>
        <v>2239.166666666667</v>
      </c>
      <c r="I92" s="95" t="s">
        <v>39</v>
      </c>
    </row>
    <row r="93" spans="1:9" ht="14.1" customHeight="1">
      <c r="A93" s="105" t="s">
        <v>296</v>
      </c>
      <c r="B93" s="107" t="s">
        <v>172</v>
      </c>
      <c r="C93" s="95" t="s">
        <v>205</v>
      </c>
      <c r="D93" s="95" t="s">
        <v>139</v>
      </c>
      <c r="E93" s="95" t="s">
        <v>223</v>
      </c>
      <c r="F93" s="172">
        <v>39815.35</v>
      </c>
      <c r="G93" s="164">
        <v>183076.12</v>
      </c>
      <c r="H93" s="104">
        <f t="shared" si="2"/>
        <v>4598.1291135202882</v>
      </c>
      <c r="I93" s="95" t="s">
        <v>66</v>
      </c>
    </row>
    <row r="94" spans="1:9" ht="14.1" customHeight="1">
      <c r="A94" s="105" t="s">
        <v>300</v>
      </c>
      <c r="B94" s="107" t="s">
        <v>172</v>
      </c>
      <c r="C94" s="95" t="s">
        <v>205</v>
      </c>
      <c r="D94" s="95" t="s">
        <v>139</v>
      </c>
      <c r="E94" s="95" t="s">
        <v>223</v>
      </c>
      <c r="F94" s="172">
        <v>39907.96</v>
      </c>
      <c r="G94" s="164">
        <v>189365.51</v>
      </c>
      <c r="H94" s="104">
        <f t="shared" si="2"/>
        <v>4745.0561241416508</v>
      </c>
      <c r="I94" s="95" t="s">
        <v>66</v>
      </c>
    </row>
    <row r="95" spans="1:9" ht="14.1" customHeight="1">
      <c r="A95" s="105" t="s">
        <v>304</v>
      </c>
      <c r="B95" s="107" t="s">
        <v>172</v>
      </c>
      <c r="C95" s="95" t="s">
        <v>205</v>
      </c>
      <c r="D95" s="95" t="s">
        <v>139</v>
      </c>
      <c r="E95" s="95" t="s">
        <v>223</v>
      </c>
      <c r="F95" s="172">
        <v>37099.519999999997</v>
      </c>
      <c r="G95" s="164">
        <v>201219.23</v>
      </c>
      <c r="H95" s="104">
        <f t="shared" si="2"/>
        <v>5423.7690945866689</v>
      </c>
      <c r="I95" s="95" t="s">
        <v>66</v>
      </c>
    </row>
    <row r="96" spans="1:9" ht="14.1" customHeight="1">
      <c r="A96" s="105" t="s">
        <v>306</v>
      </c>
      <c r="B96" s="107" t="s">
        <v>172</v>
      </c>
      <c r="C96" s="95" t="s">
        <v>205</v>
      </c>
      <c r="D96" s="95" t="s">
        <v>139</v>
      </c>
      <c r="E96" s="95" t="s">
        <v>223</v>
      </c>
      <c r="F96" s="172">
        <v>25297.79</v>
      </c>
      <c r="G96" s="164">
        <v>116339.99</v>
      </c>
      <c r="H96" s="104">
        <f t="shared" si="2"/>
        <v>4598.8202922073424</v>
      </c>
      <c r="I96" s="95" t="s">
        <v>66</v>
      </c>
    </row>
    <row r="97" spans="1:9" ht="14.1" customHeight="1">
      <c r="A97" s="105" t="s">
        <v>311</v>
      </c>
      <c r="B97" s="107" t="s">
        <v>172</v>
      </c>
      <c r="C97" s="95" t="s">
        <v>205</v>
      </c>
      <c r="D97" s="95" t="s">
        <v>139</v>
      </c>
      <c r="E97" s="95" t="s">
        <v>223</v>
      </c>
      <c r="F97" s="172">
        <v>18604.919999999998</v>
      </c>
      <c r="G97" s="164">
        <v>63792.2</v>
      </c>
      <c r="H97" s="104">
        <f t="shared" si="2"/>
        <v>3428.7812041116008</v>
      </c>
      <c r="I97" s="95" t="s">
        <v>66</v>
      </c>
    </row>
    <row r="98" spans="1:9" ht="14.1" customHeight="1">
      <c r="A98" s="105" t="s">
        <v>313</v>
      </c>
      <c r="B98" s="107" t="s">
        <v>172</v>
      </c>
      <c r="C98" s="95" t="s">
        <v>205</v>
      </c>
      <c r="D98" s="95" t="s">
        <v>139</v>
      </c>
      <c r="E98" s="95" t="s">
        <v>223</v>
      </c>
      <c r="F98" s="172">
        <v>2026.66</v>
      </c>
      <c r="G98" s="164">
        <v>8377.44</v>
      </c>
      <c r="H98" s="104">
        <f t="shared" si="2"/>
        <v>4133.6188605883572</v>
      </c>
      <c r="I98" s="95" t="s">
        <v>66</v>
      </c>
    </row>
    <row r="99" spans="1:9" ht="14.1" customHeight="1">
      <c r="A99" s="105" t="s">
        <v>301</v>
      </c>
      <c r="B99" s="107" t="s">
        <v>172</v>
      </c>
      <c r="C99" s="95" t="s">
        <v>217</v>
      </c>
      <c r="D99" s="95" t="s">
        <v>138</v>
      </c>
      <c r="E99" s="95" t="s">
        <v>233</v>
      </c>
      <c r="F99" s="172">
        <v>23507.34</v>
      </c>
      <c r="G99" s="164">
        <v>89570.91</v>
      </c>
      <c r="H99" s="104">
        <f t="shared" si="2"/>
        <v>3810.3379625257471</v>
      </c>
      <c r="I99" s="95" t="s">
        <v>43</v>
      </c>
    </row>
    <row r="100" spans="1:9" ht="14.1" customHeight="1">
      <c r="A100" s="105" t="s">
        <v>301</v>
      </c>
      <c r="B100" s="107" t="s">
        <v>172</v>
      </c>
      <c r="C100" s="95" t="s">
        <v>217</v>
      </c>
      <c r="D100" s="95" t="s">
        <v>138</v>
      </c>
      <c r="E100" s="95" t="s">
        <v>233</v>
      </c>
      <c r="F100" s="172">
        <v>22422.82</v>
      </c>
      <c r="G100" s="164">
        <v>85469.25</v>
      </c>
      <c r="H100" s="104">
        <f t="shared" si="2"/>
        <v>3811.7083399857825</v>
      </c>
      <c r="I100" s="95" t="s">
        <v>43</v>
      </c>
    </row>
    <row r="101" spans="1:9" ht="14.1" customHeight="1">
      <c r="A101" s="105" t="s">
        <v>304</v>
      </c>
      <c r="B101" s="107" t="s">
        <v>172</v>
      </c>
      <c r="C101" s="95" t="s">
        <v>206</v>
      </c>
      <c r="D101" s="95" t="s">
        <v>132</v>
      </c>
      <c r="E101" s="95" t="s">
        <v>224</v>
      </c>
      <c r="F101" s="172">
        <v>250000</v>
      </c>
      <c r="G101" s="164">
        <v>813599.28</v>
      </c>
      <c r="H101" s="104">
        <f t="shared" si="2"/>
        <v>3254.3971200000001</v>
      </c>
      <c r="I101" s="95" t="s">
        <v>43</v>
      </c>
    </row>
    <row r="102" spans="1:9" ht="14.1" customHeight="1">
      <c r="A102" s="105" t="s">
        <v>304</v>
      </c>
      <c r="B102" s="107" t="s">
        <v>172</v>
      </c>
      <c r="C102" s="95" t="s">
        <v>206</v>
      </c>
      <c r="D102" s="95" t="s">
        <v>132</v>
      </c>
      <c r="E102" s="95" t="s">
        <v>224</v>
      </c>
      <c r="F102" s="172">
        <v>50000</v>
      </c>
      <c r="G102" s="164">
        <v>162659.42000000001</v>
      </c>
      <c r="H102" s="104">
        <f t="shared" si="2"/>
        <v>3253.1884000000005</v>
      </c>
      <c r="I102" s="95" t="s">
        <v>43</v>
      </c>
    </row>
    <row r="103" spans="1:9" ht="14.1" customHeight="1">
      <c r="A103" s="105" t="s">
        <v>304</v>
      </c>
      <c r="B103" s="107" t="s">
        <v>172</v>
      </c>
      <c r="C103" s="95" t="s">
        <v>207</v>
      </c>
      <c r="D103" s="95" t="s">
        <v>135</v>
      </c>
      <c r="E103" s="95" t="s">
        <v>225</v>
      </c>
      <c r="F103" s="172">
        <v>100000</v>
      </c>
      <c r="G103" s="164">
        <v>83053.2</v>
      </c>
      <c r="H103" s="104">
        <f t="shared" si="2"/>
        <v>830.53199999999993</v>
      </c>
      <c r="I103" s="95" t="s">
        <v>43</v>
      </c>
    </row>
    <row r="104" spans="1:9" ht="14.1" customHeight="1">
      <c r="A104" s="105" t="s">
        <v>309</v>
      </c>
      <c r="B104" s="107" t="s">
        <v>172</v>
      </c>
      <c r="C104" s="95" t="s">
        <v>217</v>
      </c>
      <c r="D104" s="95" t="s">
        <v>138</v>
      </c>
      <c r="E104" s="95" t="s">
        <v>233</v>
      </c>
      <c r="F104" s="172">
        <v>21379.45</v>
      </c>
      <c r="G104" s="164">
        <v>81156.89</v>
      </c>
      <c r="H104" s="104">
        <f t="shared" si="2"/>
        <v>3796.0232840414506</v>
      </c>
      <c r="I104" s="95" t="s">
        <v>43</v>
      </c>
    </row>
    <row r="105" spans="1:9" ht="14.1" customHeight="1">
      <c r="A105" s="105" t="s">
        <v>310</v>
      </c>
      <c r="B105" s="107" t="s">
        <v>172</v>
      </c>
      <c r="C105" s="95" t="s">
        <v>217</v>
      </c>
      <c r="D105" s="95" t="s">
        <v>138</v>
      </c>
      <c r="E105" s="95" t="s">
        <v>233</v>
      </c>
      <c r="F105" s="172">
        <v>23125.439999999999</v>
      </c>
      <c r="G105" s="164">
        <v>87367.25</v>
      </c>
      <c r="H105" s="104">
        <f t="shared" si="2"/>
        <v>3777.9713596800757</v>
      </c>
      <c r="I105" s="95" t="s">
        <v>43</v>
      </c>
    </row>
    <row r="106" spans="1:9" ht="14.1" customHeight="1">
      <c r="A106" s="105" t="s">
        <v>310</v>
      </c>
      <c r="B106" s="107" t="s">
        <v>172</v>
      </c>
      <c r="C106" s="95" t="s">
        <v>217</v>
      </c>
      <c r="D106" s="95" t="s">
        <v>138</v>
      </c>
      <c r="E106" s="95" t="s">
        <v>233</v>
      </c>
      <c r="F106" s="172">
        <v>23539.7</v>
      </c>
      <c r="G106" s="164">
        <v>89246.96</v>
      </c>
      <c r="H106" s="104">
        <f t="shared" si="2"/>
        <v>3791.3380374431281</v>
      </c>
      <c r="I106" s="95" t="s">
        <v>43</v>
      </c>
    </row>
    <row r="107" spans="1:9" ht="14.1" customHeight="1">
      <c r="A107" s="105" t="s">
        <v>311</v>
      </c>
      <c r="B107" s="107" t="s">
        <v>172</v>
      </c>
      <c r="C107" s="95" t="s">
        <v>207</v>
      </c>
      <c r="D107" s="95" t="s">
        <v>135</v>
      </c>
      <c r="E107" s="95" t="s">
        <v>225</v>
      </c>
      <c r="F107" s="172">
        <v>100000</v>
      </c>
      <c r="G107" s="164">
        <v>83053.2</v>
      </c>
      <c r="H107" s="104">
        <f t="shared" si="2"/>
        <v>830.53199999999993</v>
      </c>
      <c r="I107" s="95" t="s">
        <v>43</v>
      </c>
    </row>
    <row r="108" spans="1:9" ht="14.1" customHeight="1">
      <c r="A108" s="105" t="s">
        <v>312</v>
      </c>
      <c r="B108" s="107" t="s">
        <v>172</v>
      </c>
      <c r="C108" s="95" t="s">
        <v>207</v>
      </c>
      <c r="D108" s="95" t="s">
        <v>135</v>
      </c>
      <c r="E108" s="95" t="s">
        <v>225</v>
      </c>
      <c r="F108" s="172">
        <v>50000</v>
      </c>
      <c r="G108" s="164">
        <v>41526.6</v>
      </c>
      <c r="H108" s="104">
        <f t="shared" si="2"/>
        <v>830.53199999999993</v>
      </c>
      <c r="I108" s="95" t="s">
        <v>43</v>
      </c>
    </row>
    <row r="109" spans="1:9" ht="14.1" customHeight="1">
      <c r="A109" s="105" t="s">
        <v>304</v>
      </c>
      <c r="B109" s="107" t="s">
        <v>172</v>
      </c>
      <c r="C109" s="95" t="s">
        <v>207</v>
      </c>
      <c r="D109" s="95" t="s">
        <v>135</v>
      </c>
      <c r="E109" s="95" t="s">
        <v>225</v>
      </c>
      <c r="F109" s="172">
        <v>100000</v>
      </c>
      <c r="G109" s="164">
        <v>90000</v>
      </c>
      <c r="H109" s="104">
        <f t="shared" si="2"/>
        <v>900</v>
      </c>
      <c r="I109" s="95" t="s">
        <v>26</v>
      </c>
    </row>
    <row r="110" spans="1:9" ht="14.1" customHeight="1">
      <c r="A110" s="105" t="s">
        <v>296</v>
      </c>
      <c r="B110" s="107" t="s">
        <v>172</v>
      </c>
      <c r="C110" s="95" t="s">
        <v>239</v>
      </c>
      <c r="D110" s="95" t="s">
        <v>138</v>
      </c>
      <c r="E110" s="95" t="s">
        <v>262</v>
      </c>
      <c r="F110" s="172">
        <v>23378.080000000002</v>
      </c>
      <c r="G110" s="164">
        <v>88129.85</v>
      </c>
      <c r="H110" s="104">
        <f t="shared" si="2"/>
        <v>3769.7642406904242</v>
      </c>
      <c r="I110" s="95" t="s">
        <v>41</v>
      </c>
    </row>
    <row r="111" spans="1:9" ht="14.1" customHeight="1">
      <c r="A111" s="105" t="s">
        <v>299</v>
      </c>
      <c r="B111" s="107" t="s">
        <v>172</v>
      </c>
      <c r="C111" s="95" t="s">
        <v>239</v>
      </c>
      <c r="D111" s="95" t="s">
        <v>138</v>
      </c>
      <c r="E111" s="95" t="s">
        <v>262</v>
      </c>
      <c r="F111" s="172">
        <v>21843.39</v>
      </c>
      <c r="G111" s="164">
        <v>81217.350000000006</v>
      </c>
      <c r="H111" s="104">
        <f t="shared" si="2"/>
        <v>3718.1659989589534</v>
      </c>
      <c r="I111" s="95" t="s">
        <v>41</v>
      </c>
    </row>
    <row r="112" spans="1:9" ht="14.1" customHeight="1">
      <c r="A112" s="105" t="s">
        <v>301</v>
      </c>
      <c r="B112" s="107" t="s">
        <v>172</v>
      </c>
      <c r="C112" s="95" t="s">
        <v>239</v>
      </c>
      <c r="D112" s="95" t="s">
        <v>138</v>
      </c>
      <c r="E112" s="95" t="s">
        <v>262</v>
      </c>
      <c r="F112" s="172">
        <v>22514.87</v>
      </c>
      <c r="G112" s="164">
        <v>83765.98</v>
      </c>
      <c r="H112" s="104">
        <f t="shared" si="2"/>
        <v>3720.4736247644337</v>
      </c>
      <c r="I112" s="95" t="s">
        <v>41</v>
      </c>
    </row>
    <row r="113" spans="1:9" ht="14.1" customHeight="1">
      <c r="A113" s="105" t="s">
        <v>304</v>
      </c>
      <c r="B113" s="107" t="s">
        <v>172</v>
      </c>
      <c r="C113" s="95" t="s">
        <v>207</v>
      </c>
      <c r="D113" s="95" t="s">
        <v>135</v>
      </c>
      <c r="E113" s="95" t="s">
        <v>225</v>
      </c>
      <c r="F113" s="172">
        <v>46000</v>
      </c>
      <c r="G113" s="164">
        <v>42724</v>
      </c>
      <c r="H113" s="104">
        <f t="shared" si="2"/>
        <v>928.78260869565224</v>
      </c>
      <c r="I113" s="95" t="s">
        <v>41</v>
      </c>
    </row>
    <row r="114" spans="1:9" ht="14.1" customHeight="1">
      <c r="A114" s="105" t="s">
        <v>304</v>
      </c>
      <c r="B114" s="107" t="s">
        <v>172</v>
      </c>
      <c r="C114" s="95" t="s">
        <v>202</v>
      </c>
      <c r="D114" s="95" t="s">
        <v>140</v>
      </c>
      <c r="E114" s="95" t="s">
        <v>221</v>
      </c>
      <c r="F114" s="172">
        <v>14000</v>
      </c>
      <c r="G114" s="164">
        <v>34232</v>
      </c>
      <c r="H114" s="104">
        <f t="shared" si="2"/>
        <v>2445.1428571428573</v>
      </c>
      <c r="I114" s="95" t="s">
        <v>41</v>
      </c>
    </row>
    <row r="115" spans="1:9" ht="14.1" customHeight="1">
      <c r="A115" s="105" t="s">
        <v>304</v>
      </c>
      <c r="B115" s="107" t="s">
        <v>172</v>
      </c>
      <c r="C115" s="95" t="s">
        <v>207</v>
      </c>
      <c r="D115" s="95" t="s">
        <v>135</v>
      </c>
      <c r="E115" s="95" t="s">
        <v>225</v>
      </c>
      <c r="F115" s="172">
        <v>46000</v>
      </c>
      <c r="G115" s="164">
        <v>42264</v>
      </c>
      <c r="H115" s="104">
        <f t="shared" si="2"/>
        <v>918.78260869565224</v>
      </c>
      <c r="I115" s="95" t="s">
        <v>41</v>
      </c>
    </row>
    <row r="116" spans="1:9" ht="14.1" customHeight="1">
      <c r="A116" s="105" t="s">
        <v>304</v>
      </c>
      <c r="B116" s="107" t="s">
        <v>172</v>
      </c>
      <c r="C116" s="95" t="s">
        <v>208</v>
      </c>
      <c r="D116" s="95" t="s">
        <v>138</v>
      </c>
      <c r="E116" s="95" t="s">
        <v>226</v>
      </c>
      <c r="F116" s="172">
        <v>45414.73</v>
      </c>
      <c r="G116" s="164">
        <v>174672.18</v>
      </c>
      <c r="H116" s="104">
        <f t="shared" si="2"/>
        <v>3846.1569627299332</v>
      </c>
      <c r="I116" s="95" t="s">
        <v>41</v>
      </c>
    </row>
    <row r="117" spans="1:9" ht="14.1" customHeight="1">
      <c r="A117" s="105" t="s">
        <v>307</v>
      </c>
      <c r="B117" s="107" t="s">
        <v>172</v>
      </c>
      <c r="C117" s="95" t="s">
        <v>208</v>
      </c>
      <c r="D117" s="95" t="s">
        <v>138</v>
      </c>
      <c r="E117" s="95" t="s">
        <v>226</v>
      </c>
      <c r="F117" s="172">
        <v>21662.97</v>
      </c>
      <c r="G117" s="164">
        <v>80242.559999999998</v>
      </c>
      <c r="H117" s="104">
        <f t="shared" si="2"/>
        <v>3704.1347516060814</v>
      </c>
      <c r="I117" s="95" t="s">
        <v>41</v>
      </c>
    </row>
    <row r="118" spans="1:9" ht="14.1" customHeight="1">
      <c r="A118" s="105" t="s">
        <v>309</v>
      </c>
      <c r="B118" s="107" t="s">
        <v>172</v>
      </c>
      <c r="C118" s="95" t="s">
        <v>208</v>
      </c>
      <c r="D118" s="95" t="s">
        <v>138</v>
      </c>
      <c r="E118" s="95" t="s">
        <v>226</v>
      </c>
      <c r="F118" s="172">
        <v>22876.03</v>
      </c>
      <c r="G118" s="164">
        <v>84866.77</v>
      </c>
      <c r="H118" s="104">
        <f t="shared" si="2"/>
        <v>3709.8556873723287</v>
      </c>
      <c r="I118" s="95" t="s">
        <v>41</v>
      </c>
    </row>
    <row r="119" spans="1:9" ht="14.1" customHeight="1">
      <c r="A119" s="105" t="s">
        <v>310</v>
      </c>
      <c r="B119" s="107" t="s">
        <v>172</v>
      </c>
      <c r="C119" s="95" t="s">
        <v>239</v>
      </c>
      <c r="D119" s="95" t="s">
        <v>138</v>
      </c>
      <c r="E119" s="95" t="s">
        <v>262</v>
      </c>
      <c r="F119" s="172">
        <v>22083.18</v>
      </c>
      <c r="G119" s="164">
        <v>84290.2</v>
      </c>
      <c r="H119" s="104">
        <f t="shared" si="2"/>
        <v>3816.9412195163923</v>
      </c>
      <c r="I119" s="95" t="s">
        <v>41</v>
      </c>
    </row>
    <row r="120" spans="1:9" ht="14.1" customHeight="1">
      <c r="A120" s="105" t="s">
        <v>314</v>
      </c>
      <c r="B120" s="107" t="s">
        <v>172</v>
      </c>
      <c r="C120" s="95" t="s">
        <v>207</v>
      </c>
      <c r="D120" s="95" t="s">
        <v>135</v>
      </c>
      <c r="E120" s="95" t="s">
        <v>225</v>
      </c>
      <c r="F120" s="172">
        <v>23000</v>
      </c>
      <c r="G120" s="164">
        <v>21245</v>
      </c>
      <c r="H120" s="104">
        <f t="shared" si="2"/>
        <v>923.695652173913</v>
      </c>
      <c r="I120" s="95" t="s">
        <v>41</v>
      </c>
    </row>
    <row r="121" spans="1:9" ht="14.1" customHeight="1">
      <c r="A121" s="105" t="s">
        <v>314</v>
      </c>
      <c r="B121" s="107" t="s">
        <v>172</v>
      </c>
      <c r="C121" s="95" t="s">
        <v>239</v>
      </c>
      <c r="D121" s="95" t="s">
        <v>138</v>
      </c>
      <c r="E121" s="95" t="s">
        <v>262</v>
      </c>
      <c r="F121" s="172">
        <v>23064.68</v>
      </c>
      <c r="G121" s="164">
        <v>88583.56</v>
      </c>
      <c r="H121" s="104">
        <f t="shared" si="2"/>
        <v>3840.6585307058235</v>
      </c>
      <c r="I121" s="95" t="s">
        <v>41</v>
      </c>
    </row>
    <row r="122" spans="1:9" ht="14.1" customHeight="1">
      <c r="A122" s="105" t="s">
        <v>296</v>
      </c>
      <c r="B122" s="107" t="s">
        <v>172</v>
      </c>
      <c r="C122" s="95" t="s">
        <v>204</v>
      </c>
      <c r="D122" s="95" t="s">
        <v>134</v>
      </c>
      <c r="E122" s="95" t="s">
        <v>171</v>
      </c>
      <c r="F122" s="172">
        <v>90524.160000000003</v>
      </c>
      <c r="G122" s="164">
        <v>137510.82</v>
      </c>
      <c r="H122" s="104">
        <f t="shared" si="2"/>
        <v>1519.051046703996</v>
      </c>
      <c r="I122" s="95" t="s">
        <v>30</v>
      </c>
    </row>
    <row r="123" spans="1:9" ht="14.1" customHeight="1">
      <c r="A123" s="105" t="s">
        <v>296</v>
      </c>
      <c r="B123" s="107" t="s">
        <v>172</v>
      </c>
      <c r="C123" s="95" t="s">
        <v>202</v>
      </c>
      <c r="D123" s="95" t="s">
        <v>140</v>
      </c>
      <c r="E123" s="95" t="s">
        <v>221</v>
      </c>
      <c r="F123" s="172">
        <v>18969.599999999999</v>
      </c>
      <c r="G123" s="164">
        <v>31616</v>
      </c>
      <c r="H123" s="104">
        <f t="shared" si="2"/>
        <v>1666.6666666666667</v>
      </c>
      <c r="I123" s="95" t="s">
        <v>30</v>
      </c>
    </row>
    <row r="124" spans="1:9" ht="14.1" customHeight="1">
      <c r="A124" s="105" t="s">
        <v>300</v>
      </c>
      <c r="B124" s="107" t="s">
        <v>172</v>
      </c>
      <c r="C124" s="95" t="s">
        <v>204</v>
      </c>
      <c r="D124" s="95" t="s">
        <v>134</v>
      </c>
      <c r="E124" s="95" t="s">
        <v>171</v>
      </c>
      <c r="F124" s="172">
        <v>91008</v>
      </c>
      <c r="G124" s="164">
        <v>136512</v>
      </c>
      <c r="H124" s="104">
        <f t="shared" si="2"/>
        <v>1500</v>
      </c>
      <c r="I124" s="95" t="s">
        <v>30</v>
      </c>
    </row>
    <row r="125" spans="1:9" ht="14.1" customHeight="1">
      <c r="A125" s="105" t="s">
        <v>304</v>
      </c>
      <c r="B125" s="107" t="s">
        <v>172</v>
      </c>
      <c r="C125" s="95" t="s">
        <v>207</v>
      </c>
      <c r="D125" s="95" t="s">
        <v>135</v>
      </c>
      <c r="E125" s="95" t="s">
        <v>225</v>
      </c>
      <c r="F125" s="172">
        <v>40000</v>
      </c>
      <c r="G125" s="164">
        <v>32272</v>
      </c>
      <c r="H125" s="104">
        <f t="shared" si="2"/>
        <v>806.8</v>
      </c>
      <c r="I125" s="95" t="s">
        <v>30</v>
      </c>
    </row>
    <row r="126" spans="1:9" ht="14.1" customHeight="1">
      <c r="A126" s="105" t="s">
        <v>305</v>
      </c>
      <c r="B126" s="107" t="s">
        <v>172</v>
      </c>
      <c r="C126" s="95" t="s">
        <v>204</v>
      </c>
      <c r="D126" s="95" t="s">
        <v>134</v>
      </c>
      <c r="E126" s="95" t="s">
        <v>171</v>
      </c>
      <c r="F126" s="172">
        <v>16208.64</v>
      </c>
      <c r="G126" s="164">
        <v>34660.44</v>
      </c>
      <c r="H126" s="104">
        <f t="shared" si="2"/>
        <v>2138.3928571428573</v>
      </c>
      <c r="I126" s="95" t="s">
        <v>30</v>
      </c>
    </row>
    <row r="127" spans="1:9" ht="14.1" customHeight="1">
      <c r="A127" s="105" t="s">
        <v>308</v>
      </c>
      <c r="B127" s="107" t="s">
        <v>172</v>
      </c>
      <c r="C127" s="95" t="s">
        <v>202</v>
      </c>
      <c r="D127" s="95" t="s">
        <v>140</v>
      </c>
      <c r="E127" s="95" t="s">
        <v>221</v>
      </c>
      <c r="F127" s="172">
        <v>28454.400000000001</v>
      </c>
      <c r="G127" s="164">
        <v>47424</v>
      </c>
      <c r="H127" s="104">
        <f t="shared" si="2"/>
        <v>1666.6666666666665</v>
      </c>
      <c r="I127" s="95" t="s">
        <v>30</v>
      </c>
    </row>
    <row r="128" spans="1:9" ht="14.1" customHeight="1">
      <c r="A128" s="105" t="s">
        <v>312</v>
      </c>
      <c r="B128" s="107" t="s">
        <v>172</v>
      </c>
      <c r="C128" s="95" t="s">
        <v>202</v>
      </c>
      <c r="D128" s="95" t="s">
        <v>140</v>
      </c>
      <c r="E128" s="95" t="s">
        <v>221</v>
      </c>
      <c r="F128" s="172">
        <v>10800</v>
      </c>
      <c r="G128" s="164">
        <v>18564</v>
      </c>
      <c r="H128" s="104">
        <f t="shared" si="2"/>
        <v>1718.8888888888889</v>
      </c>
      <c r="I128" s="95" t="s">
        <v>30</v>
      </c>
    </row>
    <row r="129" spans="1:9" ht="14.1" customHeight="1">
      <c r="A129" s="105" t="s">
        <v>314</v>
      </c>
      <c r="B129" s="107" t="s">
        <v>172</v>
      </c>
      <c r="C129" s="95" t="s">
        <v>202</v>
      </c>
      <c r="D129" s="95" t="s">
        <v>140</v>
      </c>
      <c r="E129" s="95" t="s">
        <v>221</v>
      </c>
      <c r="F129" s="172">
        <v>10800</v>
      </c>
      <c r="G129" s="164">
        <v>18564</v>
      </c>
      <c r="H129" s="104">
        <f t="shared" si="2"/>
        <v>1718.8888888888889</v>
      </c>
      <c r="I129" s="95" t="s">
        <v>30</v>
      </c>
    </row>
    <row r="130" spans="1:9" ht="14.1" customHeight="1">
      <c r="A130" s="105" t="s">
        <v>296</v>
      </c>
      <c r="B130" s="107" t="s">
        <v>172</v>
      </c>
      <c r="C130" s="95" t="s">
        <v>205</v>
      </c>
      <c r="D130" s="95" t="s">
        <v>139</v>
      </c>
      <c r="E130" s="95" t="s">
        <v>223</v>
      </c>
      <c r="F130" s="172">
        <v>384</v>
      </c>
      <c r="G130" s="164">
        <v>1241.2</v>
      </c>
      <c r="H130" s="104">
        <f t="shared" si="2"/>
        <v>3232.291666666667</v>
      </c>
      <c r="I130" s="95" t="s">
        <v>28</v>
      </c>
    </row>
    <row r="131" spans="1:9" ht="14.1" customHeight="1">
      <c r="A131" s="105" t="s">
        <v>305</v>
      </c>
      <c r="B131" s="107" t="s">
        <v>172</v>
      </c>
      <c r="C131" s="95" t="s">
        <v>205</v>
      </c>
      <c r="D131" s="95" t="s">
        <v>139</v>
      </c>
      <c r="E131" s="95" t="s">
        <v>223</v>
      </c>
      <c r="F131" s="172">
        <v>384</v>
      </c>
      <c r="G131" s="164">
        <v>1241.2</v>
      </c>
      <c r="H131" s="104">
        <f t="shared" si="2"/>
        <v>3232.291666666667</v>
      </c>
      <c r="I131" s="95" t="s">
        <v>28</v>
      </c>
    </row>
    <row r="132" spans="1:9" ht="14.1" customHeight="1">
      <c r="A132" s="105" t="s">
        <v>307</v>
      </c>
      <c r="B132" s="107" t="s">
        <v>172</v>
      </c>
      <c r="C132" s="95" t="s">
        <v>205</v>
      </c>
      <c r="D132" s="95" t="s">
        <v>139</v>
      </c>
      <c r="E132" s="95" t="s">
        <v>223</v>
      </c>
      <c r="F132" s="172">
        <v>384</v>
      </c>
      <c r="G132" s="164">
        <v>1241.2</v>
      </c>
      <c r="H132" s="104">
        <f t="shared" si="2"/>
        <v>3232.291666666667</v>
      </c>
      <c r="I132" s="95" t="s">
        <v>28</v>
      </c>
    </row>
    <row r="133" spans="1:9" ht="14.1" customHeight="1">
      <c r="A133" s="105" t="s">
        <v>316</v>
      </c>
      <c r="B133" s="107" t="s">
        <v>172</v>
      </c>
      <c r="C133" s="95" t="s">
        <v>205</v>
      </c>
      <c r="D133" s="95" t="s">
        <v>139</v>
      </c>
      <c r="E133" s="95" t="s">
        <v>223</v>
      </c>
      <c r="F133" s="172">
        <v>384</v>
      </c>
      <c r="G133" s="164">
        <v>1117.08</v>
      </c>
      <c r="H133" s="104">
        <f t="shared" si="2"/>
        <v>2909.0624999999995</v>
      </c>
      <c r="I133" s="95" t="s">
        <v>28</v>
      </c>
    </row>
    <row r="134" spans="1:9" ht="14.1" customHeight="1">
      <c r="A134" s="105" t="s">
        <v>296</v>
      </c>
      <c r="B134" s="107" t="s">
        <v>172</v>
      </c>
      <c r="C134" s="95" t="s">
        <v>204</v>
      </c>
      <c r="D134" s="95" t="s">
        <v>134</v>
      </c>
      <c r="E134" s="95" t="s">
        <v>171</v>
      </c>
      <c r="F134" s="172">
        <v>65051.14</v>
      </c>
      <c r="G134" s="164">
        <v>126946.08</v>
      </c>
      <c r="H134" s="104">
        <f t="shared" si="2"/>
        <v>1951.4812499827058</v>
      </c>
      <c r="I134" s="95" t="s">
        <v>36</v>
      </c>
    </row>
    <row r="135" spans="1:9" ht="14.1" customHeight="1">
      <c r="A135" s="105" t="s">
        <v>296</v>
      </c>
      <c r="B135" s="107" t="s">
        <v>172</v>
      </c>
      <c r="C135" s="95" t="s">
        <v>204</v>
      </c>
      <c r="D135" s="95" t="s">
        <v>134</v>
      </c>
      <c r="E135" s="95" t="s">
        <v>171</v>
      </c>
      <c r="F135" s="172">
        <v>60369.41</v>
      </c>
      <c r="G135" s="164">
        <v>85155.839999999997</v>
      </c>
      <c r="H135" s="104">
        <f t="shared" si="2"/>
        <v>1410.5792983565682</v>
      </c>
      <c r="I135" s="95" t="s">
        <v>36</v>
      </c>
    </row>
    <row r="136" spans="1:9" ht="14.1" customHeight="1">
      <c r="A136" s="105" t="s">
        <v>312</v>
      </c>
      <c r="B136" s="107" t="s">
        <v>172</v>
      </c>
      <c r="C136" s="95" t="s">
        <v>205</v>
      </c>
      <c r="D136" s="95" t="s">
        <v>139</v>
      </c>
      <c r="E136" s="95" t="s">
        <v>223</v>
      </c>
      <c r="F136" s="172">
        <v>11529.6</v>
      </c>
      <c r="G136" s="164">
        <v>38624.160000000003</v>
      </c>
      <c r="H136" s="104">
        <f t="shared" ref="H136:H199" si="3">+G136/F136*1000</f>
        <v>3350</v>
      </c>
      <c r="I136" s="95" t="s">
        <v>36</v>
      </c>
    </row>
    <row r="137" spans="1:9" ht="14.1" customHeight="1">
      <c r="A137" s="105" t="s">
        <v>313</v>
      </c>
      <c r="B137" s="107" t="s">
        <v>172</v>
      </c>
      <c r="C137" s="95" t="s">
        <v>205</v>
      </c>
      <c r="D137" s="95" t="s">
        <v>139</v>
      </c>
      <c r="E137" s="95" t="s">
        <v>223</v>
      </c>
      <c r="F137" s="172">
        <v>14208</v>
      </c>
      <c r="G137" s="164">
        <v>42988</v>
      </c>
      <c r="H137" s="104">
        <f t="shared" si="3"/>
        <v>3025.619369369369</v>
      </c>
      <c r="I137" s="95" t="s">
        <v>36</v>
      </c>
    </row>
    <row r="138" spans="1:9" ht="14.1" customHeight="1">
      <c r="A138" s="105" t="s">
        <v>315</v>
      </c>
      <c r="B138" s="107" t="s">
        <v>172</v>
      </c>
      <c r="C138" s="95" t="s">
        <v>205</v>
      </c>
      <c r="D138" s="95" t="s">
        <v>139</v>
      </c>
      <c r="E138" s="95" t="s">
        <v>223</v>
      </c>
      <c r="F138" s="172">
        <v>9126</v>
      </c>
      <c r="G138" s="164">
        <v>30268.799999999999</v>
      </c>
      <c r="H138" s="104">
        <f t="shared" si="3"/>
        <v>3316.7652859960549</v>
      </c>
      <c r="I138" s="95" t="s">
        <v>36</v>
      </c>
    </row>
    <row r="139" spans="1:9" ht="14.1" customHeight="1">
      <c r="A139" s="105" t="s">
        <v>296</v>
      </c>
      <c r="B139" s="107" t="s">
        <v>172</v>
      </c>
      <c r="C139" s="95" t="s">
        <v>285</v>
      </c>
      <c r="D139" s="95" t="s">
        <v>287</v>
      </c>
      <c r="E139" s="95" t="s">
        <v>286</v>
      </c>
      <c r="F139" s="172">
        <v>44660</v>
      </c>
      <c r="G139" s="164">
        <v>154523.6</v>
      </c>
      <c r="H139" s="104">
        <f t="shared" si="3"/>
        <v>3460</v>
      </c>
      <c r="I139" s="95" t="s">
        <v>290</v>
      </c>
    </row>
    <row r="140" spans="1:9" ht="14.1" customHeight="1">
      <c r="A140" s="105" t="s">
        <v>296</v>
      </c>
      <c r="B140" s="107" t="s">
        <v>172</v>
      </c>
      <c r="C140" s="95" t="s">
        <v>285</v>
      </c>
      <c r="D140" s="95" t="s">
        <v>287</v>
      </c>
      <c r="E140" s="95" t="s">
        <v>286</v>
      </c>
      <c r="F140" s="172">
        <v>40810</v>
      </c>
      <c r="G140" s="164">
        <v>141202.6</v>
      </c>
      <c r="H140" s="104">
        <f t="shared" si="3"/>
        <v>3460</v>
      </c>
      <c r="I140" s="95" t="s">
        <v>290</v>
      </c>
    </row>
    <row r="141" spans="1:9" ht="14.1" customHeight="1">
      <c r="A141" s="105" t="s">
        <v>300</v>
      </c>
      <c r="B141" s="107" t="s">
        <v>172</v>
      </c>
      <c r="C141" s="95" t="s">
        <v>205</v>
      </c>
      <c r="D141" s="95" t="s">
        <v>139</v>
      </c>
      <c r="E141" s="95" t="s">
        <v>223</v>
      </c>
      <c r="F141" s="172">
        <v>14181.12</v>
      </c>
      <c r="G141" s="164">
        <v>51252.66</v>
      </c>
      <c r="H141" s="104">
        <f t="shared" si="3"/>
        <v>3614.1475426482534</v>
      </c>
      <c r="I141" s="95" t="s">
        <v>32</v>
      </c>
    </row>
    <row r="142" spans="1:9" ht="14.1" customHeight="1">
      <c r="A142" s="105" t="s">
        <v>300</v>
      </c>
      <c r="B142" s="107" t="s">
        <v>172</v>
      </c>
      <c r="C142" s="95" t="s">
        <v>205</v>
      </c>
      <c r="D142" s="95" t="s">
        <v>139</v>
      </c>
      <c r="E142" s="95" t="s">
        <v>223</v>
      </c>
      <c r="F142" s="172">
        <v>336</v>
      </c>
      <c r="G142" s="164">
        <v>1295.7</v>
      </c>
      <c r="H142" s="104">
        <f t="shared" si="3"/>
        <v>3856.25</v>
      </c>
      <c r="I142" s="95" t="s">
        <v>32</v>
      </c>
    </row>
    <row r="143" spans="1:9" ht="14.1" customHeight="1">
      <c r="A143" s="105" t="s">
        <v>305</v>
      </c>
      <c r="B143" s="107" t="s">
        <v>172</v>
      </c>
      <c r="C143" s="95" t="s">
        <v>205</v>
      </c>
      <c r="D143" s="95" t="s">
        <v>139</v>
      </c>
      <c r="E143" s="95" t="s">
        <v>223</v>
      </c>
      <c r="F143" s="172">
        <v>13824</v>
      </c>
      <c r="G143" s="164">
        <v>53740.800000000003</v>
      </c>
      <c r="H143" s="104">
        <f t="shared" si="3"/>
        <v>3887.5</v>
      </c>
      <c r="I143" s="95" t="s">
        <v>32</v>
      </c>
    </row>
    <row r="144" spans="1:9" ht="14.1" customHeight="1">
      <c r="A144" s="105" t="s">
        <v>311</v>
      </c>
      <c r="B144" s="107" t="s">
        <v>172</v>
      </c>
      <c r="C144" s="95" t="s">
        <v>202</v>
      </c>
      <c r="D144" s="95" t="s">
        <v>140</v>
      </c>
      <c r="E144" s="95" t="s">
        <v>221</v>
      </c>
      <c r="F144" s="172">
        <v>10800</v>
      </c>
      <c r="G144" s="164">
        <v>18558</v>
      </c>
      <c r="H144" s="104">
        <f t="shared" si="3"/>
        <v>1718.3333333333333</v>
      </c>
      <c r="I144" s="95" t="s">
        <v>32</v>
      </c>
    </row>
    <row r="145" spans="1:9" ht="14.1" customHeight="1">
      <c r="A145" s="105" t="s">
        <v>296</v>
      </c>
      <c r="B145" s="107" t="s">
        <v>172</v>
      </c>
      <c r="C145" s="95" t="s">
        <v>285</v>
      </c>
      <c r="D145" s="95" t="s">
        <v>287</v>
      </c>
      <c r="E145" s="95" t="s">
        <v>286</v>
      </c>
      <c r="F145" s="172">
        <v>98560</v>
      </c>
      <c r="G145" s="164">
        <v>349888</v>
      </c>
      <c r="H145" s="104">
        <f t="shared" si="3"/>
        <v>3550</v>
      </c>
      <c r="I145" s="95" t="s">
        <v>282</v>
      </c>
    </row>
    <row r="146" spans="1:9" ht="14.1" customHeight="1">
      <c r="A146" s="105" t="s">
        <v>296</v>
      </c>
      <c r="B146" s="107" t="s">
        <v>172</v>
      </c>
      <c r="C146" s="95" t="s">
        <v>285</v>
      </c>
      <c r="D146" s="95" t="s">
        <v>287</v>
      </c>
      <c r="E146" s="95" t="s">
        <v>286</v>
      </c>
      <c r="F146" s="172">
        <v>73920</v>
      </c>
      <c r="G146" s="164">
        <v>262416</v>
      </c>
      <c r="H146" s="104">
        <f t="shared" si="3"/>
        <v>3550</v>
      </c>
      <c r="I146" s="95" t="s">
        <v>282</v>
      </c>
    </row>
    <row r="147" spans="1:9" ht="14.1" customHeight="1">
      <c r="A147" s="105" t="s">
        <v>296</v>
      </c>
      <c r="B147" s="107" t="s">
        <v>172</v>
      </c>
      <c r="C147" s="95" t="s">
        <v>285</v>
      </c>
      <c r="D147" s="95" t="s">
        <v>287</v>
      </c>
      <c r="E147" s="95" t="s">
        <v>286</v>
      </c>
      <c r="F147" s="172">
        <v>24640</v>
      </c>
      <c r="G147" s="164">
        <v>92646.399999999994</v>
      </c>
      <c r="H147" s="104">
        <f t="shared" si="3"/>
        <v>3760</v>
      </c>
      <c r="I147" s="95" t="s">
        <v>282</v>
      </c>
    </row>
    <row r="148" spans="1:9" ht="14.1" customHeight="1">
      <c r="A148" s="105" t="s">
        <v>302</v>
      </c>
      <c r="B148" s="107" t="s">
        <v>172</v>
      </c>
      <c r="C148" s="95" t="s">
        <v>285</v>
      </c>
      <c r="D148" s="95" t="s">
        <v>287</v>
      </c>
      <c r="E148" s="95" t="s">
        <v>286</v>
      </c>
      <c r="F148" s="172">
        <v>49280</v>
      </c>
      <c r="G148" s="164">
        <v>174944</v>
      </c>
      <c r="H148" s="104">
        <f t="shared" si="3"/>
        <v>3550</v>
      </c>
      <c r="I148" s="95" t="s">
        <v>282</v>
      </c>
    </row>
    <row r="149" spans="1:9" ht="14.1" customHeight="1">
      <c r="A149" s="105" t="s">
        <v>302</v>
      </c>
      <c r="B149" s="107" t="s">
        <v>172</v>
      </c>
      <c r="C149" s="95" t="s">
        <v>285</v>
      </c>
      <c r="D149" s="95" t="s">
        <v>287</v>
      </c>
      <c r="E149" s="95" t="s">
        <v>286</v>
      </c>
      <c r="F149" s="172">
        <v>73920</v>
      </c>
      <c r="G149" s="164">
        <v>262416</v>
      </c>
      <c r="H149" s="104">
        <f t="shared" si="3"/>
        <v>3550</v>
      </c>
      <c r="I149" s="95" t="s">
        <v>282</v>
      </c>
    </row>
    <row r="150" spans="1:9" ht="14.1" customHeight="1">
      <c r="A150" s="105" t="s">
        <v>305</v>
      </c>
      <c r="B150" s="107" t="s">
        <v>172</v>
      </c>
      <c r="C150" s="95" t="s">
        <v>285</v>
      </c>
      <c r="D150" s="95" t="s">
        <v>287</v>
      </c>
      <c r="E150" s="95" t="s">
        <v>286</v>
      </c>
      <c r="F150" s="172">
        <v>98560</v>
      </c>
      <c r="G150" s="164">
        <v>349888</v>
      </c>
      <c r="H150" s="104">
        <f t="shared" si="3"/>
        <v>3550</v>
      </c>
      <c r="I150" s="95" t="s">
        <v>282</v>
      </c>
    </row>
    <row r="151" spans="1:9" ht="14.1" customHeight="1">
      <c r="A151" s="105" t="s">
        <v>306</v>
      </c>
      <c r="B151" s="107" t="s">
        <v>172</v>
      </c>
      <c r="C151" s="95" t="s">
        <v>285</v>
      </c>
      <c r="D151" s="95" t="s">
        <v>287</v>
      </c>
      <c r="E151" s="95" t="s">
        <v>286</v>
      </c>
      <c r="F151" s="172">
        <v>24640</v>
      </c>
      <c r="G151" s="164">
        <v>87472</v>
      </c>
      <c r="H151" s="104">
        <f t="shared" si="3"/>
        <v>3550</v>
      </c>
      <c r="I151" s="95" t="s">
        <v>282</v>
      </c>
    </row>
    <row r="152" spans="1:9" ht="14.1" customHeight="1">
      <c r="A152" s="105" t="s">
        <v>309</v>
      </c>
      <c r="B152" s="107" t="s">
        <v>172</v>
      </c>
      <c r="C152" s="95" t="s">
        <v>285</v>
      </c>
      <c r="D152" s="95" t="s">
        <v>287</v>
      </c>
      <c r="E152" s="95" t="s">
        <v>286</v>
      </c>
      <c r="F152" s="172">
        <v>123200</v>
      </c>
      <c r="G152" s="164">
        <v>437360</v>
      </c>
      <c r="H152" s="104">
        <f t="shared" si="3"/>
        <v>3550</v>
      </c>
      <c r="I152" s="95" t="s">
        <v>282</v>
      </c>
    </row>
    <row r="153" spans="1:9" ht="14.1" customHeight="1">
      <c r="A153" s="105" t="s">
        <v>309</v>
      </c>
      <c r="B153" s="107" t="s">
        <v>172</v>
      </c>
      <c r="C153" s="95" t="s">
        <v>285</v>
      </c>
      <c r="D153" s="95" t="s">
        <v>287</v>
      </c>
      <c r="E153" s="95" t="s">
        <v>286</v>
      </c>
      <c r="F153" s="172">
        <v>49280</v>
      </c>
      <c r="G153" s="164">
        <v>174944</v>
      </c>
      <c r="H153" s="104">
        <f t="shared" si="3"/>
        <v>3550</v>
      </c>
      <c r="I153" s="95" t="s">
        <v>282</v>
      </c>
    </row>
    <row r="154" spans="1:9" ht="14.1" customHeight="1">
      <c r="A154" s="105" t="s">
        <v>311</v>
      </c>
      <c r="B154" s="107" t="s">
        <v>172</v>
      </c>
      <c r="C154" s="95" t="s">
        <v>285</v>
      </c>
      <c r="D154" s="95" t="s">
        <v>287</v>
      </c>
      <c r="E154" s="95" t="s">
        <v>286</v>
      </c>
      <c r="F154" s="172">
        <v>73920</v>
      </c>
      <c r="G154" s="164">
        <v>262416</v>
      </c>
      <c r="H154" s="104">
        <f t="shared" si="3"/>
        <v>3550</v>
      </c>
      <c r="I154" s="95" t="s">
        <v>282</v>
      </c>
    </row>
    <row r="155" spans="1:9" ht="14.1" customHeight="1">
      <c r="A155" s="105" t="s">
        <v>311</v>
      </c>
      <c r="B155" s="107" t="s">
        <v>172</v>
      </c>
      <c r="C155" s="95" t="s">
        <v>285</v>
      </c>
      <c r="D155" s="95" t="s">
        <v>287</v>
      </c>
      <c r="E155" s="95" t="s">
        <v>286</v>
      </c>
      <c r="F155" s="172">
        <v>49280</v>
      </c>
      <c r="G155" s="164">
        <v>174944</v>
      </c>
      <c r="H155" s="104">
        <f t="shared" si="3"/>
        <v>3550</v>
      </c>
      <c r="I155" s="95" t="s">
        <v>282</v>
      </c>
    </row>
    <row r="156" spans="1:9" ht="14.1" customHeight="1">
      <c r="A156" s="105" t="s">
        <v>313</v>
      </c>
      <c r="B156" s="107" t="s">
        <v>172</v>
      </c>
      <c r="C156" s="95" t="s">
        <v>285</v>
      </c>
      <c r="D156" s="95" t="s">
        <v>287</v>
      </c>
      <c r="E156" s="95" t="s">
        <v>286</v>
      </c>
      <c r="F156" s="172">
        <v>98560</v>
      </c>
      <c r="G156" s="164">
        <v>349888</v>
      </c>
      <c r="H156" s="104">
        <f t="shared" si="3"/>
        <v>3550</v>
      </c>
      <c r="I156" s="95" t="s">
        <v>282</v>
      </c>
    </row>
    <row r="157" spans="1:9" ht="14.1" customHeight="1">
      <c r="A157" s="105" t="s">
        <v>315</v>
      </c>
      <c r="B157" s="107" t="s">
        <v>172</v>
      </c>
      <c r="C157" s="95" t="s">
        <v>285</v>
      </c>
      <c r="D157" s="95" t="s">
        <v>287</v>
      </c>
      <c r="E157" s="95" t="s">
        <v>286</v>
      </c>
      <c r="F157" s="172">
        <v>98560</v>
      </c>
      <c r="G157" s="164">
        <v>349888</v>
      </c>
      <c r="H157" s="104">
        <f t="shared" si="3"/>
        <v>3550</v>
      </c>
      <c r="I157" s="95" t="s">
        <v>282</v>
      </c>
    </row>
    <row r="158" spans="1:9" ht="14.1" customHeight="1">
      <c r="A158" s="105" t="s">
        <v>315</v>
      </c>
      <c r="B158" s="107" t="s">
        <v>172</v>
      </c>
      <c r="C158" s="95" t="s">
        <v>285</v>
      </c>
      <c r="D158" s="95" t="s">
        <v>287</v>
      </c>
      <c r="E158" s="95" t="s">
        <v>286</v>
      </c>
      <c r="F158" s="172">
        <v>98560</v>
      </c>
      <c r="G158" s="164">
        <v>349888</v>
      </c>
      <c r="H158" s="104">
        <f t="shared" si="3"/>
        <v>3550</v>
      </c>
      <c r="I158" s="95" t="s">
        <v>282</v>
      </c>
    </row>
    <row r="159" spans="1:9" ht="14.1" customHeight="1">
      <c r="A159" s="105" t="s">
        <v>315</v>
      </c>
      <c r="B159" s="107" t="s">
        <v>172</v>
      </c>
      <c r="C159" s="95" t="s">
        <v>285</v>
      </c>
      <c r="D159" s="95" t="s">
        <v>287</v>
      </c>
      <c r="E159" s="95" t="s">
        <v>286</v>
      </c>
      <c r="F159" s="172">
        <v>73920</v>
      </c>
      <c r="G159" s="164">
        <v>262416</v>
      </c>
      <c r="H159" s="104">
        <f t="shared" si="3"/>
        <v>3550</v>
      </c>
      <c r="I159" s="95" t="s">
        <v>282</v>
      </c>
    </row>
    <row r="160" spans="1:9" ht="14.1" customHeight="1">
      <c r="A160" s="105" t="s">
        <v>315</v>
      </c>
      <c r="B160" s="107" t="s">
        <v>172</v>
      </c>
      <c r="C160" s="95" t="s">
        <v>285</v>
      </c>
      <c r="D160" s="95" t="s">
        <v>287</v>
      </c>
      <c r="E160" s="95" t="s">
        <v>286</v>
      </c>
      <c r="F160" s="172">
        <v>49280</v>
      </c>
      <c r="G160" s="164">
        <v>185292.79999999999</v>
      </c>
      <c r="H160" s="104">
        <f t="shared" si="3"/>
        <v>3760</v>
      </c>
      <c r="I160" s="95" t="s">
        <v>282</v>
      </c>
    </row>
    <row r="161" spans="1:9" ht="14.1" customHeight="1">
      <c r="A161" s="105" t="s">
        <v>315</v>
      </c>
      <c r="B161" s="107" t="s">
        <v>172</v>
      </c>
      <c r="C161" s="95" t="s">
        <v>285</v>
      </c>
      <c r="D161" s="95" t="s">
        <v>287</v>
      </c>
      <c r="E161" s="95" t="s">
        <v>286</v>
      </c>
      <c r="F161" s="172">
        <v>49280</v>
      </c>
      <c r="G161" s="164">
        <v>174944</v>
      </c>
      <c r="H161" s="104">
        <f t="shared" si="3"/>
        <v>3550</v>
      </c>
      <c r="I161" s="95" t="s">
        <v>282</v>
      </c>
    </row>
    <row r="162" spans="1:9" ht="14.1" customHeight="1">
      <c r="A162" s="105" t="s">
        <v>316</v>
      </c>
      <c r="B162" s="107" t="s">
        <v>172</v>
      </c>
      <c r="C162" s="95" t="s">
        <v>285</v>
      </c>
      <c r="D162" s="95" t="s">
        <v>287</v>
      </c>
      <c r="E162" s="95" t="s">
        <v>286</v>
      </c>
      <c r="F162" s="172">
        <v>98560</v>
      </c>
      <c r="G162" s="164">
        <v>349888</v>
      </c>
      <c r="H162" s="104">
        <f t="shared" si="3"/>
        <v>3550</v>
      </c>
      <c r="I162" s="95" t="s">
        <v>282</v>
      </c>
    </row>
    <row r="163" spans="1:9" ht="14.1" customHeight="1">
      <c r="A163" s="105" t="s">
        <v>316</v>
      </c>
      <c r="B163" s="107" t="s">
        <v>172</v>
      </c>
      <c r="C163" s="95" t="s">
        <v>285</v>
      </c>
      <c r="D163" s="95" t="s">
        <v>287</v>
      </c>
      <c r="E163" s="95" t="s">
        <v>286</v>
      </c>
      <c r="F163" s="172">
        <v>98560</v>
      </c>
      <c r="G163" s="164">
        <v>349888</v>
      </c>
      <c r="H163" s="104">
        <f t="shared" si="3"/>
        <v>3550</v>
      </c>
      <c r="I163" s="95" t="s">
        <v>282</v>
      </c>
    </row>
    <row r="164" spans="1:9" ht="14.1" customHeight="1">
      <c r="A164" s="105" t="s">
        <v>316</v>
      </c>
      <c r="B164" s="107" t="s">
        <v>172</v>
      </c>
      <c r="C164" s="95" t="s">
        <v>285</v>
      </c>
      <c r="D164" s="95" t="s">
        <v>287</v>
      </c>
      <c r="E164" s="95" t="s">
        <v>286</v>
      </c>
      <c r="F164" s="172">
        <v>98560</v>
      </c>
      <c r="G164" s="164">
        <v>349888</v>
      </c>
      <c r="H164" s="104">
        <f t="shared" si="3"/>
        <v>3550</v>
      </c>
      <c r="I164" s="95" t="s">
        <v>282</v>
      </c>
    </row>
    <row r="165" spans="1:9" ht="14.1" customHeight="1">
      <c r="A165" s="105" t="s">
        <v>295</v>
      </c>
      <c r="B165" s="107" t="s">
        <v>172</v>
      </c>
      <c r="C165" s="95" t="s">
        <v>204</v>
      </c>
      <c r="D165" s="95" t="s">
        <v>134</v>
      </c>
      <c r="E165" s="95" t="s">
        <v>171</v>
      </c>
      <c r="F165" s="172">
        <v>52137.22</v>
      </c>
      <c r="G165" s="164">
        <v>78632.639999999999</v>
      </c>
      <c r="H165" s="104">
        <f t="shared" si="3"/>
        <v>1508.1862822758865</v>
      </c>
      <c r="I165" s="95" t="s">
        <v>218</v>
      </c>
    </row>
    <row r="166" spans="1:9" ht="14.1" customHeight="1">
      <c r="A166" s="105" t="s">
        <v>295</v>
      </c>
      <c r="B166" s="107" t="s">
        <v>172</v>
      </c>
      <c r="C166" s="95" t="s">
        <v>204</v>
      </c>
      <c r="D166" s="95" t="s">
        <v>134</v>
      </c>
      <c r="E166" s="95" t="s">
        <v>171</v>
      </c>
      <c r="F166" s="172">
        <v>48478.46</v>
      </c>
      <c r="G166" s="164">
        <v>73114.559999999998</v>
      </c>
      <c r="H166" s="104">
        <f t="shared" si="3"/>
        <v>1508.1865224266612</v>
      </c>
      <c r="I166" s="95" t="s">
        <v>218</v>
      </c>
    </row>
    <row r="167" spans="1:9" ht="14.1" customHeight="1">
      <c r="A167" s="105" t="s">
        <v>295</v>
      </c>
      <c r="B167" s="107" t="s">
        <v>172</v>
      </c>
      <c r="C167" s="95" t="s">
        <v>202</v>
      </c>
      <c r="D167" s="95" t="s">
        <v>140</v>
      </c>
      <c r="E167" s="95" t="s">
        <v>221</v>
      </c>
      <c r="F167" s="172">
        <v>3264.96</v>
      </c>
      <c r="G167" s="164">
        <v>5330.62</v>
      </c>
      <c r="H167" s="104">
        <f t="shared" si="3"/>
        <v>1632.6754385964912</v>
      </c>
      <c r="I167" s="95" t="s">
        <v>218</v>
      </c>
    </row>
    <row r="168" spans="1:9" ht="14.1" customHeight="1">
      <c r="A168" s="105" t="s">
        <v>295</v>
      </c>
      <c r="B168" s="107" t="s">
        <v>172</v>
      </c>
      <c r="C168" s="95" t="s">
        <v>205</v>
      </c>
      <c r="D168" s="95" t="s">
        <v>139</v>
      </c>
      <c r="E168" s="95" t="s">
        <v>223</v>
      </c>
      <c r="F168" s="172">
        <v>19584</v>
      </c>
      <c r="G168" s="164">
        <v>65606.399999999994</v>
      </c>
      <c r="H168" s="104">
        <f t="shared" si="3"/>
        <v>3349.9999999999995</v>
      </c>
      <c r="I168" s="95" t="s">
        <v>218</v>
      </c>
    </row>
    <row r="169" spans="1:9" ht="14.1" customHeight="1">
      <c r="A169" s="105" t="s">
        <v>296</v>
      </c>
      <c r="B169" s="107" t="s">
        <v>172</v>
      </c>
      <c r="C169" s="95" t="s">
        <v>204</v>
      </c>
      <c r="D169" s="95" t="s">
        <v>134</v>
      </c>
      <c r="E169" s="95" t="s">
        <v>171</v>
      </c>
      <c r="F169" s="172">
        <v>14976</v>
      </c>
      <c r="G169" s="164">
        <v>36566.400000000001</v>
      </c>
      <c r="H169" s="104">
        <f t="shared" si="3"/>
        <v>2441.666666666667</v>
      </c>
      <c r="I169" s="95" t="s">
        <v>218</v>
      </c>
    </row>
    <row r="170" spans="1:9" ht="14.1" customHeight="1">
      <c r="A170" s="105" t="s">
        <v>296</v>
      </c>
      <c r="B170" s="107" t="s">
        <v>172</v>
      </c>
      <c r="C170" s="95" t="s">
        <v>204</v>
      </c>
      <c r="D170" s="95" t="s">
        <v>134</v>
      </c>
      <c r="E170" s="95" t="s">
        <v>171</v>
      </c>
      <c r="F170" s="172">
        <v>52137.22</v>
      </c>
      <c r="G170" s="164">
        <v>78632.639999999999</v>
      </c>
      <c r="H170" s="104">
        <f t="shared" si="3"/>
        <v>1508.1862822758865</v>
      </c>
      <c r="I170" s="95" t="s">
        <v>218</v>
      </c>
    </row>
    <row r="171" spans="1:9" ht="14.1" customHeight="1">
      <c r="A171" s="105" t="s">
        <v>296</v>
      </c>
      <c r="B171" s="107" t="s">
        <v>172</v>
      </c>
      <c r="C171" s="95" t="s">
        <v>202</v>
      </c>
      <c r="D171" s="95" t="s">
        <v>140</v>
      </c>
      <c r="E171" s="95" t="s">
        <v>221</v>
      </c>
      <c r="F171" s="172">
        <v>17510.400000000001</v>
      </c>
      <c r="G171" s="164">
        <v>28588.799999999999</v>
      </c>
      <c r="H171" s="104">
        <f t="shared" si="3"/>
        <v>1632.6754385964909</v>
      </c>
      <c r="I171" s="95" t="s">
        <v>218</v>
      </c>
    </row>
    <row r="172" spans="1:9" ht="14.1" customHeight="1">
      <c r="A172" s="105" t="s">
        <v>296</v>
      </c>
      <c r="B172" s="107" t="s">
        <v>172</v>
      </c>
      <c r="C172" s="95" t="s">
        <v>216</v>
      </c>
      <c r="D172" s="95" t="s">
        <v>137</v>
      </c>
      <c r="E172" s="95" t="s">
        <v>232</v>
      </c>
      <c r="F172" s="172">
        <v>90000</v>
      </c>
      <c r="G172" s="164">
        <v>492434</v>
      </c>
      <c r="H172" s="104">
        <f t="shared" si="3"/>
        <v>5471.4888888888891</v>
      </c>
      <c r="I172" s="95" t="s">
        <v>218</v>
      </c>
    </row>
    <row r="173" spans="1:9" ht="14.1" customHeight="1">
      <c r="A173" s="105" t="s">
        <v>296</v>
      </c>
      <c r="B173" s="107" t="s">
        <v>172</v>
      </c>
      <c r="C173" s="95" t="s">
        <v>209</v>
      </c>
      <c r="D173" s="95" t="s">
        <v>133</v>
      </c>
      <c r="E173" s="95" t="s">
        <v>227</v>
      </c>
      <c r="F173" s="172">
        <v>33939.99</v>
      </c>
      <c r="G173" s="164">
        <v>129485.34</v>
      </c>
      <c r="H173" s="104">
        <f t="shared" si="3"/>
        <v>3815.1260504201682</v>
      </c>
      <c r="I173" s="95" t="s">
        <v>218</v>
      </c>
    </row>
    <row r="174" spans="1:9" ht="14.1" customHeight="1">
      <c r="A174" s="105" t="s">
        <v>296</v>
      </c>
      <c r="B174" s="107" t="s">
        <v>172</v>
      </c>
      <c r="C174" s="95" t="s">
        <v>209</v>
      </c>
      <c r="D174" s="95" t="s">
        <v>133</v>
      </c>
      <c r="E174" s="95" t="s">
        <v>227</v>
      </c>
      <c r="F174" s="172">
        <v>3084.48</v>
      </c>
      <c r="G174" s="164">
        <v>11689.92</v>
      </c>
      <c r="H174" s="104">
        <f t="shared" si="3"/>
        <v>3789.9159663865544</v>
      </c>
      <c r="I174" s="95" t="s">
        <v>218</v>
      </c>
    </row>
    <row r="175" spans="1:9" ht="14.1" customHeight="1">
      <c r="A175" s="105" t="s">
        <v>298</v>
      </c>
      <c r="B175" s="107" t="s">
        <v>172</v>
      </c>
      <c r="C175" s="95" t="s">
        <v>204</v>
      </c>
      <c r="D175" s="95" t="s">
        <v>134</v>
      </c>
      <c r="E175" s="95" t="s">
        <v>171</v>
      </c>
      <c r="F175" s="172">
        <v>34758.14</v>
      </c>
      <c r="G175" s="164">
        <v>52421.760000000002</v>
      </c>
      <c r="H175" s="104">
        <f t="shared" si="3"/>
        <v>1508.1865715484203</v>
      </c>
      <c r="I175" s="95" t="s">
        <v>218</v>
      </c>
    </row>
    <row r="176" spans="1:9" ht="14.1" customHeight="1">
      <c r="A176" s="105" t="s">
        <v>298</v>
      </c>
      <c r="B176" s="107" t="s">
        <v>172</v>
      </c>
      <c r="C176" s="95" t="s">
        <v>202</v>
      </c>
      <c r="D176" s="95" t="s">
        <v>140</v>
      </c>
      <c r="E176" s="95" t="s">
        <v>221</v>
      </c>
      <c r="F176" s="172">
        <v>17510.400000000001</v>
      </c>
      <c r="G176" s="164">
        <v>28588.799999999999</v>
      </c>
      <c r="H176" s="104">
        <f t="shared" si="3"/>
        <v>1632.6754385964909</v>
      </c>
      <c r="I176" s="95" t="s">
        <v>218</v>
      </c>
    </row>
    <row r="177" spans="1:9" ht="14.1" customHeight="1">
      <c r="A177" s="105" t="s">
        <v>298</v>
      </c>
      <c r="B177" s="107" t="s">
        <v>172</v>
      </c>
      <c r="C177" s="95" t="s">
        <v>204</v>
      </c>
      <c r="D177" s="95" t="s">
        <v>134</v>
      </c>
      <c r="E177" s="95" t="s">
        <v>171</v>
      </c>
      <c r="F177" s="172">
        <v>86885.83</v>
      </c>
      <c r="G177" s="164">
        <v>131331.82999999999</v>
      </c>
      <c r="H177" s="104">
        <f t="shared" si="3"/>
        <v>1511.5448629540626</v>
      </c>
      <c r="I177" s="95" t="s">
        <v>218</v>
      </c>
    </row>
    <row r="178" spans="1:9" ht="14.1" customHeight="1">
      <c r="A178" s="105" t="s">
        <v>300</v>
      </c>
      <c r="B178" s="107" t="s">
        <v>172</v>
      </c>
      <c r="C178" s="95" t="s">
        <v>204</v>
      </c>
      <c r="D178" s="95" t="s">
        <v>134</v>
      </c>
      <c r="E178" s="95" t="s">
        <v>171</v>
      </c>
      <c r="F178" s="172">
        <v>69516.289999999994</v>
      </c>
      <c r="G178" s="164">
        <v>104843.52</v>
      </c>
      <c r="H178" s="104">
        <f t="shared" si="3"/>
        <v>1508.1863545940098</v>
      </c>
      <c r="I178" s="95" t="s">
        <v>218</v>
      </c>
    </row>
    <row r="179" spans="1:9" ht="14.1" customHeight="1">
      <c r="A179" s="105" t="s">
        <v>300</v>
      </c>
      <c r="B179" s="107" t="s">
        <v>172</v>
      </c>
      <c r="C179" s="95" t="s">
        <v>204</v>
      </c>
      <c r="D179" s="95" t="s">
        <v>134</v>
      </c>
      <c r="E179" s="95" t="s">
        <v>171</v>
      </c>
      <c r="F179" s="172">
        <v>69516.289999999994</v>
      </c>
      <c r="G179" s="164">
        <v>104843.52</v>
      </c>
      <c r="H179" s="104">
        <f t="shared" si="3"/>
        <v>1508.1863545940098</v>
      </c>
      <c r="I179" s="95" t="s">
        <v>218</v>
      </c>
    </row>
    <row r="180" spans="1:9" ht="14.1" customHeight="1">
      <c r="A180" s="105" t="s">
        <v>300</v>
      </c>
      <c r="B180" s="107" t="s">
        <v>172</v>
      </c>
      <c r="C180" s="95" t="s">
        <v>204</v>
      </c>
      <c r="D180" s="95" t="s">
        <v>134</v>
      </c>
      <c r="E180" s="95" t="s">
        <v>171</v>
      </c>
      <c r="F180" s="172">
        <v>86895.360000000001</v>
      </c>
      <c r="G180" s="164">
        <v>131054.39999999999</v>
      </c>
      <c r="H180" s="104">
        <f t="shared" si="3"/>
        <v>1508.1863979848865</v>
      </c>
      <c r="I180" s="95" t="s">
        <v>218</v>
      </c>
    </row>
    <row r="181" spans="1:9" ht="14.1" customHeight="1">
      <c r="A181" s="105" t="s">
        <v>301</v>
      </c>
      <c r="B181" s="107" t="s">
        <v>172</v>
      </c>
      <c r="C181" s="95" t="s">
        <v>204</v>
      </c>
      <c r="D181" s="95" t="s">
        <v>134</v>
      </c>
      <c r="E181" s="95" t="s">
        <v>171</v>
      </c>
      <c r="F181" s="172">
        <v>69516.289999999994</v>
      </c>
      <c r="G181" s="164">
        <v>104843.52</v>
      </c>
      <c r="H181" s="104">
        <f t="shared" si="3"/>
        <v>1508.1863545940098</v>
      </c>
      <c r="I181" s="95" t="s">
        <v>218</v>
      </c>
    </row>
    <row r="182" spans="1:9" ht="14.1" customHeight="1">
      <c r="A182" s="105" t="s">
        <v>302</v>
      </c>
      <c r="B182" s="107" t="s">
        <v>172</v>
      </c>
      <c r="C182" s="95" t="s">
        <v>216</v>
      </c>
      <c r="D182" s="95" t="s">
        <v>137</v>
      </c>
      <c r="E182" s="95" t="s">
        <v>232</v>
      </c>
      <c r="F182" s="172">
        <v>72000</v>
      </c>
      <c r="G182" s="164">
        <v>395200</v>
      </c>
      <c r="H182" s="104">
        <f t="shared" si="3"/>
        <v>5488.8888888888887</v>
      </c>
      <c r="I182" s="95" t="s">
        <v>218</v>
      </c>
    </row>
    <row r="183" spans="1:9" ht="14.1" customHeight="1">
      <c r="A183" s="105" t="s">
        <v>302</v>
      </c>
      <c r="B183" s="107" t="s">
        <v>172</v>
      </c>
      <c r="C183" s="95" t="s">
        <v>204</v>
      </c>
      <c r="D183" s="95" t="s">
        <v>134</v>
      </c>
      <c r="E183" s="95" t="s">
        <v>171</v>
      </c>
      <c r="F183" s="172">
        <v>34758.14</v>
      </c>
      <c r="G183" s="164">
        <v>52421.760000000002</v>
      </c>
      <c r="H183" s="104">
        <f t="shared" si="3"/>
        <v>1508.1865715484203</v>
      </c>
      <c r="I183" s="95" t="s">
        <v>218</v>
      </c>
    </row>
    <row r="184" spans="1:9" ht="14.1" customHeight="1">
      <c r="A184" s="105" t="s">
        <v>302</v>
      </c>
      <c r="B184" s="107" t="s">
        <v>172</v>
      </c>
      <c r="C184" s="95" t="s">
        <v>204</v>
      </c>
      <c r="D184" s="95" t="s">
        <v>134</v>
      </c>
      <c r="E184" s="95" t="s">
        <v>171</v>
      </c>
      <c r="F184" s="172">
        <v>34758.14</v>
      </c>
      <c r="G184" s="164">
        <v>52421.760000000002</v>
      </c>
      <c r="H184" s="104">
        <f t="shared" si="3"/>
        <v>1508.1865715484203</v>
      </c>
      <c r="I184" s="95" t="s">
        <v>218</v>
      </c>
    </row>
    <row r="185" spans="1:9" ht="14.1" customHeight="1">
      <c r="A185" s="105" t="s">
        <v>302</v>
      </c>
      <c r="B185" s="107" t="s">
        <v>172</v>
      </c>
      <c r="C185" s="95" t="s">
        <v>204</v>
      </c>
      <c r="D185" s="95" t="s">
        <v>134</v>
      </c>
      <c r="E185" s="95" t="s">
        <v>171</v>
      </c>
      <c r="F185" s="172">
        <v>34758.14</v>
      </c>
      <c r="G185" s="164">
        <v>52421.760000000002</v>
      </c>
      <c r="H185" s="104">
        <f t="shared" si="3"/>
        <v>1508.1865715484203</v>
      </c>
      <c r="I185" s="95" t="s">
        <v>218</v>
      </c>
    </row>
    <row r="186" spans="1:9" ht="14.1" customHeight="1">
      <c r="A186" s="105" t="s">
        <v>302</v>
      </c>
      <c r="B186" s="107" t="s">
        <v>172</v>
      </c>
      <c r="C186" s="95" t="s">
        <v>216</v>
      </c>
      <c r="D186" s="95" t="s">
        <v>137</v>
      </c>
      <c r="E186" s="95" t="s">
        <v>232</v>
      </c>
      <c r="F186" s="172">
        <v>54000</v>
      </c>
      <c r="G186" s="164">
        <v>296400</v>
      </c>
      <c r="H186" s="104">
        <f t="shared" si="3"/>
        <v>5488.8888888888887</v>
      </c>
      <c r="I186" s="95" t="s">
        <v>218</v>
      </c>
    </row>
    <row r="187" spans="1:9" ht="14.1" customHeight="1">
      <c r="A187" s="105" t="s">
        <v>303</v>
      </c>
      <c r="B187" s="107" t="s">
        <v>172</v>
      </c>
      <c r="C187" s="95" t="s">
        <v>217</v>
      </c>
      <c r="D187" s="95" t="s">
        <v>138</v>
      </c>
      <c r="E187" s="95" t="s">
        <v>233</v>
      </c>
      <c r="F187" s="172">
        <v>301.61</v>
      </c>
      <c r="G187" s="164">
        <v>10526.28</v>
      </c>
      <c r="H187" s="104">
        <f t="shared" si="3"/>
        <v>34900.301714134148</v>
      </c>
      <c r="I187" s="95" t="s">
        <v>218</v>
      </c>
    </row>
    <row r="188" spans="1:9" ht="14.1" customHeight="1">
      <c r="A188" s="105" t="s">
        <v>303</v>
      </c>
      <c r="B188" s="107" t="s">
        <v>172</v>
      </c>
      <c r="C188" s="95" t="s">
        <v>217</v>
      </c>
      <c r="D188" s="95" t="s">
        <v>138</v>
      </c>
      <c r="E188" s="95" t="s">
        <v>233</v>
      </c>
      <c r="F188" s="172">
        <v>44.39</v>
      </c>
      <c r="G188" s="164">
        <v>1396.94</v>
      </c>
      <c r="H188" s="104">
        <f t="shared" si="3"/>
        <v>31469.700382969138</v>
      </c>
      <c r="I188" s="95" t="s">
        <v>218</v>
      </c>
    </row>
    <row r="189" spans="1:9" ht="14.1" customHeight="1">
      <c r="A189" s="105" t="s">
        <v>304</v>
      </c>
      <c r="B189" s="107" t="s">
        <v>172</v>
      </c>
      <c r="C189" s="95" t="s">
        <v>204</v>
      </c>
      <c r="D189" s="95" t="s">
        <v>134</v>
      </c>
      <c r="E189" s="95" t="s">
        <v>171</v>
      </c>
      <c r="F189" s="172">
        <v>34758.14</v>
      </c>
      <c r="G189" s="164">
        <v>52421.760000000002</v>
      </c>
      <c r="H189" s="104">
        <f t="shared" si="3"/>
        <v>1508.1865715484203</v>
      </c>
      <c r="I189" s="95" t="s">
        <v>218</v>
      </c>
    </row>
    <row r="190" spans="1:9" ht="14.1" customHeight="1">
      <c r="A190" s="105" t="s">
        <v>304</v>
      </c>
      <c r="B190" s="107" t="s">
        <v>172</v>
      </c>
      <c r="C190" s="95" t="s">
        <v>204</v>
      </c>
      <c r="D190" s="95" t="s">
        <v>134</v>
      </c>
      <c r="E190" s="95" t="s">
        <v>171</v>
      </c>
      <c r="F190" s="172">
        <v>15036.19</v>
      </c>
      <c r="G190" s="164">
        <v>32411.88</v>
      </c>
      <c r="H190" s="104">
        <f t="shared" si="3"/>
        <v>2155.5912767795562</v>
      </c>
      <c r="I190" s="95" t="s">
        <v>218</v>
      </c>
    </row>
    <row r="191" spans="1:9" ht="14.1" customHeight="1">
      <c r="A191" s="105" t="s">
        <v>304</v>
      </c>
      <c r="B191" s="107" t="s">
        <v>172</v>
      </c>
      <c r="C191" s="95" t="s">
        <v>204</v>
      </c>
      <c r="D191" s="95" t="s">
        <v>134</v>
      </c>
      <c r="E191" s="95" t="s">
        <v>171</v>
      </c>
      <c r="F191" s="172">
        <v>32928.769999999997</v>
      </c>
      <c r="G191" s="164">
        <v>49662.720000000001</v>
      </c>
      <c r="H191" s="104">
        <f t="shared" si="3"/>
        <v>1508.1863063819269</v>
      </c>
      <c r="I191" s="95" t="s">
        <v>218</v>
      </c>
    </row>
    <row r="192" spans="1:9" ht="14.1" customHeight="1">
      <c r="A192" s="105" t="s">
        <v>304</v>
      </c>
      <c r="B192" s="107" t="s">
        <v>172</v>
      </c>
      <c r="C192" s="95" t="s">
        <v>204</v>
      </c>
      <c r="D192" s="95" t="s">
        <v>134</v>
      </c>
      <c r="E192" s="95" t="s">
        <v>171</v>
      </c>
      <c r="F192" s="172">
        <v>16464.38</v>
      </c>
      <c r="G192" s="164">
        <v>24831.360000000001</v>
      </c>
      <c r="H192" s="104">
        <f t="shared" si="3"/>
        <v>1508.1867643968371</v>
      </c>
      <c r="I192" s="95" t="s">
        <v>218</v>
      </c>
    </row>
    <row r="193" spans="1:9" ht="14.1" customHeight="1">
      <c r="A193" s="105" t="s">
        <v>305</v>
      </c>
      <c r="B193" s="107" t="s">
        <v>172</v>
      </c>
      <c r="C193" s="95" t="s">
        <v>204</v>
      </c>
      <c r="D193" s="95" t="s">
        <v>134</v>
      </c>
      <c r="E193" s="95" t="s">
        <v>171</v>
      </c>
      <c r="F193" s="172">
        <v>34758.14</v>
      </c>
      <c r="G193" s="164">
        <v>52421.760000000002</v>
      </c>
      <c r="H193" s="104">
        <f t="shared" si="3"/>
        <v>1508.1865715484203</v>
      </c>
      <c r="I193" s="95" t="s">
        <v>218</v>
      </c>
    </row>
    <row r="194" spans="1:9" ht="14.1" customHeight="1">
      <c r="A194" s="105" t="s">
        <v>305</v>
      </c>
      <c r="B194" s="107" t="s">
        <v>172</v>
      </c>
      <c r="C194" s="95" t="s">
        <v>204</v>
      </c>
      <c r="D194" s="95" t="s">
        <v>134</v>
      </c>
      <c r="E194" s="95" t="s">
        <v>171</v>
      </c>
      <c r="F194" s="172">
        <v>34758.14</v>
      </c>
      <c r="G194" s="164">
        <v>52421.760000000002</v>
      </c>
      <c r="H194" s="104">
        <f t="shared" si="3"/>
        <v>1508.1865715484203</v>
      </c>
      <c r="I194" s="95" t="s">
        <v>218</v>
      </c>
    </row>
    <row r="195" spans="1:9" ht="14.1" customHeight="1">
      <c r="A195" s="105" t="s">
        <v>306</v>
      </c>
      <c r="B195" s="107" t="s">
        <v>172</v>
      </c>
      <c r="C195" s="95" t="s">
        <v>204</v>
      </c>
      <c r="D195" s="95" t="s">
        <v>134</v>
      </c>
      <c r="E195" s="95" t="s">
        <v>171</v>
      </c>
      <c r="F195" s="172">
        <v>34758.14</v>
      </c>
      <c r="G195" s="164">
        <v>52421.760000000002</v>
      </c>
      <c r="H195" s="104">
        <f t="shared" si="3"/>
        <v>1508.1865715484203</v>
      </c>
      <c r="I195" s="95" t="s">
        <v>218</v>
      </c>
    </row>
    <row r="196" spans="1:9" ht="14.1" customHeight="1">
      <c r="A196" s="105" t="s">
        <v>306</v>
      </c>
      <c r="B196" s="107" t="s">
        <v>172</v>
      </c>
      <c r="C196" s="95" t="s">
        <v>209</v>
      </c>
      <c r="D196" s="95" t="s">
        <v>133</v>
      </c>
      <c r="E196" s="95" t="s">
        <v>227</v>
      </c>
      <c r="F196" s="172">
        <v>5911.92</v>
      </c>
      <c r="G196" s="164">
        <v>23250.240000000002</v>
      </c>
      <c r="H196" s="104">
        <f t="shared" si="3"/>
        <v>3932.7731092436979</v>
      </c>
      <c r="I196" s="95" t="s">
        <v>218</v>
      </c>
    </row>
    <row r="197" spans="1:9" ht="14.1" customHeight="1">
      <c r="A197" s="105" t="s">
        <v>307</v>
      </c>
      <c r="B197" s="107" t="s">
        <v>172</v>
      </c>
      <c r="C197" s="95" t="s">
        <v>204</v>
      </c>
      <c r="D197" s="95" t="s">
        <v>134</v>
      </c>
      <c r="E197" s="95" t="s">
        <v>171</v>
      </c>
      <c r="F197" s="172">
        <v>17379.07</v>
      </c>
      <c r="G197" s="164">
        <v>26229.119999999999</v>
      </c>
      <c r="H197" s="104">
        <f t="shared" si="3"/>
        <v>1509.2361098723925</v>
      </c>
      <c r="I197" s="95" t="s">
        <v>218</v>
      </c>
    </row>
    <row r="198" spans="1:9" ht="14.1" customHeight="1">
      <c r="A198" s="105" t="s">
        <v>307</v>
      </c>
      <c r="B198" s="107" t="s">
        <v>172</v>
      </c>
      <c r="C198" s="95" t="s">
        <v>204</v>
      </c>
      <c r="D198" s="95" t="s">
        <v>134</v>
      </c>
      <c r="E198" s="95" t="s">
        <v>171</v>
      </c>
      <c r="F198" s="172">
        <v>52137.22</v>
      </c>
      <c r="G198" s="164">
        <v>78632.639999999999</v>
      </c>
      <c r="H198" s="104">
        <f t="shared" si="3"/>
        <v>1508.1862822758865</v>
      </c>
      <c r="I198" s="95" t="s">
        <v>218</v>
      </c>
    </row>
    <row r="199" spans="1:9" ht="14.1" customHeight="1">
      <c r="A199" s="105" t="s">
        <v>308</v>
      </c>
      <c r="B199" s="107" t="s">
        <v>172</v>
      </c>
      <c r="C199" s="95" t="s">
        <v>204</v>
      </c>
      <c r="D199" s="95" t="s">
        <v>134</v>
      </c>
      <c r="E199" s="95" t="s">
        <v>171</v>
      </c>
      <c r="F199" s="172">
        <v>86895.360000000001</v>
      </c>
      <c r="G199" s="164">
        <v>131054.39999999999</v>
      </c>
      <c r="H199" s="104">
        <f t="shared" si="3"/>
        <v>1508.1863979848865</v>
      </c>
      <c r="I199" s="95" t="s">
        <v>218</v>
      </c>
    </row>
    <row r="200" spans="1:9" ht="14.1" customHeight="1">
      <c r="A200" s="105" t="s">
        <v>308</v>
      </c>
      <c r="B200" s="107" t="s">
        <v>172</v>
      </c>
      <c r="C200" s="95" t="s">
        <v>204</v>
      </c>
      <c r="D200" s="95" t="s">
        <v>134</v>
      </c>
      <c r="E200" s="95" t="s">
        <v>171</v>
      </c>
      <c r="F200" s="172">
        <v>86895.360000000001</v>
      </c>
      <c r="G200" s="164">
        <v>131054.39999999999</v>
      </c>
      <c r="H200" s="104">
        <f t="shared" ref="H200:H263" si="4">+G200/F200*1000</f>
        <v>1508.1863979848865</v>
      </c>
      <c r="I200" s="95" t="s">
        <v>218</v>
      </c>
    </row>
    <row r="201" spans="1:9" ht="14.1" customHeight="1">
      <c r="A201" s="105" t="s">
        <v>308</v>
      </c>
      <c r="B201" s="107" t="s">
        <v>172</v>
      </c>
      <c r="C201" s="95" t="s">
        <v>204</v>
      </c>
      <c r="D201" s="95" t="s">
        <v>134</v>
      </c>
      <c r="E201" s="95" t="s">
        <v>171</v>
      </c>
      <c r="F201" s="172">
        <v>34758.14</v>
      </c>
      <c r="G201" s="164">
        <v>52421.760000000002</v>
      </c>
      <c r="H201" s="104">
        <f t="shared" si="4"/>
        <v>1508.1865715484203</v>
      </c>
      <c r="I201" s="95" t="s">
        <v>218</v>
      </c>
    </row>
    <row r="202" spans="1:9" ht="14.1" customHeight="1">
      <c r="A202" s="105" t="s">
        <v>308</v>
      </c>
      <c r="B202" s="107" t="s">
        <v>172</v>
      </c>
      <c r="C202" s="95" t="s">
        <v>202</v>
      </c>
      <c r="D202" s="95" t="s">
        <v>140</v>
      </c>
      <c r="E202" s="95" t="s">
        <v>221</v>
      </c>
      <c r="F202" s="172">
        <v>17510.400000000001</v>
      </c>
      <c r="G202" s="164">
        <v>28588.799999999999</v>
      </c>
      <c r="H202" s="104">
        <f t="shared" si="4"/>
        <v>1632.6754385964909</v>
      </c>
      <c r="I202" s="95" t="s">
        <v>218</v>
      </c>
    </row>
    <row r="203" spans="1:9" ht="14.1" customHeight="1">
      <c r="A203" s="105" t="s">
        <v>309</v>
      </c>
      <c r="B203" s="107" t="s">
        <v>172</v>
      </c>
      <c r="C203" s="95" t="s">
        <v>204</v>
      </c>
      <c r="D203" s="95" t="s">
        <v>134</v>
      </c>
      <c r="E203" s="95" t="s">
        <v>171</v>
      </c>
      <c r="F203" s="172">
        <v>86895.360000000001</v>
      </c>
      <c r="G203" s="164">
        <v>131054.39999999999</v>
      </c>
      <c r="H203" s="104">
        <f t="shared" si="4"/>
        <v>1508.1863979848865</v>
      </c>
      <c r="I203" s="95" t="s">
        <v>218</v>
      </c>
    </row>
    <row r="204" spans="1:9" ht="14.1" customHeight="1">
      <c r="A204" s="105" t="s">
        <v>309</v>
      </c>
      <c r="B204" s="107" t="s">
        <v>172</v>
      </c>
      <c r="C204" s="95" t="s">
        <v>204</v>
      </c>
      <c r="D204" s="95" t="s">
        <v>134</v>
      </c>
      <c r="E204" s="95" t="s">
        <v>171</v>
      </c>
      <c r="F204" s="172">
        <v>52137.22</v>
      </c>
      <c r="G204" s="164">
        <v>78632.639999999999</v>
      </c>
      <c r="H204" s="104">
        <f t="shared" si="4"/>
        <v>1508.1862822758865</v>
      </c>
      <c r="I204" s="95" t="s">
        <v>218</v>
      </c>
    </row>
    <row r="205" spans="1:9" ht="14.1" customHeight="1">
      <c r="A205" s="105" t="s">
        <v>309</v>
      </c>
      <c r="B205" s="107" t="s">
        <v>172</v>
      </c>
      <c r="C205" s="95" t="s">
        <v>204</v>
      </c>
      <c r="D205" s="95" t="s">
        <v>134</v>
      </c>
      <c r="E205" s="95" t="s">
        <v>171</v>
      </c>
      <c r="F205" s="172">
        <v>34758.14</v>
      </c>
      <c r="G205" s="164">
        <v>52421.760000000002</v>
      </c>
      <c r="H205" s="104">
        <f t="shared" si="4"/>
        <v>1508.1865715484203</v>
      </c>
      <c r="I205" s="95" t="s">
        <v>218</v>
      </c>
    </row>
    <row r="206" spans="1:9" ht="14.1" customHeight="1">
      <c r="A206" s="105" t="s">
        <v>309</v>
      </c>
      <c r="B206" s="107" t="s">
        <v>172</v>
      </c>
      <c r="C206" s="95" t="s">
        <v>204</v>
      </c>
      <c r="D206" s="95" t="s">
        <v>134</v>
      </c>
      <c r="E206" s="95" t="s">
        <v>171</v>
      </c>
      <c r="F206" s="172">
        <v>34758.14</v>
      </c>
      <c r="G206" s="164">
        <v>52421.760000000002</v>
      </c>
      <c r="H206" s="104">
        <f t="shared" si="4"/>
        <v>1508.1865715484203</v>
      </c>
      <c r="I206" s="95" t="s">
        <v>218</v>
      </c>
    </row>
    <row r="207" spans="1:9" ht="14.1" customHeight="1">
      <c r="A207" s="105" t="s">
        <v>311</v>
      </c>
      <c r="B207" s="107" t="s">
        <v>172</v>
      </c>
      <c r="C207" s="95" t="s">
        <v>216</v>
      </c>
      <c r="D207" s="95" t="s">
        <v>137</v>
      </c>
      <c r="E207" s="95" t="s">
        <v>232</v>
      </c>
      <c r="F207" s="172">
        <v>36000</v>
      </c>
      <c r="G207" s="164">
        <v>196034</v>
      </c>
      <c r="H207" s="104">
        <f t="shared" si="4"/>
        <v>5445.3888888888887</v>
      </c>
      <c r="I207" s="95" t="s">
        <v>218</v>
      </c>
    </row>
    <row r="208" spans="1:9" ht="14.1" customHeight="1">
      <c r="A208" s="105" t="s">
        <v>311</v>
      </c>
      <c r="B208" s="107" t="s">
        <v>172</v>
      </c>
      <c r="C208" s="95" t="s">
        <v>204</v>
      </c>
      <c r="D208" s="95" t="s">
        <v>134</v>
      </c>
      <c r="E208" s="95" t="s">
        <v>171</v>
      </c>
      <c r="F208" s="172">
        <v>52137.22</v>
      </c>
      <c r="G208" s="164">
        <v>78632.639999999999</v>
      </c>
      <c r="H208" s="104">
        <f t="shared" si="4"/>
        <v>1508.1862822758865</v>
      </c>
      <c r="I208" s="95" t="s">
        <v>218</v>
      </c>
    </row>
    <row r="209" spans="1:9" ht="14.1" customHeight="1">
      <c r="A209" s="105" t="s">
        <v>311</v>
      </c>
      <c r="B209" s="107" t="s">
        <v>172</v>
      </c>
      <c r="C209" s="95" t="s">
        <v>204</v>
      </c>
      <c r="D209" s="95" t="s">
        <v>134</v>
      </c>
      <c r="E209" s="95" t="s">
        <v>171</v>
      </c>
      <c r="F209" s="172">
        <v>17379.07</v>
      </c>
      <c r="G209" s="164">
        <v>26210.880000000001</v>
      </c>
      <c r="H209" s="104">
        <f t="shared" si="4"/>
        <v>1508.1865715484203</v>
      </c>
      <c r="I209" s="95" t="s">
        <v>218</v>
      </c>
    </row>
    <row r="210" spans="1:9" ht="14.1" customHeight="1">
      <c r="A210" s="105" t="s">
        <v>311</v>
      </c>
      <c r="B210" s="107" t="s">
        <v>172</v>
      </c>
      <c r="C210" s="95" t="s">
        <v>204</v>
      </c>
      <c r="D210" s="95" t="s">
        <v>134</v>
      </c>
      <c r="E210" s="95" t="s">
        <v>171</v>
      </c>
      <c r="F210" s="172">
        <v>34758.14</v>
      </c>
      <c r="G210" s="164">
        <v>52421.760000000002</v>
      </c>
      <c r="H210" s="104">
        <f t="shared" si="4"/>
        <v>1508.1865715484203</v>
      </c>
      <c r="I210" s="95" t="s">
        <v>218</v>
      </c>
    </row>
    <row r="211" spans="1:9" ht="14.1" customHeight="1">
      <c r="A211" s="105" t="s">
        <v>311</v>
      </c>
      <c r="B211" s="107" t="s">
        <v>172</v>
      </c>
      <c r="C211" s="95" t="s">
        <v>204</v>
      </c>
      <c r="D211" s="95" t="s">
        <v>134</v>
      </c>
      <c r="E211" s="95" t="s">
        <v>171</v>
      </c>
      <c r="F211" s="172">
        <v>34758.14</v>
      </c>
      <c r="G211" s="164">
        <v>52421.760000000002</v>
      </c>
      <c r="H211" s="104">
        <f t="shared" si="4"/>
        <v>1508.1865715484203</v>
      </c>
      <c r="I211" s="95" t="s">
        <v>218</v>
      </c>
    </row>
    <row r="212" spans="1:9" ht="14.1" customHeight="1">
      <c r="A212" s="105" t="s">
        <v>312</v>
      </c>
      <c r="B212" s="107" t="s">
        <v>172</v>
      </c>
      <c r="C212" s="95" t="s">
        <v>209</v>
      </c>
      <c r="D212" s="95" t="s">
        <v>133</v>
      </c>
      <c r="E212" s="95" t="s">
        <v>227</v>
      </c>
      <c r="F212" s="172">
        <v>6888.91</v>
      </c>
      <c r="G212" s="164">
        <v>26282.06</v>
      </c>
      <c r="H212" s="104">
        <f t="shared" si="4"/>
        <v>3815.1260504201682</v>
      </c>
      <c r="I212" s="95" t="s">
        <v>218</v>
      </c>
    </row>
    <row r="213" spans="1:9" ht="14.1" customHeight="1">
      <c r="A213" s="105" t="s">
        <v>312</v>
      </c>
      <c r="B213" s="107" t="s">
        <v>172</v>
      </c>
      <c r="C213" s="95" t="s">
        <v>209</v>
      </c>
      <c r="D213" s="95" t="s">
        <v>133</v>
      </c>
      <c r="E213" s="95" t="s">
        <v>227</v>
      </c>
      <c r="F213" s="172">
        <v>4420.8500000000004</v>
      </c>
      <c r="G213" s="164">
        <v>16754.650000000001</v>
      </c>
      <c r="H213" s="104">
        <f t="shared" si="4"/>
        <v>3789.9159663865544</v>
      </c>
      <c r="I213" s="95" t="s">
        <v>218</v>
      </c>
    </row>
    <row r="214" spans="1:9" ht="14.1" customHeight="1">
      <c r="A214" s="105" t="s">
        <v>313</v>
      </c>
      <c r="B214" s="107" t="s">
        <v>172</v>
      </c>
      <c r="C214" s="95" t="s">
        <v>205</v>
      </c>
      <c r="D214" s="95" t="s">
        <v>139</v>
      </c>
      <c r="E214" s="95" t="s">
        <v>223</v>
      </c>
      <c r="F214" s="172">
        <v>7296</v>
      </c>
      <c r="G214" s="164">
        <v>24441.599999999999</v>
      </c>
      <c r="H214" s="104">
        <f t="shared" si="4"/>
        <v>3349.9999999999995</v>
      </c>
      <c r="I214" s="95" t="s">
        <v>218</v>
      </c>
    </row>
    <row r="215" spans="1:9" ht="14.1" customHeight="1">
      <c r="A215" s="105" t="s">
        <v>313</v>
      </c>
      <c r="B215" s="107" t="s">
        <v>172</v>
      </c>
      <c r="C215" s="95" t="s">
        <v>216</v>
      </c>
      <c r="D215" s="95" t="s">
        <v>137</v>
      </c>
      <c r="E215" s="95" t="s">
        <v>232</v>
      </c>
      <c r="F215" s="172">
        <v>90000</v>
      </c>
      <c r="G215" s="164">
        <v>490085</v>
      </c>
      <c r="H215" s="104">
        <f t="shared" si="4"/>
        <v>5445.3888888888887</v>
      </c>
      <c r="I215" s="95" t="s">
        <v>218</v>
      </c>
    </row>
    <row r="216" spans="1:9" ht="14.1" customHeight="1">
      <c r="A216" s="105" t="s">
        <v>313</v>
      </c>
      <c r="B216" s="107" t="s">
        <v>172</v>
      </c>
      <c r="C216" s="95" t="s">
        <v>204</v>
      </c>
      <c r="D216" s="95" t="s">
        <v>134</v>
      </c>
      <c r="E216" s="95" t="s">
        <v>171</v>
      </c>
      <c r="F216" s="172">
        <v>34758.14</v>
      </c>
      <c r="G216" s="164">
        <v>52421.760000000002</v>
      </c>
      <c r="H216" s="104">
        <f t="shared" si="4"/>
        <v>1508.1865715484203</v>
      </c>
      <c r="I216" s="95" t="s">
        <v>218</v>
      </c>
    </row>
    <row r="217" spans="1:9" ht="14.1" customHeight="1">
      <c r="A217" s="105" t="s">
        <v>313</v>
      </c>
      <c r="B217" s="107" t="s">
        <v>172</v>
      </c>
      <c r="C217" s="95" t="s">
        <v>204</v>
      </c>
      <c r="D217" s="95" t="s">
        <v>134</v>
      </c>
      <c r="E217" s="95" t="s">
        <v>171</v>
      </c>
      <c r="F217" s="172">
        <v>17379.07</v>
      </c>
      <c r="G217" s="164">
        <v>26739.84</v>
      </c>
      <c r="H217" s="104">
        <f t="shared" si="4"/>
        <v>1538.6231829436213</v>
      </c>
      <c r="I217" s="95" t="s">
        <v>218</v>
      </c>
    </row>
    <row r="218" spans="1:9" ht="14.1" customHeight="1">
      <c r="A218" s="105" t="s">
        <v>315</v>
      </c>
      <c r="B218" s="107" t="s">
        <v>172</v>
      </c>
      <c r="C218" s="95" t="s">
        <v>204</v>
      </c>
      <c r="D218" s="95" t="s">
        <v>134</v>
      </c>
      <c r="E218" s="95" t="s">
        <v>171</v>
      </c>
      <c r="F218" s="172">
        <v>69516.289999999994</v>
      </c>
      <c r="G218" s="164">
        <v>104843.52</v>
      </c>
      <c r="H218" s="104">
        <f t="shared" si="4"/>
        <v>1508.1863545940098</v>
      </c>
      <c r="I218" s="95" t="s">
        <v>218</v>
      </c>
    </row>
    <row r="219" spans="1:9" ht="14.1" customHeight="1">
      <c r="A219" s="105" t="s">
        <v>315</v>
      </c>
      <c r="B219" s="107" t="s">
        <v>172</v>
      </c>
      <c r="C219" s="95" t="s">
        <v>204</v>
      </c>
      <c r="D219" s="95" t="s">
        <v>134</v>
      </c>
      <c r="E219" s="95" t="s">
        <v>171</v>
      </c>
      <c r="F219" s="172">
        <v>52137.22</v>
      </c>
      <c r="G219" s="164">
        <v>78632.639999999999</v>
      </c>
      <c r="H219" s="104">
        <f t="shared" si="4"/>
        <v>1508.1862822758865</v>
      </c>
      <c r="I219" s="95" t="s">
        <v>218</v>
      </c>
    </row>
    <row r="220" spans="1:9" ht="14.1" customHeight="1">
      <c r="A220" s="105" t="s">
        <v>315</v>
      </c>
      <c r="B220" s="107" t="s">
        <v>172</v>
      </c>
      <c r="C220" s="95" t="s">
        <v>204</v>
      </c>
      <c r="D220" s="95" t="s">
        <v>134</v>
      </c>
      <c r="E220" s="95" t="s">
        <v>171</v>
      </c>
      <c r="F220" s="172">
        <v>34758.14</v>
      </c>
      <c r="G220" s="164">
        <v>52421.760000000002</v>
      </c>
      <c r="H220" s="104">
        <f t="shared" si="4"/>
        <v>1508.1865715484203</v>
      </c>
      <c r="I220" s="95" t="s">
        <v>218</v>
      </c>
    </row>
    <row r="221" spans="1:9" ht="14.1" customHeight="1">
      <c r="A221" s="105" t="s">
        <v>315</v>
      </c>
      <c r="B221" s="107" t="s">
        <v>172</v>
      </c>
      <c r="C221" s="95" t="s">
        <v>204</v>
      </c>
      <c r="D221" s="95" t="s">
        <v>134</v>
      </c>
      <c r="E221" s="95" t="s">
        <v>171</v>
      </c>
      <c r="F221" s="172">
        <v>17379.07</v>
      </c>
      <c r="G221" s="164">
        <v>26210.880000000001</v>
      </c>
      <c r="H221" s="104">
        <f t="shared" si="4"/>
        <v>1508.1865715484203</v>
      </c>
      <c r="I221" s="95" t="s">
        <v>218</v>
      </c>
    </row>
    <row r="222" spans="1:9" ht="14.1" customHeight="1">
      <c r="A222" s="105" t="s">
        <v>316</v>
      </c>
      <c r="B222" s="107" t="s">
        <v>172</v>
      </c>
      <c r="C222" s="95" t="s">
        <v>204</v>
      </c>
      <c r="D222" s="95" t="s">
        <v>134</v>
      </c>
      <c r="E222" s="95" t="s">
        <v>171</v>
      </c>
      <c r="F222" s="172">
        <v>52137.22</v>
      </c>
      <c r="G222" s="164">
        <v>78632.639999999999</v>
      </c>
      <c r="H222" s="104">
        <f t="shared" si="4"/>
        <v>1508.1862822758865</v>
      </c>
      <c r="I222" s="95" t="s">
        <v>218</v>
      </c>
    </row>
    <row r="223" spans="1:9" ht="14.1" customHeight="1">
      <c r="A223" s="105" t="s">
        <v>316</v>
      </c>
      <c r="B223" s="107" t="s">
        <v>172</v>
      </c>
      <c r="C223" s="95" t="s">
        <v>204</v>
      </c>
      <c r="D223" s="95" t="s">
        <v>134</v>
      </c>
      <c r="E223" s="95" t="s">
        <v>171</v>
      </c>
      <c r="F223" s="172">
        <v>52137.22</v>
      </c>
      <c r="G223" s="164">
        <v>78632.639999999999</v>
      </c>
      <c r="H223" s="104">
        <f t="shared" si="4"/>
        <v>1508.1862822758865</v>
      </c>
      <c r="I223" s="95" t="s">
        <v>218</v>
      </c>
    </row>
    <row r="224" spans="1:9" ht="14.1" customHeight="1">
      <c r="A224" s="105" t="s">
        <v>316</v>
      </c>
      <c r="B224" s="107" t="s">
        <v>172</v>
      </c>
      <c r="C224" s="95" t="s">
        <v>204</v>
      </c>
      <c r="D224" s="95" t="s">
        <v>134</v>
      </c>
      <c r="E224" s="95" t="s">
        <v>171</v>
      </c>
      <c r="F224" s="172">
        <v>52137.22</v>
      </c>
      <c r="G224" s="164">
        <v>78632.639999999999</v>
      </c>
      <c r="H224" s="104">
        <f t="shared" si="4"/>
        <v>1508.1862822758865</v>
      </c>
      <c r="I224" s="95" t="s">
        <v>218</v>
      </c>
    </row>
    <row r="225" spans="1:9" ht="14.1" customHeight="1">
      <c r="A225" s="105" t="s">
        <v>316</v>
      </c>
      <c r="B225" s="107" t="s">
        <v>172</v>
      </c>
      <c r="C225" s="95" t="s">
        <v>202</v>
      </c>
      <c r="D225" s="95" t="s">
        <v>140</v>
      </c>
      <c r="E225" s="95" t="s">
        <v>221</v>
      </c>
      <c r="F225" s="172">
        <v>17510.400000000001</v>
      </c>
      <c r="G225" s="164">
        <v>28588.799999999999</v>
      </c>
      <c r="H225" s="104">
        <f t="shared" si="4"/>
        <v>1632.6754385964909</v>
      </c>
      <c r="I225" s="95" t="s">
        <v>218</v>
      </c>
    </row>
    <row r="226" spans="1:9" ht="14.1" customHeight="1">
      <c r="A226" s="105" t="s">
        <v>316</v>
      </c>
      <c r="B226" s="107" t="s">
        <v>172</v>
      </c>
      <c r="C226" s="95" t="s">
        <v>204</v>
      </c>
      <c r="D226" s="95" t="s">
        <v>134</v>
      </c>
      <c r="E226" s="95" t="s">
        <v>171</v>
      </c>
      <c r="F226" s="172">
        <v>34758.14</v>
      </c>
      <c r="G226" s="164">
        <v>52421.760000000002</v>
      </c>
      <c r="H226" s="104">
        <f t="shared" si="4"/>
        <v>1508.1865715484203</v>
      </c>
      <c r="I226" s="95" t="s">
        <v>218</v>
      </c>
    </row>
    <row r="227" spans="1:9" ht="14.1" customHeight="1">
      <c r="A227" s="105" t="s">
        <v>296</v>
      </c>
      <c r="B227" s="107" t="s">
        <v>172</v>
      </c>
      <c r="C227" s="95" t="s">
        <v>204</v>
      </c>
      <c r="D227" s="95" t="s">
        <v>134</v>
      </c>
      <c r="E227" s="95" t="s">
        <v>171</v>
      </c>
      <c r="F227" s="172">
        <v>12729.6</v>
      </c>
      <c r="G227" s="164">
        <v>28867.02</v>
      </c>
      <c r="H227" s="104">
        <f t="shared" si="4"/>
        <v>2267.708333333333</v>
      </c>
      <c r="I227" s="95" t="s">
        <v>34</v>
      </c>
    </row>
    <row r="228" spans="1:9" ht="14.1" customHeight="1">
      <c r="A228" s="105" t="s">
        <v>304</v>
      </c>
      <c r="B228" s="107" t="s">
        <v>172</v>
      </c>
      <c r="C228" s="95" t="s">
        <v>207</v>
      </c>
      <c r="D228" s="95" t="s">
        <v>135</v>
      </c>
      <c r="E228" s="95" t="s">
        <v>225</v>
      </c>
      <c r="F228" s="172">
        <v>46000</v>
      </c>
      <c r="G228" s="164">
        <v>38154.959999999999</v>
      </c>
      <c r="H228" s="104">
        <f t="shared" si="4"/>
        <v>829.45565217391299</v>
      </c>
      <c r="I228" s="95" t="s">
        <v>34</v>
      </c>
    </row>
    <row r="229" spans="1:9" ht="14.1" customHeight="1">
      <c r="A229" s="105" t="s">
        <v>305</v>
      </c>
      <c r="B229" s="107" t="s">
        <v>172</v>
      </c>
      <c r="C229" s="95" t="s">
        <v>205</v>
      </c>
      <c r="D229" s="95" t="s">
        <v>139</v>
      </c>
      <c r="E229" s="95" t="s">
        <v>223</v>
      </c>
      <c r="F229" s="172">
        <v>11890.56</v>
      </c>
      <c r="G229" s="164">
        <v>45339.75</v>
      </c>
      <c r="H229" s="104">
        <f t="shared" si="4"/>
        <v>3813.087861295011</v>
      </c>
      <c r="I229" s="95" t="s">
        <v>34</v>
      </c>
    </row>
    <row r="230" spans="1:9" ht="14.1" customHeight="1">
      <c r="A230" s="105" t="s">
        <v>305</v>
      </c>
      <c r="B230" s="107" t="s">
        <v>172</v>
      </c>
      <c r="C230" s="95" t="s">
        <v>205</v>
      </c>
      <c r="D230" s="95" t="s">
        <v>139</v>
      </c>
      <c r="E230" s="95" t="s">
        <v>223</v>
      </c>
      <c r="F230" s="172">
        <v>1536</v>
      </c>
      <c r="G230" s="164">
        <v>6244.8</v>
      </c>
      <c r="H230" s="104">
        <f t="shared" si="4"/>
        <v>4065.625</v>
      </c>
      <c r="I230" s="95" t="s">
        <v>34</v>
      </c>
    </row>
    <row r="231" spans="1:9" ht="14.1" customHeight="1">
      <c r="A231" s="105" t="s">
        <v>305</v>
      </c>
      <c r="B231" s="107" t="s">
        <v>172</v>
      </c>
      <c r="C231" s="95" t="s">
        <v>208</v>
      </c>
      <c r="D231" s="95" t="s">
        <v>138</v>
      </c>
      <c r="E231" s="95" t="s">
        <v>226</v>
      </c>
      <c r="F231" s="172">
        <v>20007.46</v>
      </c>
      <c r="G231" s="164">
        <v>80253.399999999994</v>
      </c>
      <c r="H231" s="104">
        <f t="shared" si="4"/>
        <v>4011.173832160604</v>
      </c>
      <c r="I231" s="95" t="s">
        <v>34</v>
      </c>
    </row>
    <row r="232" spans="1:9" ht="14.1" customHeight="1">
      <c r="A232" s="105" t="s">
        <v>311</v>
      </c>
      <c r="B232" s="107" t="s">
        <v>172</v>
      </c>
      <c r="C232" s="95" t="s">
        <v>202</v>
      </c>
      <c r="D232" s="95" t="s">
        <v>140</v>
      </c>
      <c r="E232" s="95" t="s">
        <v>221</v>
      </c>
      <c r="F232" s="172">
        <v>10800</v>
      </c>
      <c r="G232" s="164">
        <v>18564</v>
      </c>
      <c r="H232" s="104">
        <f t="shared" si="4"/>
        <v>1718.8888888888889</v>
      </c>
      <c r="I232" s="95" t="s">
        <v>34</v>
      </c>
    </row>
    <row r="233" spans="1:9" ht="14.1" customHeight="1">
      <c r="A233" s="105" t="s">
        <v>311</v>
      </c>
      <c r="B233" s="107" t="s">
        <v>172</v>
      </c>
      <c r="C233" s="95" t="s">
        <v>205</v>
      </c>
      <c r="D233" s="95" t="s">
        <v>139</v>
      </c>
      <c r="E233" s="95" t="s">
        <v>223</v>
      </c>
      <c r="F233" s="172">
        <v>2940</v>
      </c>
      <c r="G233" s="164">
        <v>8822.4500000000007</v>
      </c>
      <c r="H233" s="104">
        <f t="shared" si="4"/>
        <v>3000.8333333333335</v>
      </c>
      <c r="I233" s="95" t="s">
        <v>34</v>
      </c>
    </row>
    <row r="234" spans="1:9" ht="14.1" customHeight="1">
      <c r="A234" s="105" t="s">
        <v>314</v>
      </c>
      <c r="B234" s="107" t="s">
        <v>172</v>
      </c>
      <c r="C234" s="95" t="s">
        <v>205</v>
      </c>
      <c r="D234" s="95" t="s">
        <v>139</v>
      </c>
      <c r="E234" s="95" t="s">
        <v>223</v>
      </c>
      <c r="F234" s="172">
        <v>11520</v>
      </c>
      <c r="G234" s="164">
        <v>37524</v>
      </c>
      <c r="H234" s="104">
        <f t="shared" si="4"/>
        <v>3257.2916666666665</v>
      </c>
      <c r="I234" s="95" t="s">
        <v>34</v>
      </c>
    </row>
    <row r="235" spans="1:9" ht="14.1" customHeight="1">
      <c r="A235" s="105" t="s">
        <v>295</v>
      </c>
      <c r="B235" s="107" t="s">
        <v>172</v>
      </c>
      <c r="C235" s="95" t="s">
        <v>205</v>
      </c>
      <c r="D235" s="95" t="s">
        <v>139</v>
      </c>
      <c r="E235" s="95" t="s">
        <v>223</v>
      </c>
      <c r="F235" s="172">
        <v>51091.199999999997</v>
      </c>
      <c r="G235" s="164">
        <v>184289.46</v>
      </c>
      <c r="H235" s="104">
        <f t="shared" si="4"/>
        <v>3607.0685362645622</v>
      </c>
      <c r="I235" s="95" t="s">
        <v>33</v>
      </c>
    </row>
    <row r="236" spans="1:9" ht="14.1" customHeight="1">
      <c r="A236" s="105" t="s">
        <v>300</v>
      </c>
      <c r="B236" s="107" t="s">
        <v>172</v>
      </c>
      <c r="C236" s="95" t="s">
        <v>205</v>
      </c>
      <c r="D236" s="95" t="s">
        <v>139</v>
      </c>
      <c r="E236" s="95" t="s">
        <v>223</v>
      </c>
      <c r="F236" s="172">
        <v>27429.119999999999</v>
      </c>
      <c r="G236" s="164">
        <v>96525.18</v>
      </c>
      <c r="H236" s="104">
        <f t="shared" si="4"/>
        <v>3519.0768059638808</v>
      </c>
      <c r="I236" s="95" t="s">
        <v>33</v>
      </c>
    </row>
    <row r="237" spans="1:9" ht="14.1" customHeight="1">
      <c r="A237" s="105" t="s">
        <v>300</v>
      </c>
      <c r="B237" s="107" t="s">
        <v>172</v>
      </c>
      <c r="C237" s="95" t="s">
        <v>205</v>
      </c>
      <c r="D237" s="95" t="s">
        <v>139</v>
      </c>
      <c r="E237" s="95" t="s">
        <v>223</v>
      </c>
      <c r="F237" s="172">
        <v>2592</v>
      </c>
      <c r="G237" s="164">
        <v>10538.1</v>
      </c>
      <c r="H237" s="104">
        <f t="shared" si="4"/>
        <v>4065.625</v>
      </c>
      <c r="I237" s="95" t="s">
        <v>33</v>
      </c>
    </row>
    <row r="238" spans="1:9" ht="14.1" customHeight="1">
      <c r="A238" s="105" t="s">
        <v>305</v>
      </c>
      <c r="B238" s="107" t="s">
        <v>172</v>
      </c>
      <c r="C238" s="95" t="s">
        <v>205</v>
      </c>
      <c r="D238" s="95" t="s">
        <v>139</v>
      </c>
      <c r="E238" s="95" t="s">
        <v>223</v>
      </c>
      <c r="F238" s="172">
        <v>14592</v>
      </c>
      <c r="G238" s="164">
        <v>56726.400000000001</v>
      </c>
      <c r="H238" s="104">
        <f t="shared" si="4"/>
        <v>3887.5</v>
      </c>
      <c r="I238" s="95" t="s">
        <v>33</v>
      </c>
    </row>
    <row r="239" spans="1:9" ht="14.1" customHeight="1">
      <c r="A239" s="105" t="s">
        <v>308</v>
      </c>
      <c r="B239" s="107" t="s">
        <v>172</v>
      </c>
      <c r="C239" s="95" t="s">
        <v>204</v>
      </c>
      <c r="D239" s="95" t="s">
        <v>134</v>
      </c>
      <c r="E239" s="95" t="s">
        <v>171</v>
      </c>
      <c r="F239" s="172">
        <v>54604.800000000003</v>
      </c>
      <c r="G239" s="164">
        <v>81907.199999999997</v>
      </c>
      <c r="H239" s="104">
        <f t="shared" si="4"/>
        <v>1499.9999999999998</v>
      </c>
      <c r="I239" s="95" t="s">
        <v>33</v>
      </c>
    </row>
    <row r="240" spans="1:9" ht="14.1" customHeight="1">
      <c r="A240" s="105" t="s">
        <v>298</v>
      </c>
      <c r="B240" s="107" t="s">
        <v>172</v>
      </c>
      <c r="C240" s="95" t="s">
        <v>205</v>
      </c>
      <c r="D240" s="95" t="s">
        <v>139</v>
      </c>
      <c r="E240" s="95" t="s">
        <v>223</v>
      </c>
      <c r="F240" s="172">
        <v>14736</v>
      </c>
      <c r="G240" s="164">
        <v>44725</v>
      </c>
      <c r="H240" s="104">
        <f t="shared" si="4"/>
        <v>3035.084147665581</v>
      </c>
      <c r="I240" s="95" t="s">
        <v>56</v>
      </c>
    </row>
    <row r="241" spans="1:9" ht="14.1" customHeight="1">
      <c r="A241" s="105" t="s">
        <v>296</v>
      </c>
      <c r="B241" s="107" t="s">
        <v>172</v>
      </c>
      <c r="C241" s="95" t="s">
        <v>204</v>
      </c>
      <c r="D241" s="95" t="s">
        <v>134</v>
      </c>
      <c r="E241" s="95" t="s">
        <v>171</v>
      </c>
      <c r="F241" s="172">
        <v>29952</v>
      </c>
      <c r="G241" s="164">
        <v>65769.600000000006</v>
      </c>
      <c r="H241" s="104">
        <f t="shared" si="4"/>
        <v>2195.8333333333339</v>
      </c>
      <c r="I241" s="95" t="s">
        <v>35</v>
      </c>
    </row>
    <row r="242" spans="1:9" ht="14.1" customHeight="1">
      <c r="A242" s="105" t="s">
        <v>298</v>
      </c>
      <c r="B242" s="107" t="s">
        <v>172</v>
      </c>
      <c r="C242" s="95" t="s">
        <v>208</v>
      </c>
      <c r="D242" s="95" t="s">
        <v>138</v>
      </c>
      <c r="E242" s="95" t="s">
        <v>226</v>
      </c>
      <c r="F242" s="172">
        <v>97235.199999999997</v>
      </c>
      <c r="G242" s="164">
        <v>369493.75</v>
      </c>
      <c r="H242" s="104">
        <f t="shared" si="4"/>
        <v>3799.9998971565856</v>
      </c>
      <c r="I242" s="95" t="s">
        <v>35</v>
      </c>
    </row>
    <row r="243" spans="1:9" ht="14.1" customHeight="1">
      <c r="A243" s="105" t="s">
        <v>302</v>
      </c>
      <c r="B243" s="107" t="s">
        <v>172</v>
      </c>
      <c r="C243" s="95" t="s">
        <v>204</v>
      </c>
      <c r="D243" s="95" t="s">
        <v>134</v>
      </c>
      <c r="E243" s="95" t="s">
        <v>171</v>
      </c>
      <c r="F243" s="172">
        <v>29952</v>
      </c>
      <c r="G243" s="164">
        <v>65769.600000000006</v>
      </c>
      <c r="H243" s="104">
        <f t="shared" si="4"/>
        <v>2195.8333333333339</v>
      </c>
      <c r="I243" s="95" t="s">
        <v>35</v>
      </c>
    </row>
    <row r="244" spans="1:9" ht="14.1" customHeight="1">
      <c r="A244" s="105" t="s">
        <v>302</v>
      </c>
      <c r="B244" s="107" t="s">
        <v>172</v>
      </c>
      <c r="C244" s="95" t="s">
        <v>208</v>
      </c>
      <c r="D244" s="95" t="s">
        <v>138</v>
      </c>
      <c r="E244" s="95" t="s">
        <v>226</v>
      </c>
      <c r="F244" s="172">
        <v>23009.54</v>
      </c>
      <c r="G244" s="164">
        <v>90887.679999999993</v>
      </c>
      <c r="H244" s="104">
        <f t="shared" si="4"/>
        <v>3949.9998696192965</v>
      </c>
      <c r="I244" s="95" t="s">
        <v>35</v>
      </c>
    </row>
    <row r="245" spans="1:9" ht="14.1" customHeight="1">
      <c r="A245" s="105" t="s">
        <v>304</v>
      </c>
      <c r="B245" s="107" t="s">
        <v>172</v>
      </c>
      <c r="C245" s="95" t="s">
        <v>204</v>
      </c>
      <c r="D245" s="95" t="s">
        <v>134</v>
      </c>
      <c r="E245" s="95" t="s">
        <v>171</v>
      </c>
      <c r="F245" s="172">
        <v>29952</v>
      </c>
      <c r="G245" s="164">
        <v>65769.600000000006</v>
      </c>
      <c r="H245" s="104">
        <f t="shared" si="4"/>
        <v>2195.8333333333339</v>
      </c>
      <c r="I245" s="95" t="s">
        <v>35</v>
      </c>
    </row>
    <row r="246" spans="1:9" ht="14.1" customHeight="1">
      <c r="A246" s="105" t="s">
        <v>304</v>
      </c>
      <c r="B246" s="107" t="s">
        <v>172</v>
      </c>
      <c r="C246" s="95" t="s">
        <v>208</v>
      </c>
      <c r="D246" s="95" t="s">
        <v>138</v>
      </c>
      <c r="E246" s="95" t="s">
        <v>226</v>
      </c>
      <c r="F246" s="172">
        <v>43022.05</v>
      </c>
      <c r="G246" s="164">
        <v>165232.03</v>
      </c>
      <c r="H246" s="104">
        <f t="shared" si="4"/>
        <v>3840.635906471216</v>
      </c>
      <c r="I246" s="95" t="s">
        <v>35</v>
      </c>
    </row>
    <row r="247" spans="1:9" ht="14.1" customHeight="1">
      <c r="A247" s="105" t="s">
        <v>304</v>
      </c>
      <c r="B247" s="107" t="s">
        <v>172</v>
      </c>
      <c r="C247" s="95" t="s">
        <v>212</v>
      </c>
      <c r="D247" s="95" t="s">
        <v>138</v>
      </c>
      <c r="E247" s="95" t="s">
        <v>186</v>
      </c>
      <c r="F247" s="172">
        <v>3004.36</v>
      </c>
      <c r="G247" s="164">
        <v>17467.04</v>
      </c>
      <c r="H247" s="104">
        <f t="shared" si="4"/>
        <v>5813.8971361621107</v>
      </c>
      <c r="I247" s="95" t="s">
        <v>35</v>
      </c>
    </row>
    <row r="248" spans="1:9" ht="14.1" customHeight="1">
      <c r="A248" s="105" t="s">
        <v>304</v>
      </c>
      <c r="B248" s="107" t="s">
        <v>172</v>
      </c>
      <c r="C248" s="95" t="s">
        <v>208</v>
      </c>
      <c r="D248" s="95" t="s">
        <v>138</v>
      </c>
      <c r="E248" s="95" t="s">
        <v>226</v>
      </c>
      <c r="F248" s="172">
        <v>20005.439999999999</v>
      </c>
      <c r="G248" s="164">
        <v>77333.17</v>
      </c>
      <c r="H248" s="104">
        <f t="shared" si="4"/>
        <v>3865.6070548810721</v>
      </c>
      <c r="I248" s="95" t="s">
        <v>35</v>
      </c>
    </row>
    <row r="249" spans="1:9" ht="14.1" customHeight="1">
      <c r="A249" s="105" t="s">
        <v>304</v>
      </c>
      <c r="B249" s="107" t="s">
        <v>172</v>
      </c>
      <c r="C249" s="95" t="s">
        <v>212</v>
      </c>
      <c r="D249" s="95" t="s">
        <v>138</v>
      </c>
      <c r="E249" s="95" t="s">
        <v>186</v>
      </c>
      <c r="F249" s="172">
        <v>3005.74</v>
      </c>
      <c r="G249" s="164">
        <v>17475.04</v>
      </c>
      <c r="H249" s="104">
        <f t="shared" si="4"/>
        <v>5813.8894249003579</v>
      </c>
      <c r="I249" s="95" t="s">
        <v>35</v>
      </c>
    </row>
    <row r="250" spans="1:9" ht="14.1" customHeight="1">
      <c r="A250" s="105" t="s">
        <v>304</v>
      </c>
      <c r="B250" s="107" t="s">
        <v>172</v>
      </c>
      <c r="C250" s="95" t="s">
        <v>208</v>
      </c>
      <c r="D250" s="95" t="s">
        <v>138</v>
      </c>
      <c r="E250" s="95" t="s">
        <v>226</v>
      </c>
      <c r="F250" s="172">
        <v>23007.52</v>
      </c>
      <c r="G250" s="164">
        <v>90879.71</v>
      </c>
      <c r="H250" s="104">
        <f t="shared" si="4"/>
        <v>3950.0002607843003</v>
      </c>
      <c r="I250" s="95" t="s">
        <v>35</v>
      </c>
    </row>
    <row r="251" spans="1:9" ht="14.1" customHeight="1">
      <c r="A251" s="105" t="s">
        <v>310</v>
      </c>
      <c r="B251" s="107" t="s">
        <v>172</v>
      </c>
      <c r="C251" s="95" t="s">
        <v>208</v>
      </c>
      <c r="D251" s="95" t="s">
        <v>138</v>
      </c>
      <c r="E251" s="95" t="s">
        <v>226</v>
      </c>
      <c r="F251" s="172">
        <v>22424.52</v>
      </c>
      <c r="G251" s="164">
        <v>80303.33</v>
      </c>
      <c r="H251" s="104">
        <f t="shared" si="4"/>
        <v>3581.0501183525889</v>
      </c>
      <c r="I251" s="95" t="s">
        <v>35</v>
      </c>
    </row>
    <row r="252" spans="1:9" ht="14.1" customHeight="1">
      <c r="A252" s="105" t="s">
        <v>310</v>
      </c>
      <c r="B252" s="107" t="s">
        <v>172</v>
      </c>
      <c r="C252" s="95" t="s">
        <v>208</v>
      </c>
      <c r="D252" s="95" t="s">
        <v>138</v>
      </c>
      <c r="E252" s="95" t="s">
        <v>226</v>
      </c>
      <c r="F252" s="172">
        <v>22506.22</v>
      </c>
      <c r="G252" s="164">
        <v>80601.179999999993</v>
      </c>
      <c r="H252" s="104">
        <f t="shared" si="4"/>
        <v>3581.2846404238471</v>
      </c>
      <c r="I252" s="95" t="s">
        <v>35</v>
      </c>
    </row>
    <row r="253" spans="1:9" ht="14.1" customHeight="1">
      <c r="A253" s="105" t="s">
        <v>310</v>
      </c>
      <c r="B253" s="107" t="s">
        <v>172</v>
      </c>
      <c r="C253" s="95" t="s">
        <v>208</v>
      </c>
      <c r="D253" s="95" t="s">
        <v>138</v>
      </c>
      <c r="E253" s="95" t="s">
        <v>226</v>
      </c>
      <c r="F253" s="172">
        <v>22061.56</v>
      </c>
      <c r="G253" s="164">
        <v>78980.070000000007</v>
      </c>
      <c r="H253" s="104">
        <f t="shared" si="4"/>
        <v>3579.9857308368041</v>
      </c>
      <c r="I253" s="95" t="s">
        <v>35</v>
      </c>
    </row>
    <row r="254" spans="1:9" ht="14.1" customHeight="1">
      <c r="A254" s="105" t="s">
        <v>311</v>
      </c>
      <c r="B254" s="107" t="s">
        <v>172</v>
      </c>
      <c r="C254" s="95" t="s">
        <v>204</v>
      </c>
      <c r="D254" s="95" t="s">
        <v>134</v>
      </c>
      <c r="E254" s="95" t="s">
        <v>171</v>
      </c>
      <c r="F254" s="172">
        <v>29952</v>
      </c>
      <c r="G254" s="164">
        <v>65769.600000000006</v>
      </c>
      <c r="H254" s="104">
        <f t="shared" si="4"/>
        <v>2195.8333333333339</v>
      </c>
      <c r="I254" s="95" t="s">
        <v>35</v>
      </c>
    </row>
    <row r="255" spans="1:9" ht="14.1" customHeight="1">
      <c r="A255" s="105" t="s">
        <v>314</v>
      </c>
      <c r="B255" s="107" t="s">
        <v>172</v>
      </c>
      <c r="C255" s="95" t="s">
        <v>204</v>
      </c>
      <c r="D255" s="95" t="s">
        <v>134</v>
      </c>
      <c r="E255" s="95" t="s">
        <v>171</v>
      </c>
      <c r="F255" s="172">
        <v>29952</v>
      </c>
      <c r="G255" s="164">
        <v>65769.600000000006</v>
      </c>
      <c r="H255" s="104">
        <f t="shared" si="4"/>
        <v>2195.8333333333339</v>
      </c>
      <c r="I255" s="95" t="s">
        <v>35</v>
      </c>
    </row>
    <row r="256" spans="1:9" ht="14.1" customHeight="1">
      <c r="A256" s="105" t="s">
        <v>316</v>
      </c>
      <c r="B256" s="107" t="s">
        <v>172</v>
      </c>
      <c r="C256" s="95" t="s">
        <v>204</v>
      </c>
      <c r="D256" s="95" t="s">
        <v>134</v>
      </c>
      <c r="E256" s="95" t="s">
        <v>171</v>
      </c>
      <c r="F256" s="172">
        <v>44928</v>
      </c>
      <c r="G256" s="164">
        <v>98654.399999999994</v>
      </c>
      <c r="H256" s="104">
        <f t="shared" si="4"/>
        <v>2195.8333333333335</v>
      </c>
      <c r="I256" s="95" t="s">
        <v>35</v>
      </c>
    </row>
    <row r="257" spans="1:9" ht="14.1" customHeight="1">
      <c r="A257" s="105" t="s">
        <v>316</v>
      </c>
      <c r="B257" s="107" t="s">
        <v>172</v>
      </c>
      <c r="C257" s="95" t="s">
        <v>208</v>
      </c>
      <c r="D257" s="95" t="s">
        <v>138</v>
      </c>
      <c r="E257" s="95" t="s">
        <v>226</v>
      </c>
      <c r="F257" s="172">
        <v>46024.78</v>
      </c>
      <c r="G257" s="164">
        <v>176752.29</v>
      </c>
      <c r="H257" s="104">
        <f t="shared" si="4"/>
        <v>3840.3722950984234</v>
      </c>
      <c r="I257" s="95" t="s">
        <v>35</v>
      </c>
    </row>
    <row r="258" spans="1:9" ht="14.1" customHeight="1">
      <c r="A258" s="105" t="s">
        <v>316</v>
      </c>
      <c r="B258" s="107" t="s">
        <v>172</v>
      </c>
      <c r="C258" s="95" t="s">
        <v>208</v>
      </c>
      <c r="D258" s="95" t="s">
        <v>138</v>
      </c>
      <c r="E258" s="95" t="s">
        <v>226</v>
      </c>
      <c r="F258" s="172">
        <v>22693.23</v>
      </c>
      <c r="G258" s="164">
        <v>81282.960000000006</v>
      </c>
      <c r="H258" s="104">
        <f t="shared" si="4"/>
        <v>3581.8153696058257</v>
      </c>
      <c r="I258" s="95" t="s">
        <v>35</v>
      </c>
    </row>
    <row r="259" spans="1:9" ht="14.1" customHeight="1">
      <c r="A259" s="105" t="s">
        <v>316</v>
      </c>
      <c r="B259" s="107" t="s">
        <v>172</v>
      </c>
      <c r="C259" s="95" t="s">
        <v>208</v>
      </c>
      <c r="D259" s="95" t="s">
        <v>138</v>
      </c>
      <c r="E259" s="95" t="s">
        <v>226</v>
      </c>
      <c r="F259" s="172">
        <v>21773.02</v>
      </c>
      <c r="G259" s="164">
        <v>77928.14</v>
      </c>
      <c r="H259" s="104">
        <f t="shared" si="4"/>
        <v>3579.1148862215714</v>
      </c>
      <c r="I259" s="95" t="s">
        <v>35</v>
      </c>
    </row>
    <row r="260" spans="1:9" ht="14.1" customHeight="1">
      <c r="A260" s="105" t="s">
        <v>300</v>
      </c>
      <c r="B260" s="107" t="s">
        <v>172</v>
      </c>
      <c r="C260" s="95" t="s">
        <v>205</v>
      </c>
      <c r="D260" s="95" t="s">
        <v>139</v>
      </c>
      <c r="E260" s="95" t="s">
        <v>223</v>
      </c>
      <c r="F260" s="172">
        <v>45112.32</v>
      </c>
      <c r="G260" s="164">
        <v>158027.76</v>
      </c>
      <c r="H260" s="104">
        <f t="shared" si="4"/>
        <v>3502.9845505617982</v>
      </c>
      <c r="I260" s="95" t="s">
        <v>31</v>
      </c>
    </row>
    <row r="261" spans="1:9" ht="14.1" customHeight="1">
      <c r="A261" s="105" t="s">
        <v>305</v>
      </c>
      <c r="B261" s="107" t="s">
        <v>172</v>
      </c>
      <c r="C261" s="95" t="s">
        <v>204</v>
      </c>
      <c r="D261" s="95" t="s">
        <v>134</v>
      </c>
      <c r="E261" s="95" t="s">
        <v>171</v>
      </c>
      <c r="F261" s="172">
        <v>14227.2</v>
      </c>
      <c r="G261" s="164">
        <v>32263.14</v>
      </c>
      <c r="H261" s="104">
        <f t="shared" si="4"/>
        <v>2267.708333333333</v>
      </c>
      <c r="I261" s="95" t="s">
        <v>31</v>
      </c>
    </row>
    <row r="262" spans="1:9" ht="14.1" customHeight="1">
      <c r="A262" s="105" t="s">
        <v>306</v>
      </c>
      <c r="B262" s="107" t="s">
        <v>172</v>
      </c>
      <c r="C262" s="95" t="s">
        <v>205</v>
      </c>
      <c r="D262" s="95" t="s">
        <v>139</v>
      </c>
      <c r="E262" s="95" t="s">
        <v>223</v>
      </c>
      <c r="F262" s="172">
        <v>29952</v>
      </c>
      <c r="G262" s="164">
        <v>116438.39999999999</v>
      </c>
      <c r="H262" s="104">
        <f t="shared" si="4"/>
        <v>3887.4999999999995</v>
      </c>
      <c r="I262" s="95" t="s">
        <v>31</v>
      </c>
    </row>
    <row r="263" spans="1:9" ht="14.1" customHeight="1">
      <c r="A263" s="105" t="s">
        <v>305</v>
      </c>
      <c r="B263" s="107" t="s">
        <v>172</v>
      </c>
      <c r="C263" s="95" t="s">
        <v>205</v>
      </c>
      <c r="D263" s="95" t="s">
        <v>139</v>
      </c>
      <c r="E263" s="95" t="s">
        <v>223</v>
      </c>
      <c r="F263" s="172">
        <v>16128</v>
      </c>
      <c r="G263" s="164">
        <v>62697.599999999999</v>
      </c>
      <c r="H263" s="104">
        <f t="shared" si="4"/>
        <v>3887.4999999999995</v>
      </c>
      <c r="I263" s="95" t="s">
        <v>29</v>
      </c>
    </row>
    <row r="264" spans="1:9" ht="14.1" customHeight="1">
      <c r="A264" s="105" t="s">
        <v>312</v>
      </c>
      <c r="B264" s="107" t="s">
        <v>172</v>
      </c>
      <c r="C264" s="95" t="s">
        <v>205</v>
      </c>
      <c r="D264" s="95" t="s">
        <v>139</v>
      </c>
      <c r="E264" s="95" t="s">
        <v>223</v>
      </c>
      <c r="F264" s="172">
        <v>9612</v>
      </c>
      <c r="G264" s="164">
        <v>30124.25</v>
      </c>
      <c r="H264" s="104">
        <f t="shared" ref="H264:H327" si="5">+G264/F264*1000</f>
        <v>3134.0251768622552</v>
      </c>
      <c r="I264" s="95" t="s">
        <v>29</v>
      </c>
    </row>
    <row r="265" spans="1:9" ht="14.1" customHeight="1">
      <c r="A265" s="105" t="s">
        <v>315</v>
      </c>
      <c r="B265" s="107" t="s">
        <v>172</v>
      </c>
      <c r="C265" s="95" t="s">
        <v>205</v>
      </c>
      <c r="D265" s="95" t="s">
        <v>139</v>
      </c>
      <c r="E265" s="95" t="s">
        <v>223</v>
      </c>
      <c r="F265" s="172">
        <v>1152</v>
      </c>
      <c r="G265" s="164">
        <v>3752.4</v>
      </c>
      <c r="H265" s="104">
        <f t="shared" si="5"/>
        <v>3257.2916666666665</v>
      </c>
      <c r="I265" s="95" t="s">
        <v>29</v>
      </c>
    </row>
    <row r="266" spans="1:9" ht="14.1" customHeight="1">
      <c r="A266" s="105" t="s">
        <v>302</v>
      </c>
      <c r="B266" s="107" t="s">
        <v>172</v>
      </c>
      <c r="C266" s="95" t="s">
        <v>209</v>
      </c>
      <c r="D266" s="95" t="s">
        <v>133</v>
      </c>
      <c r="E266" s="95" t="s">
        <v>227</v>
      </c>
      <c r="F266" s="172">
        <v>1260</v>
      </c>
      <c r="G266" s="164">
        <v>2371.16</v>
      </c>
      <c r="H266" s="104">
        <f t="shared" si="5"/>
        <v>1881.8730158730157</v>
      </c>
      <c r="I266" s="95" t="s">
        <v>50</v>
      </c>
    </row>
    <row r="267" spans="1:9" ht="14.1" customHeight="1">
      <c r="A267" s="105" t="s">
        <v>302</v>
      </c>
      <c r="B267" s="107" t="s">
        <v>172</v>
      </c>
      <c r="C267" s="95" t="s">
        <v>209</v>
      </c>
      <c r="D267" s="95" t="s">
        <v>133</v>
      </c>
      <c r="E267" s="95" t="s">
        <v>227</v>
      </c>
      <c r="F267" s="172">
        <v>576</v>
      </c>
      <c r="G267" s="164">
        <v>1476.06</v>
      </c>
      <c r="H267" s="104">
        <f t="shared" si="5"/>
        <v>2562.6041666666665</v>
      </c>
      <c r="I267" s="95" t="s">
        <v>50</v>
      </c>
    </row>
    <row r="268" spans="1:9" ht="14.1" customHeight="1">
      <c r="A268" s="105" t="s">
        <v>302</v>
      </c>
      <c r="B268" s="107" t="s">
        <v>172</v>
      </c>
      <c r="C268" s="95" t="s">
        <v>236</v>
      </c>
      <c r="D268" s="95" t="s">
        <v>133</v>
      </c>
      <c r="E268" s="95" t="s">
        <v>126</v>
      </c>
      <c r="F268" s="172">
        <v>2700</v>
      </c>
      <c r="G268" s="164">
        <v>3122.43</v>
      </c>
      <c r="H268" s="104">
        <f t="shared" si="5"/>
        <v>1156.4555555555555</v>
      </c>
      <c r="I268" s="95" t="s">
        <v>50</v>
      </c>
    </row>
    <row r="269" spans="1:9" ht="14.1" customHeight="1">
      <c r="A269" s="105" t="s">
        <v>302</v>
      </c>
      <c r="B269" s="107" t="s">
        <v>172</v>
      </c>
      <c r="C269" s="95" t="s">
        <v>208</v>
      </c>
      <c r="D269" s="95" t="s">
        <v>138</v>
      </c>
      <c r="E269" s="95" t="s">
        <v>226</v>
      </c>
      <c r="F269" s="172">
        <v>318</v>
      </c>
      <c r="G269" s="164">
        <v>1671.6</v>
      </c>
      <c r="H269" s="104">
        <f t="shared" si="5"/>
        <v>5256.6037735849059</v>
      </c>
      <c r="I269" s="95" t="s">
        <v>50</v>
      </c>
    </row>
    <row r="270" spans="1:9" ht="14.1" customHeight="1">
      <c r="A270" s="105" t="s">
        <v>302</v>
      </c>
      <c r="B270" s="107" t="s">
        <v>172</v>
      </c>
      <c r="C270" s="95" t="s">
        <v>208</v>
      </c>
      <c r="D270" s="95" t="s">
        <v>138</v>
      </c>
      <c r="E270" s="95" t="s">
        <v>226</v>
      </c>
      <c r="F270" s="172">
        <v>390</v>
      </c>
      <c r="G270" s="164">
        <v>2583.1</v>
      </c>
      <c r="H270" s="104">
        <f t="shared" si="5"/>
        <v>6623.333333333333</v>
      </c>
      <c r="I270" s="95" t="s">
        <v>50</v>
      </c>
    </row>
    <row r="271" spans="1:9" ht="14.1" customHeight="1">
      <c r="A271" s="105" t="s">
        <v>302</v>
      </c>
      <c r="B271" s="107" t="s">
        <v>172</v>
      </c>
      <c r="C271" s="95" t="s">
        <v>215</v>
      </c>
      <c r="D271" s="95" t="s">
        <v>138</v>
      </c>
      <c r="E271" s="95" t="s">
        <v>231</v>
      </c>
      <c r="F271" s="172">
        <v>180</v>
      </c>
      <c r="G271" s="164">
        <v>1564.37</v>
      </c>
      <c r="H271" s="104">
        <f t="shared" si="5"/>
        <v>8690.9444444444434</v>
      </c>
      <c r="I271" s="95" t="s">
        <v>50</v>
      </c>
    </row>
    <row r="272" spans="1:9" ht="14.1" customHeight="1">
      <c r="A272" s="105" t="s">
        <v>302</v>
      </c>
      <c r="B272" s="107" t="s">
        <v>172</v>
      </c>
      <c r="C272" s="95" t="s">
        <v>239</v>
      </c>
      <c r="D272" s="95" t="s">
        <v>138</v>
      </c>
      <c r="E272" s="95" t="s">
        <v>262</v>
      </c>
      <c r="F272" s="172">
        <v>294</v>
      </c>
      <c r="G272" s="164">
        <v>1877.24</v>
      </c>
      <c r="H272" s="104">
        <f t="shared" si="5"/>
        <v>6385.1700680272106</v>
      </c>
      <c r="I272" s="95" t="s">
        <v>50</v>
      </c>
    </row>
    <row r="273" spans="1:9" ht="14.1" customHeight="1">
      <c r="A273" s="105" t="s">
        <v>316</v>
      </c>
      <c r="B273" s="107" t="s">
        <v>172</v>
      </c>
      <c r="C273" s="95" t="s">
        <v>209</v>
      </c>
      <c r="D273" s="95" t="s">
        <v>133</v>
      </c>
      <c r="E273" s="95" t="s">
        <v>227</v>
      </c>
      <c r="F273" s="172">
        <v>600</v>
      </c>
      <c r="G273" s="164">
        <v>1139.4000000000001</v>
      </c>
      <c r="H273" s="104">
        <f t="shared" si="5"/>
        <v>1899.0000000000002</v>
      </c>
      <c r="I273" s="95" t="s">
        <v>50</v>
      </c>
    </row>
    <row r="274" spans="1:9" ht="14.1" customHeight="1">
      <c r="A274" s="105" t="s">
        <v>316</v>
      </c>
      <c r="B274" s="107" t="s">
        <v>172</v>
      </c>
      <c r="C274" s="95" t="s">
        <v>209</v>
      </c>
      <c r="D274" s="95" t="s">
        <v>133</v>
      </c>
      <c r="E274" s="95" t="s">
        <v>227</v>
      </c>
      <c r="F274" s="172">
        <v>1209.5999999999999</v>
      </c>
      <c r="G274" s="164">
        <v>3127.93</v>
      </c>
      <c r="H274" s="104">
        <f t="shared" si="5"/>
        <v>2585.9209656084658</v>
      </c>
      <c r="I274" s="95" t="s">
        <v>50</v>
      </c>
    </row>
    <row r="275" spans="1:9" ht="14.1" customHeight="1">
      <c r="A275" s="105" t="s">
        <v>316</v>
      </c>
      <c r="B275" s="107" t="s">
        <v>172</v>
      </c>
      <c r="C275" s="95" t="s">
        <v>236</v>
      </c>
      <c r="D275" s="95" t="s">
        <v>133</v>
      </c>
      <c r="E275" s="95" t="s">
        <v>126</v>
      </c>
      <c r="F275" s="172">
        <v>2340</v>
      </c>
      <c r="G275" s="164">
        <v>2768.93</v>
      </c>
      <c r="H275" s="104">
        <f t="shared" si="5"/>
        <v>1183.3034188034189</v>
      </c>
      <c r="I275" s="95" t="s">
        <v>50</v>
      </c>
    </row>
    <row r="276" spans="1:9" ht="14.1" customHeight="1">
      <c r="A276" s="105" t="s">
        <v>316</v>
      </c>
      <c r="B276" s="107" t="s">
        <v>172</v>
      </c>
      <c r="C276" s="95" t="s">
        <v>208</v>
      </c>
      <c r="D276" s="95" t="s">
        <v>138</v>
      </c>
      <c r="E276" s="95" t="s">
        <v>226</v>
      </c>
      <c r="F276" s="172">
        <v>186</v>
      </c>
      <c r="G276" s="164">
        <v>986.63</v>
      </c>
      <c r="H276" s="104">
        <f t="shared" si="5"/>
        <v>5304.4623655913983</v>
      </c>
      <c r="I276" s="95" t="s">
        <v>50</v>
      </c>
    </row>
    <row r="277" spans="1:9" ht="14.1" customHeight="1">
      <c r="A277" s="105" t="s">
        <v>316</v>
      </c>
      <c r="B277" s="107" t="s">
        <v>172</v>
      </c>
      <c r="C277" s="95" t="s">
        <v>208</v>
      </c>
      <c r="D277" s="95" t="s">
        <v>138</v>
      </c>
      <c r="E277" s="95" t="s">
        <v>226</v>
      </c>
      <c r="F277" s="172">
        <v>240</v>
      </c>
      <c r="G277" s="164">
        <v>1604.07</v>
      </c>
      <c r="H277" s="104">
        <f t="shared" si="5"/>
        <v>6683.625</v>
      </c>
      <c r="I277" s="95" t="s">
        <v>50</v>
      </c>
    </row>
    <row r="278" spans="1:9" ht="14.1" customHeight="1">
      <c r="A278" s="105" t="s">
        <v>316</v>
      </c>
      <c r="B278" s="107" t="s">
        <v>172</v>
      </c>
      <c r="C278" s="95" t="s">
        <v>215</v>
      </c>
      <c r="D278" s="95" t="s">
        <v>138</v>
      </c>
      <c r="E278" s="95" t="s">
        <v>231</v>
      </c>
      <c r="F278" s="172">
        <v>162</v>
      </c>
      <c r="G278" s="164">
        <v>903.88</v>
      </c>
      <c r="H278" s="104">
        <f t="shared" si="5"/>
        <v>5579.5061728395067</v>
      </c>
      <c r="I278" s="95" t="s">
        <v>50</v>
      </c>
    </row>
    <row r="279" spans="1:9" ht="14.1" customHeight="1">
      <c r="A279" s="105" t="s">
        <v>316</v>
      </c>
      <c r="B279" s="107" t="s">
        <v>172</v>
      </c>
      <c r="C279" s="95" t="s">
        <v>239</v>
      </c>
      <c r="D279" s="95" t="s">
        <v>138</v>
      </c>
      <c r="E279" s="95" t="s">
        <v>262</v>
      </c>
      <c r="F279" s="172">
        <v>201</v>
      </c>
      <c r="G279" s="164">
        <v>1294.71</v>
      </c>
      <c r="H279" s="104">
        <f t="shared" si="5"/>
        <v>6441.3432835820904</v>
      </c>
      <c r="I279" s="95" t="s">
        <v>50</v>
      </c>
    </row>
    <row r="280" spans="1:9" ht="14.1" customHeight="1">
      <c r="A280" s="105" t="s">
        <v>295</v>
      </c>
      <c r="B280" s="107" t="s">
        <v>172</v>
      </c>
      <c r="C280" s="95" t="s">
        <v>204</v>
      </c>
      <c r="D280" s="95" t="s">
        <v>134</v>
      </c>
      <c r="E280" s="95" t="s">
        <v>171</v>
      </c>
      <c r="F280" s="172">
        <v>59761.15</v>
      </c>
      <c r="G280" s="164">
        <v>90604.800000000003</v>
      </c>
      <c r="H280" s="104">
        <f t="shared" si="5"/>
        <v>1516.1154027323771</v>
      </c>
      <c r="I280" s="95" t="s">
        <v>37</v>
      </c>
    </row>
    <row r="281" spans="1:9" ht="14.1" customHeight="1">
      <c r="A281" s="105" t="s">
        <v>296</v>
      </c>
      <c r="B281" s="107" t="s">
        <v>172</v>
      </c>
      <c r="C281" s="95" t="s">
        <v>217</v>
      </c>
      <c r="D281" s="95" t="s">
        <v>138</v>
      </c>
      <c r="E281" s="95" t="s">
        <v>233</v>
      </c>
      <c r="F281" s="172">
        <v>9621.69</v>
      </c>
      <c r="G281" s="164">
        <v>37021.980000000003</v>
      </c>
      <c r="H281" s="104">
        <f t="shared" si="5"/>
        <v>3847.7627111245529</v>
      </c>
      <c r="I281" s="95" t="s">
        <v>37</v>
      </c>
    </row>
    <row r="282" spans="1:9" ht="14.1" customHeight="1">
      <c r="A282" s="105" t="s">
        <v>296</v>
      </c>
      <c r="B282" s="107" t="s">
        <v>172</v>
      </c>
      <c r="C282" s="95" t="s">
        <v>208</v>
      </c>
      <c r="D282" s="95" t="s">
        <v>138</v>
      </c>
      <c r="E282" s="95" t="s">
        <v>226</v>
      </c>
      <c r="F282" s="172">
        <v>13460.94</v>
      </c>
      <c r="G282" s="164">
        <v>51794.5</v>
      </c>
      <c r="H282" s="104">
        <f t="shared" si="5"/>
        <v>3847.7624890980869</v>
      </c>
      <c r="I282" s="95" t="s">
        <v>37</v>
      </c>
    </row>
    <row r="283" spans="1:9" ht="14.1" customHeight="1">
      <c r="A283" s="105" t="s">
        <v>301</v>
      </c>
      <c r="B283" s="107" t="s">
        <v>172</v>
      </c>
      <c r="C283" s="95" t="s">
        <v>204</v>
      </c>
      <c r="D283" s="95" t="s">
        <v>134</v>
      </c>
      <c r="E283" s="95" t="s">
        <v>171</v>
      </c>
      <c r="F283" s="172">
        <v>21600</v>
      </c>
      <c r="G283" s="164">
        <v>33768</v>
      </c>
      <c r="H283" s="104">
        <f t="shared" si="5"/>
        <v>1563.3333333333333</v>
      </c>
      <c r="I283" s="95" t="s">
        <v>37</v>
      </c>
    </row>
    <row r="284" spans="1:9" ht="14.1" customHeight="1">
      <c r="A284" s="105" t="s">
        <v>301</v>
      </c>
      <c r="B284" s="107" t="s">
        <v>172</v>
      </c>
      <c r="C284" s="95" t="s">
        <v>202</v>
      </c>
      <c r="D284" s="95" t="s">
        <v>140</v>
      </c>
      <c r="E284" s="95" t="s">
        <v>221</v>
      </c>
      <c r="F284" s="172">
        <v>15120</v>
      </c>
      <c r="G284" s="164">
        <v>22125.599999999999</v>
      </c>
      <c r="H284" s="104">
        <f t="shared" si="5"/>
        <v>1463.3333333333333</v>
      </c>
      <c r="I284" s="95" t="s">
        <v>37</v>
      </c>
    </row>
    <row r="285" spans="1:9" ht="14.1" customHeight="1">
      <c r="A285" s="105" t="s">
        <v>301</v>
      </c>
      <c r="B285" s="107" t="s">
        <v>172</v>
      </c>
      <c r="C285" s="95" t="s">
        <v>207</v>
      </c>
      <c r="D285" s="95" t="s">
        <v>135</v>
      </c>
      <c r="E285" s="95" t="s">
        <v>225</v>
      </c>
      <c r="F285" s="172">
        <v>150000</v>
      </c>
      <c r="G285" s="164">
        <v>122600.12</v>
      </c>
      <c r="H285" s="104">
        <f t="shared" si="5"/>
        <v>817.33413333333328</v>
      </c>
      <c r="I285" s="95" t="s">
        <v>37</v>
      </c>
    </row>
    <row r="286" spans="1:9" ht="14.1" customHeight="1">
      <c r="A286" s="105" t="s">
        <v>301</v>
      </c>
      <c r="B286" s="107" t="s">
        <v>172</v>
      </c>
      <c r="C286" s="95" t="s">
        <v>202</v>
      </c>
      <c r="D286" s="95" t="s">
        <v>140</v>
      </c>
      <c r="E286" s="95" t="s">
        <v>221</v>
      </c>
      <c r="F286" s="172">
        <v>120</v>
      </c>
      <c r="G286" s="164">
        <v>314</v>
      </c>
      <c r="H286" s="104">
        <f t="shared" si="5"/>
        <v>2616.6666666666665</v>
      </c>
      <c r="I286" s="95" t="s">
        <v>37</v>
      </c>
    </row>
    <row r="287" spans="1:9" ht="14.1" customHeight="1">
      <c r="A287" s="105" t="s">
        <v>301</v>
      </c>
      <c r="B287" s="107" t="s">
        <v>172</v>
      </c>
      <c r="C287" s="95" t="s">
        <v>202</v>
      </c>
      <c r="D287" s="95" t="s">
        <v>140</v>
      </c>
      <c r="E287" s="95" t="s">
        <v>221</v>
      </c>
      <c r="F287" s="172">
        <v>180</v>
      </c>
      <c r="G287" s="164">
        <v>316</v>
      </c>
      <c r="H287" s="104">
        <f t="shared" si="5"/>
        <v>1755.5555555555554</v>
      </c>
      <c r="I287" s="95" t="s">
        <v>37</v>
      </c>
    </row>
    <row r="288" spans="1:9" ht="14.1" customHeight="1">
      <c r="A288" s="105" t="s">
        <v>303</v>
      </c>
      <c r="B288" s="107" t="s">
        <v>172</v>
      </c>
      <c r="C288" s="95" t="s">
        <v>217</v>
      </c>
      <c r="D288" s="95" t="s">
        <v>138</v>
      </c>
      <c r="E288" s="95" t="s">
        <v>233</v>
      </c>
      <c r="F288" s="172">
        <v>23386.05</v>
      </c>
      <c r="G288" s="164">
        <v>89998.43</v>
      </c>
      <c r="H288" s="104">
        <f t="shared" si="5"/>
        <v>3848.3809792590023</v>
      </c>
      <c r="I288" s="95" t="s">
        <v>37</v>
      </c>
    </row>
    <row r="289" spans="1:9" ht="14.1" customHeight="1">
      <c r="A289" s="105" t="s">
        <v>304</v>
      </c>
      <c r="B289" s="107" t="s">
        <v>172</v>
      </c>
      <c r="C289" s="95" t="s">
        <v>204</v>
      </c>
      <c r="D289" s="95" t="s">
        <v>134</v>
      </c>
      <c r="E289" s="95" t="s">
        <v>171</v>
      </c>
      <c r="F289" s="172">
        <v>29952</v>
      </c>
      <c r="G289" s="164">
        <v>64958.400000000001</v>
      </c>
      <c r="H289" s="104">
        <f t="shared" si="5"/>
        <v>2168.75</v>
      </c>
      <c r="I289" s="95" t="s">
        <v>37</v>
      </c>
    </row>
    <row r="290" spans="1:9" ht="14.1" customHeight="1">
      <c r="A290" s="105" t="s">
        <v>304</v>
      </c>
      <c r="B290" s="107" t="s">
        <v>172</v>
      </c>
      <c r="C290" s="95" t="s">
        <v>205</v>
      </c>
      <c r="D290" s="95" t="s">
        <v>139</v>
      </c>
      <c r="E290" s="95" t="s">
        <v>223</v>
      </c>
      <c r="F290" s="172">
        <v>8736</v>
      </c>
      <c r="G290" s="164">
        <v>34297.9</v>
      </c>
      <c r="H290" s="104">
        <f t="shared" si="5"/>
        <v>3926.041666666667</v>
      </c>
      <c r="I290" s="95" t="s">
        <v>37</v>
      </c>
    </row>
    <row r="291" spans="1:9" ht="14.1" customHeight="1">
      <c r="A291" s="105" t="s">
        <v>304</v>
      </c>
      <c r="B291" s="107" t="s">
        <v>172</v>
      </c>
      <c r="C291" s="95" t="s">
        <v>205</v>
      </c>
      <c r="D291" s="95" t="s">
        <v>139</v>
      </c>
      <c r="E291" s="95" t="s">
        <v>223</v>
      </c>
      <c r="F291" s="172">
        <v>6720</v>
      </c>
      <c r="G291" s="164">
        <v>27006</v>
      </c>
      <c r="H291" s="104">
        <f t="shared" si="5"/>
        <v>4018.75</v>
      </c>
      <c r="I291" s="95" t="s">
        <v>37</v>
      </c>
    </row>
    <row r="292" spans="1:9" ht="14.1" customHeight="1">
      <c r="A292" s="105" t="s">
        <v>304</v>
      </c>
      <c r="B292" s="107" t="s">
        <v>172</v>
      </c>
      <c r="C292" s="95" t="s">
        <v>204</v>
      </c>
      <c r="D292" s="95" t="s">
        <v>134</v>
      </c>
      <c r="E292" s="95" t="s">
        <v>171</v>
      </c>
      <c r="F292" s="172">
        <v>39821.9</v>
      </c>
      <c r="G292" s="164">
        <v>60374.6</v>
      </c>
      <c r="H292" s="104">
        <f t="shared" si="5"/>
        <v>1516.1155042828191</v>
      </c>
      <c r="I292" s="95" t="s">
        <v>37</v>
      </c>
    </row>
    <row r="293" spans="1:9" ht="14.1" customHeight="1">
      <c r="A293" s="105" t="s">
        <v>304</v>
      </c>
      <c r="B293" s="107" t="s">
        <v>172</v>
      </c>
      <c r="C293" s="95" t="s">
        <v>204</v>
      </c>
      <c r="D293" s="95" t="s">
        <v>134</v>
      </c>
      <c r="E293" s="95" t="s">
        <v>171</v>
      </c>
      <c r="F293" s="172">
        <v>59761.15</v>
      </c>
      <c r="G293" s="164">
        <v>90604.800000000003</v>
      </c>
      <c r="H293" s="104">
        <f t="shared" si="5"/>
        <v>1516.1154027323771</v>
      </c>
      <c r="I293" s="95" t="s">
        <v>37</v>
      </c>
    </row>
    <row r="294" spans="1:9" ht="14.1" customHeight="1">
      <c r="A294" s="105" t="s">
        <v>304</v>
      </c>
      <c r="B294" s="107" t="s">
        <v>172</v>
      </c>
      <c r="C294" s="95" t="s">
        <v>204</v>
      </c>
      <c r="D294" s="95" t="s">
        <v>134</v>
      </c>
      <c r="E294" s="95" t="s">
        <v>171</v>
      </c>
      <c r="F294" s="172">
        <v>59723.42</v>
      </c>
      <c r="G294" s="164">
        <v>90547.6</v>
      </c>
      <c r="H294" s="104">
        <f t="shared" si="5"/>
        <v>1516.1154535356482</v>
      </c>
      <c r="I294" s="95" t="s">
        <v>37</v>
      </c>
    </row>
    <row r="295" spans="1:9" ht="14.1" customHeight="1">
      <c r="A295" s="105" t="s">
        <v>304</v>
      </c>
      <c r="B295" s="107" t="s">
        <v>172</v>
      </c>
      <c r="C295" s="95" t="s">
        <v>204</v>
      </c>
      <c r="D295" s="95" t="s">
        <v>134</v>
      </c>
      <c r="E295" s="95" t="s">
        <v>171</v>
      </c>
      <c r="F295" s="172">
        <v>59761.15</v>
      </c>
      <c r="G295" s="164">
        <v>90604.800000000003</v>
      </c>
      <c r="H295" s="104">
        <f t="shared" si="5"/>
        <v>1516.1154027323771</v>
      </c>
      <c r="I295" s="95" t="s">
        <v>37</v>
      </c>
    </row>
    <row r="296" spans="1:9" ht="14.1" customHeight="1">
      <c r="A296" s="105" t="s">
        <v>305</v>
      </c>
      <c r="B296" s="107" t="s">
        <v>172</v>
      </c>
      <c r="C296" s="95" t="s">
        <v>204</v>
      </c>
      <c r="D296" s="95" t="s">
        <v>134</v>
      </c>
      <c r="E296" s="95" t="s">
        <v>171</v>
      </c>
      <c r="F296" s="172">
        <v>21600</v>
      </c>
      <c r="G296" s="164">
        <v>33768</v>
      </c>
      <c r="H296" s="104">
        <f t="shared" si="5"/>
        <v>1563.3333333333333</v>
      </c>
      <c r="I296" s="95" t="s">
        <v>37</v>
      </c>
    </row>
    <row r="297" spans="1:9" ht="14.1" customHeight="1">
      <c r="A297" s="105" t="s">
        <v>305</v>
      </c>
      <c r="B297" s="107" t="s">
        <v>172</v>
      </c>
      <c r="C297" s="95" t="s">
        <v>207</v>
      </c>
      <c r="D297" s="95" t="s">
        <v>135</v>
      </c>
      <c r="E297" s="95" t="s">
        <v>225</v>
      </c>
      <c r="F297" s="172">
        <v>25000</v>
      </c>
      <c r="G297" s="164">
        <v>22470</v>
      </c>
      <c r="H297" s="104">
        <f t="shared" si="5"/>
        <v>898.80000000000007</v>
      </c>
      <c r="I297" s="95" t="s">
        <v>37</v>
      </c>
    </row>
    <row r="298" spans="1:9" ht="14.1" customHeight="1">
      <c r="A298" s="105" t="s">
        <v>305</v>
      </c>
      <c r="B298" s="107" t="s">
        <v>172</v>
      </c>
      <c r="C298" s="95" t="s">
        <v>202</v>
      </c>
      <c r="D298" s="95" t="s">
        <v>140</v>
      </c>
      <c r="E298" s="95" t="s">
        <v>221</v>
      </c>
      <c r="F298" s="172">
        <v>4800</v>
      </c>
      <c r="G298" s="164">
        <v>6800</v>
      </c>
      <c r="H298" s="104">
        <f t="shared" si="5"/>
        <v>1416.6666666666667</v>
      </c>
      <c r="I298" s="95" t="s">
        <v>37</v>
      </c>
    </row>
    <row r="299" spans="1:9" ht="14.1" customHeight="1">
      <c r="A299" s="105" t="s">
        <v>305</v>
      </c>
      <c r="B299" s="107" t="s">
        <v>172</v>
      </c>
      <c r="C299" s="95" t="s">
        <v>202</v>
      </c>
      <c r="D299" s="95" t="s">
        <v>140</v>
      </c>
      <c r="E299" s="95" t="s">
        <v>221</v>
      </c>
      <c r="F299" s="172">
        <v>1200</v>
      </c>
      <c r="G299" s="164">
        <v>1700</v>
      </c>
      <c r="H299" s="104">
        <f t="shared" si="5"/>
        <v>1416.6666666666667</v>
      </c>
      <c r="I299" s="95" t="s">
        <v>37</v>
      </c>
    </row>
    <row r="300" spans="1:9" ht="14.1" customHeight="1">
      <c r="A300" s="105" t="s">
        <v>305</v>
      </c>
      <c r="B300" s="107" t="s">
        <v>172</v>
      </c>
      <c r="C300" s="95" t="s">
        <v>202</v>
      </c>
      <c r="D300" s="95" t="s">
        <v>140</v>
      </c>
      <c r="E300" s="95" t="s">
        <v>221</v>
      </c>
      <c r="F300" s="172">
        <v>480</v>
      </c>
      <c r="G300" s="164">
        <v>320</v>
      </c>
      <c r="H300" s="104">
        <f t="shared" si="5"/>
        <v>666.66666666666663</v>
      </c>
      <c r="I300" s="95" t="s">
        <v>37</v>
      </c>
    </row>
    <row r="301" spans="1:9" ht="14.1" customHeight="1">
      <c r="A301" s="105" t="s">
        <v>305</v>
      </c>
      <c r="B301" s="107" t="s">
        <v>172</v>
      </c>
      <c r="C301" s="95" t="s">
        <v>205</v>
      </c>
      <c r="D301" s="95" t="s">
        <v>139</v>
      </c>
      <c r="E301" s="95" t="s">
        <v>223</v>
      </c>
      <c r="F301" s="172">
        <v>75</v>
      </c>
      <c r="G301" s="164">
        <v>75</v>
      </c>
      <c r="H301" s="104">
        <f t="shared" si="5"/>
        <v>1000</v>
      </c>
      <c r="I301" s="95" t="s">
        <v>37</v>
      </c>
    </row>
    <row r="302" spans="1:9" ht="14.1" customHeight="1">
      <c r="A302" s="105" t="s">
        <v>305</v>
      </c>
      <c r="B302" s="107" t="s">
        <v>172</v>
      </c>
      <c r="C302" s="95" t="s">
        <v>202</v>
      </c>
      <c r="D302" s="95" t="s">
        <v>140</v>
      </c>
      <c r="E302" s="95" t="s">
        <v>221</v>
      </c>
      <c r="F302" s="172">
        <v>120</v>
      </c>
      <c r="G302" s="164">
        <v>100</v>
      </c>
      <c r="H302" s="104">
        <f t="shared" si="5"/>
        <v>833.33333333333337</v>
      </c>
      <c r="I302" s="95" t="s">
        <v>37</v>
      </c>
    </row>
    <row r="303" spans="1:9" ht="14.1" customHeight="1">
      <c r="A303" s="105" t="s">
        <v>305</v>
      </c>
      <c r="B303" s="107" t="s">
        <v>172</v>
      </c>
      <c r="C303" s="95" t="s">
        <v>202</v>
      </c>
      <c r="D303" s="95" t="s">
        <v>140</v>
      </c>
      <c r="E303" s="95" t="s">
        <v>221</v>
      </c>
      <c r="F303" s="172">
        <v>6000</v>
      </c>
      <c r="G303" s="164">
        <v>8500</v>
      </c>
      <c r="H303" s="104">
        <f t="shared" si="5"/>
        <v>1416.6666666666667</v>
      </c>
      <c r="I303" s="95" t="s">
        <v>37</v>
      </c>
    </row>
    <row r="304" spans="1:9" ht="14.1" customHeight="1">
      <c r="A304" s="105" t="s">
        <v>306</v>
      </c>
      <c r="B304" s="107" t="s">
        <v>172</v>
      </c>
      <c r="C304" s="95" t="s">
        <v>202</v>
      </c>
      <c r="D304" s="95" t="s">
        <v>140</v>
      </c>
      <c r="E304" s="95" t="s">
        <v>221</v>
      </c>
      <c r="F304" s="172">
        <v>45360</v>
      </c>
      <c r="G304" s="164">
        <v>66376.800000000003</v>
      </c>
      <c r="H304" s="104">
        <f t="shared" si="5"/>
        <v>1463.3333333333335</v>
      </c>
      <c r="I304" s="95" t="s">
        <v>37</v>
      </c>
    </row>
    <row r="305" spans="1:9" ht="14.1" customHeight="1">
      <c r="A305" s="105" t="s">
        <v>306</v>
      </c>
      <c r="B305" s="107" t="s">
        <v>172</v>
      </c>
      <c r="C305" s="95" t="s">
        <v>202</v>
      </c>
      <c r="D305" s="95" t="s">
        <v>140</v>
      </c>
      <c r="E305" s="95" t="s">
        <v>221</v>
      </c>
      <c r="F305" s="172">
        <v>7560</v>
      </c>
      <c r="G305" s="164">
        <v>11062.8</v>
      </c>
      <c r="H305" s="104">
        <f t="shared" si="5"/>
        <v>1463.3333333333333</v>
      </c>
      <c r="I305" s="95" t="s">
        <v>37</v>
      </c>
    </row>
    <row r="306" spans="1:9" ht="14.1" customHeight="1">
      <c r="A306" s="105" t="s">
        <v>306</v>
      </c>
      <c r="B306" s="107" t="s">
        <v>172</v>
      </c>
      <c r="C306" s="95" t="s">
        <v>207</v>
      </c>
      <c r="D306" s="95" t="s">
        <v>135</v>
      </c>
      <c r="E306" s="95" t="s">
        <v>225</v>
      </c>
      <c r="F306" s="172">
        <v>25000</v>
      </c>
      <c r="G306" s="164">
        <v>22720</v>
      </c>
      <c r="H306" s="104">
        <f t="shared" si="5"/>
        <v>908.80000000000007</v>
      </c>
      <c r="I306" s="95" t="s">
        <v>37</v>
      </c>
    </row>
    <row r="307" spans="1:9" ht="14.1" customHeight="1">
      <c r="A307" s="105" t="s">
        <v>307</v>
      </c>
      <c r="B307" s="107" t="s">
        <v>172</v>
      </c>
      <c r="C307" s="95" t="s">
        <v>204</v>
      </c>
      <c r="D307" s="95" t="s">
        <v>134</v>
      </c>
      <c r="E307" s="95" t="s">
        <v>171</v>
      </c>
      <c r="F307" s="172">
        <v>10800</v>
      </c>
      <c r="G307" s="164">
        <v>16884</v>
      </c>
      <c r="H307" s="104">
        <f t="shared" si="5"/>
        <v>1563.3333333333333</v>
      </c>
      <c r="I307" s="95" t="s">
        <v>37</v>
      </c>
    </row>
    <row r="308" spans="1:9" ht="14.1" customHeight="1">
      <c r="A308" s="105" t="s">
        <v>321</v>
      </c>
      <c r="B308" s="107" t="s">
        <v>172</v>
      </c>
      <c r="C308" s="95" t="s">
        <v>202</v>
      </c>
      <c r="D308" s="95" t="s">
        <v>140</v>
      </c>
      <c r="E308" s="95" t="s">
        <v>221</v>
      </c>
      <c r="F308" s="172">
        <v>96</v>
      </c>
      <c r="G308" s="164">
        <v>251.6</v>
      </c>
      <c r="H308" s="104">
        <f t="shared" si="5"/>
        <v>2620.833333333333</v>
      </c>
      <c r="I308" s="95" t="s">
        <v>37</v>
      </c>
    </row>
    <row r="309" spans="1:9" ht="14.1" customHeight="1">
      <c r="A309" s="105" t="s">
        <v>308</v>
      </c>
      <c r="B309" s="107" t="s">
        <v>172</v>
      </c>
      <c r="C309" s="95" t="s">
        <v>204</v>
      </c>
      <c r="D309" s="95" t="s">
        <v>134</v>
      </c>
      <c r="E309" s="95" t="s">
        <v>171</v>
      </c>
      <c r="F309" s="172">
        <v>14976</v>
      </c>
      <c r="G309" s="164">
        <v>32479.200000000001</v>
      </c>
      <c r="H309" s="104">
        <f t="shared" si="5"/>
        <v>2168.75</v>
      </c>
      <c r="I309" s="95" t="s">
        <v>37</v>
      </c>
    </row>
    <row r="310" spans="1:9" ht="14.1" customHeight="1">
      <c r="A310" s="105" t="s">
        <v>308</v>
      </c>
      <c r="B310" s="107" t="s">
        <v>172</v>
      </c>
      <c r="C310" s="95" t="s">
        <v>207</v>
      </c>
      <c r="D310" s="95" t="s">
        <v>135</v>
      </c>
      <c r="E310" s="95" t="s">
        <v>225</v>
      </c>
      <c r="F310" s="172">
        <v>50000</v>
      </c>
      <c r="G310" s="164">
        <v>44970</v>
      </c>
      <c r="H310" s="104">
        <f t="shared" si="5"/>
        <v>899.4</v>
      </c>
      <c r="I310" s="95" t="s">
        <v>37</v>
      </c>
    </row>
    <row r="311" spans="1:9" ht="14.1" customHeight="1">
      <c r="A311" s="105" t="s">
        <v>308</v>
      </c>
      <c r="B311" s="107" t="s">
        <v>172</v>
      </c>
      <c r="C311" s="95" t="s">
        <v>207</v>
      </c>
      <c r="D311" s="95" t="s">
        <v>135</v>
      </c>
      <c r="E311" s="95" t="s">
        <v>225</v>
      </c>
      <c r="F311" s="172">
        <v>25000</v>
      </c>
      <c r="G311" s="164">
        <v>22454.63</v>
      </c>
      <c r="H311" s="104">
        <f t="shared" si="5"/>
        <v>898.18520000000001</v>
      </c>
      <c r="I311" s="95" t="s">
        <v>37</v>
      </c>
    </row>
    <row r="312" spans="1:9" ht="14.1" customHeight="1">
      <c r="A312" s="105" t="s">
        <v>309</v>
      </c>
      <c r="B312" s="107" t="s">
        <v>172</v>
      </c>
      <c r="C312" s="95" t="s">
        <v>204</v>
      </c>
      <c r="D312" s="95" t="s">
        <v>134</v>
      </c>
      <c r="E312" s="95" t="s">
        <v>171</v>
      </c>
      <c r="F312" s="172">
        <v>14976</v>
      </c>
      <c r="G312" s="164">
        <v>32479.200000000001</v>
      </c>
      <c r="H312" s="104">
        <f t="shared" si="5"/>
        <v>2168.75</v>
      </c>
      <c r="I312" s="95" t="s">
        <v>37</v>
      </c>
    </row>
    <row r="313" spans="1:9" ht="14.1" customHeight="1">
      <c r="A313" s="105" t="s">
        <v>310</v>
      </c>
      <c r="B313" s="107" t="s">
        <v>172</v>
      </c>
      <c r="C313" s="95" t="s">
        <v>217</v>
      </c>
      <c r="D313" s="95" t="s">
        <v>138</v>
      </c>
      <c r="E313" s="95" t="s">
        <v>233</v>
      </c>
      <c r="F313" s="172">
        <v>6016.96</v>
      </c>
      <c r="G313" s="164">
        <v>23150.53</v>
      </c>
      <c r="H313" s="104">
        <f t="shared" si="5"/>
        <v>3847.5459368185925</v>
      </c>
      <c r="I313" s="95" t="s">
        <v>37</v>
      </c>
    </row>
    <row r="314" spans="1:9" ht="14.1" customHeight="1">
      <c r="A314" s="105" t="s">
        <v>310</v>
      </c>
      <c r="B314" s="107" t="s">
        <v>172</v>
      </c>
      <c r="C314" s="95" t="s">
        <v>208</v>
      </c>
      <c r="D314" s="95" t="s">
        <v>138</v>
      </c>
      <c r="E314" s="95" t="s">
        <v>226</v>
      </c>
      <c r="F314" s="172">
        <v>95.67</v>
      </c>
      <c r="G314" s="164">
        <v>368.09</v>
      </c>
      <c r="H314" s="104">
        <f t="shared" si="5"/>
        <v>3847.4966029058219</v>
      </c>
      <c r="I314" s="95" t="s">
        <v>37</v>
      </c>
    </row>
    <row r="315" spans="1:9" ht="14.1" customHeight="1">
      <c r="A315" s="105" t="s">
        <v>310</v>
      </c>
      <c r="B315" s="107" t="s">
        <v>172</v>
      </c>
      <c r="C315" s="95" t="s">
        <v>208</v>
      </c>
      <c r="D315" s="95" t="s">
        <v>138</v>
      </c>
      <c r="E315" s="95" t="s">
        <v>226</v>
      </c>
      <c r="F315" s="172">
        <v>101.13</v>
      </c>
      <c r="G315" s="164">
        <v>389.11</v>
      </c>
      <c r="H315" s="104">
        <f t="shared" si="5"/>
        <v>3847.6218728369431</v>
      </c>
      <c r="I315" s="95" t="s">
        <v>37</v>
      </c>
    </row>
    <row r="316" spans="1:9" ht="14.1" customHeight="1">
      <c r="A316" s="105" t="s">
        <v>310</v>
      </c>
      <c r="B316" s="107" t="s">
        <v>172</v>
      </c>
      <c r="C316" s="95" t="s">
        <v>208</v>
      </c>
      <c r="D316" s="95" t="s">
        <v>138</v>
      </c>
      <c r="E316" s="95" t="s">
        <v>226</v>
      </c>
      <c r="F316" s="172">
        <v>16764.830000000002</v>
      </c>
      <c r="G316" s="164">
        <v>64503.47</v>
      </c>
      <c r="H316" s="104">
        <f t="shared" si="5"/>
        <v>3847.5469181614126</v>
      </c>
      <c r="I316" s="95" t="s">
        <v>37</v>
      </c>
    </row>
    <row r="317" spans="1:9" ht="14.1" customHeight="1">
      <c r="A317" s="105" t="s">
        <v>310</v>
      </c>
      <c r="B317" s="107" t="s">
        <v>172</v>
      </c>
      <c r="C317" s="95" t="s">
        <v>202</v>
      </c>
      <c r="D317" s="95" t="s">
        <v>140</v>
      </c>
      <c r="E317" s="95" t="s">
        <v>221</v>
      </c>
      <c r="F317" s="172">
        <v>1200</v>
      </c>
      <c r="G317" s="164">
        <v>900</v>
      </c>
      <c r="H317" s="104">
        <f t="shared" si="5"/>
        <v>750</v>
      </c>
      <c r="I317" s="95" t="s">
        <v>37</v>
      </c>
    </row>
    <row r="318" spans="1:9" ht="14.1" customHeight="1">
      <c r="A318" s="105" t="s">
        <v>310</v>
      </c>
      <c r="B318" s="107" t="s">
        <v>172</v>
      </c>
      <c r="C318" s="95" t="s">
        <v>202</v>
      </c>
      <c r="D318" s="95" t="s">
        <v>140</v>
      </c>
      <c r="E318" s="95" t="s">
        <v>221</v>
      </c>
      <c r="F318" s="172">
        <v>8400</v>
      </c>
      <c r="G318" s="164">
        <v>12600</v>
      </c>
      <c r="H318" s="104">
        <f t="shared" si="5"/>
        <v>1500</v>
      </c>
      <c r="I318" s="95" t="s">
        <v>37</v>
      </c>
    </row>
    <row r="319" spans="1:9" ht="14.1" customHeight="1">
      <c r="A319" s="105" t="s">
        <v>310</v>
      </c>
      <c r="B319" s="107" t="s">
        <v>172</v>
      </c>
      <c r="C319" s="95" t="s">
        <v>202</v>
      </c>
      <c r="D319" s="95" t="s">
        <v>140</v>
      </c>
      <c r="E319" s="95" t="s">
        <v>221</v>
      </c>
      <c r="F319" s="172">
        <v>1176</v>
      </c>
      <c r="G319" s="164">
        <v>1764</v>
      </c>
      <c r="H319" s="104">
        <f t="shared" si="5"/>
        <v>1500</v>
      </c>
      <c r="I319" s="95" t="s">
        <v>37</v>
      </c>
    </row>
    <row r="320" spans="1:9" ht="14.1" customHeight="1">
      <c r="A320" s="105" t="s">
        <v>310</v>
      </c>
      <c r="B320" s="107" t="s">
        <v>172</v>
      </c>
      <c r="C320" s="95" t="s">
        <v>202</v>
      </c>
      <c r="D320" s="95" t="s">
        <v>140</v>
      </c>
      <c r="E320" s="95" t="s">
        <v>221</v>
      </c>
      <c r="F320" s="172">
        <v>240</v>
      </c>
      <c r="G320" s="164">
        <v>160</v>
      </c>
      <c r="H320" s="104">
        <f t="shared" si="5"/>
        <v>666.66666666666663</v>
      </c>
      <c r="I320" s="95" t="s">
        <v>37</v>
      </c>
    </row>
    <row r="321" spans="1:9" ht="14.1" customHeight="1">
      <c r="A321" s="105" t="s">
        <v>310</v>
      </c>
      <c r="B321" s="107" t="s">
        <v>172</v>
      </c>
      <c r="C321" s="95" t="s">
        <v>202</v>
      </c>
      <c r="D321" s="95" t="s">
        <v>140</v>
      </c>
      <c r="E321" s="95" t="s">
        <v>221</v>
      </c>
      <c r="F321" s="172">
        <v>660</v>
      </c>
      <c r="G321" s="164">
        <v>440</v>
      </c>
      <c r="H321" s="104">
        <f t="shared" si="5"/>
        <v>666.66666666666663</v>
      </c>
      <c r="I321" s="95" t="s">
        <v>37</v>
      </c>
    </row>
    <row r="322" spans="1:9" ht="14.1" customHeight="1">
      <c r="A322" s="105" t="s">
        <v>310</v>
      </c>
      <c r="B322" s="107" t="s">
        <v>172</v>
      </c>
      <c r="C322" s="95" t="s">
        <v>202</v>
      </c>
      <c r="D322" s="95" t="s">
        <v>140</v>
      </c>
      <c r="E322" s="95" t="s">
        <v>221</v>
      </c>
      <c r="F322" s="172">
        <v>624</v>
      </c>
      <c r="G322" s="164">
        <v>520</v>
      </c>
      <c r="H322" s="104">
        <f t="shared" si="5"/>
        <v>833.33333333333337</v>
      </c>
      <c r="I322" s="95" t="s">
        <v>37</v>
      </c>
    </row>
    <row r="323" spans="1:9" ht="14.1" customHeight="1">
      <c r="A323" s="105" t="s">
        <v>311</v>
      </c>
      <c r="B323" s="107" t="s">
        <v>172</v>
      </c>
      <c r="C323" s="95" t="s">
        <v>202</v>
      </c>
      <c r="D323" s="95" t="s">
        <v>140</v>
      </c>
      <c r="E323" s="95" t="s">
        <v>221</v>
      </c>
      <c r="F323" s="172">
        <v>10692</v>
      </c>
      <c r="G323" s="164">
        <v>18188.28</v>
      </c>
      <c r="H323" s="104">
        <f t="shared" si="5"/>
        <v>1701.1111111111111</v>
      </c>
      <c r="I323" s="95" t="s">
        <v>37</v>
      </c>
    </row>
    <row r="324" spans="1:9" ht="14.1" customHeight="1">
      <c r="A324" s="105" t="s">
        <v>312</v>
      </c>
      <c r="B324" s="107" t="s">
        <v>172</v>
      </c>
      <c r="C324" s="95" t="s">
        <v>217</v>
      </c>
      <c r="D324" s="95" t="s">
        <v>138</v>
      </c>
      <c r="E324" s="95" t="s">
        <v>233</v>
      </c>
      <c r="F324" s="172">
        <v>6026.36</v>
      </c>
      <c r="G324" s="164">
        <v>23146.63</v>
      </c>
      <c r="H324" s="104">
        <f t="shared" si="5"/>
        <v>3840.8973244213762</v>
      </c>
      <c r="I324" s="95" t="s">
        <v>37</v>
      </c>
    </row>
    <row r="325" spans="1:9" ht="14.1" customHeight="1">
      <c r="A325" s="105" t="s">
        <v>312</v>
      </c>
      <c r="B325" s="107" t="s">
        <v>172</v>
      </c>
      <c r="C325" s="95" t="s">
        <v>208</v>
      </c>
      <c r="D325" s="95" t="s">
        <v>138</v>
      </c>
      <c r="E325" s="95" t="s">
        <v>226</v>
      </c>
      <c r="F325" s="172">
        <v>17402.89</v>
      </c>
      <c r="G325" s="164">
        <v>66842.710000000006</v>
      </c>
      <c r="H325" s="104">
        <f t="shared" si="5"/>
        <v>3840.8971153641728</v>
      </c>
      <c r="I325" s="95" t="s">
        <v>37</v>
      </c>
    </row>
    <row r="326" spans="1:9" ht="14.1" customHeight="1">
      <c r="A326" s="105" t="s">
        <v>313</v>
      </c>
      <c r="B326" s="107" t="s">
        <v>172</v>
      </c>
      <c r="C326" s="95" t="s">
        <v>202</v>
      </c>
      <c r="D326" s="95" t="s">
        <v>140</v>
      </c>
      <c r="E326" s="95" t="s">
        <v>221</v>
      </c>
      <c r="F326" s="172">
        <v>4800</v>
      </c>
      <c r="G326" s="164">
        <v>7200</v>
      </c>
      <c r="H326" s="104">
        <f t="shared" si="5"/>
        <v>1500</v>
      </c>
      <c r="I326" s="95" t="s">
        <v>37</v>
      </c>
    </row>
    <row r="327" spans="1:9" ht="14.1" customHeight="1">
      <c r="A327" s="105" t="s">
        <v>313</v>
      </c>
      <c r="B327" s="107" t="s">
        <v>172</v>
      </c>
      <c r="C327" s="95" t="s">
        <v>202</v>
      </c>
      <c r="D327" s="95" t="s">
        <v>140</v>
      </c>
      <c r="E327" s="95" t="s">
        <v>221</v>
      </c>
      <c r="F327" s="172">
        <v>600</v>
      </c>
      <c r="G327" s="164">
        <v>900</v>
      </c>
      <c r="H327" s="104">
        <f t="shared" si="5"/>
        <v>1500</v>
      </c>
      <c r="I327" s="95" t="s">
        <v>37</v>
      </c>
    </row>
    <row r="328" spans="1:9" ht="14.1" customHeight="1">
      <c r="A328" s="105" t="s">
        <v>313</v>
      </c>
      <c r="B328" s="107" t="s">
        <v>172</v>
      </c>
      <c r="C328" s="95" t="s">
        <v>202</v>
      </c>
      <c r="D328" s="95" t="s">
        <v>140</v>
      </c>
      <c r="E328" s="95" t="s">
        <v>221</v>
      </c>
      <c r="F328" s="172">
        <v>720</v>
      </c>
      <c r="G328" s="164">
        <v>600</v>
      </c>
      <c r="H328" s="104">
        <f t="shared" ref="H328:H391" si="6">+G328/F328*1000</f>
        <v>833.33333333333337</v>
      </c>
      <c r="I328" s="95" t="s">
        <v>37</v>
      </c>
    </row>
    <row r="329" spans="1:9" ht="14.1" customHeight="1">
      <c r="A329" s="105" t="s">
        <v>313</v>
      </c>
      <c r="B329" s="107" t="s">
        <v>172</v>
      </c>
      <c r="C329" s="95" t="s">
        <v>202</v>
      </c>
      <c r="D329" s="95" t="s">
        <v>140</v>
      </c>
      <c r="E329" s="95" t="s">
        <v>221</v>
      </c>
      <c r="F329" s="172">
        <v>216</v>
      </c>
      <c r="G329" s="164">
        <v>162</v>
      </c>
      <c r="H329" s="104">
        <f t="shared" si="6"/>
        <v>750</v>
      </c>
      <c r="I329" s="95" t="s">
        <v>37</v>
      </c>
    </row>
    <row r="330" spans="1:9" ht="14.1" customHeight="1">
      <c r="A330" s="105" t="s">
        <v>314</v>
      </c>
      <c r="B330" s="107" t="s">
        <v>172</v>
      </c>
      <c r="C330" s="95" t="s">
        <v>204</v>
      </c>
      <c r="D330" s="95" t="s">
        <v>134</v>
      </c>
      <c r="E330" s="95" t="s">
        <v>171</v>
      </c>
      <c r="F330" s="172">
        <v>99601.919999999998</v>
      </c>
      <c r="G330" s="164">
        <v>151008</v>
      </c>
      <c r="H330" s="104">
        <f t="shared" si="6"/>
        <v>1516.1153519932147</v>
      </c>
      <c r="I330" s="95" t="s">
        <v>37</v>
      </c>
    </row>
    <row r="331" spans="1:9" ht="14.1" customHeight="1">
      <c r="A331" s="105" t="s">
        <v>314</v>
      </c>
      <c r="B331" s="107" t="s">
        <v>172</v>
      </c>
      <c r="C331" s="95" t="s">
        <v>204</v>
      </c>
      <c r="D331" s="95" t="s">
        <v>134</v>
      </c>
      <c r="E331" s="95" t="s">
        <v>171</v>
      </c>
      <c r="F331" s="172">
        <v>59742.29</v>
      </c>
      <c r="G331" s="164">
        <v>90576.2</v>
      </c>
      <c r="H331" s="104">
        <f t="shared" si="6"/>
        <v>1516.1153012380341</v>
      </c>
      <c r="I331" s="95" t="s">
        <v>37</v>
      </c>
    </row>
    <row r="332" spans="1:9" ht="14.1" customHeight="1">
      <c r="A332" s="105" t="s">
        <v>314</v>
      </c>
      <c r="B332" s="107" t="s">
        <v>172</v>
      </c>
      <c r="C332" s="95" t="s">
        <v>217</v>
      </c>
      <c r="D332" s="95" t="s">
        <v>138</v>
      </c>
      <c r="E332" s="95" t="s">
        <v>233</v>
      </c>
      <c r="F332" s="172">
        <v>22058.82</v>
      </c>
      <c r="G332" s="164">
        <v>84860.59</v>
      </c>
      <c r="H332" s="104">
        <f t="shared" si="6"/>
        <v>3847.0140288555776</v>
      </c>
      <c r="I332" s="95" t="s">
        <v>37</v>
      </c>
    </row>
    <row r="333" spans="1:9" ht="14.1" customHeight="1">
      <c r="A333" s="105" t="s">
        <v>314</v>
      </c>
      <c r="B333" s="107" t="s">
        <v>172</v>
      </c>
      <c r="C333" s="95" t="s">
        <v>207</v>
      </c>
      <c r="D333" s="95" t="s">
        <v>135</v>
      </c>
      <c r="E333" s="95" t="s">
        <v>225</v>
      </c>
      <c r="F333" s="172">
        <v>100000</v>
      </c>
      <c r="G333" s="164">
        <v>80674.080000000002</v>
      </c>
      <c r="H333" s="104">
        <f t="shared" si="6"/>
        <v>806.74080000000004</v>
      </c>
      <c r="I333" s="95" t="s">
        <v>37</v>
      </c>
    </row>
    <row r="334" spans="1:9" ht="14.1" customHeight="1">
      <c r="A334" s="105" t="s">
        <v>315</v>
      </c>
      <c r="B334" s="107" t="s">
        <v>172</v>
      </c>
      <c r="C334" s="95" t="s">
        <v>204</v>
      </c>
      <c r="D334" s="95" t="s">
        <v>134</v>
      </c>
      <c r="E334" s="95" t="s">
        <v>171</v>
      </c>
      <c r="F334" s="172">
        <v>39840.769999999997</v>
      </c>
      <c r="G334" s="164">
        <v>60403.199999999997</v>
      </c>
      <c r="H334" s="104">
        <f t="shared" si="6"/>
        <v>1516.1152758844771</v>
      </c>
      <c r="I334" s="95" t="s">
        <v>37</v>
      </c>
    </row>
    <row r="335" spans="1:9" ht="14.1" customHeight="1">
      <c r="A335" s="105" t="s">
        <v>315</v>
      </c>
      <c r="B335" s="107" t="s">
        <v>172</v>
      </c>
      <c r="C335" s="95" t="s">
        <v>202</v>
      </c>
      <c r="D335" s="95" t="s">
        <v>140</v>
      </c>
      <c r="E335" s="95" t="s">
        <v>221</v>
      </c>
      <c r="F335" s="172">
        <v>39700.800000000003</v>
      </c>
      <c r="G335" s="164">
        <v>63277.68</v>
      </c>
      <c r="H335" s="104">
        <f t="shared" si="6"/>
        <v>1593.8641034941361</v>
      </c>
      <c r="I335" s="95" t="s">
        <v>37</v>
      </c>
    </row>
    <row r="336" spans="1:9" ht="14.1" customHeight="1">
      <c r="A336" s="105" t="s">
        <v>316</v>
      </c>
      <c r="B336" s="107" t="s">
        <v>172</v>
      </c>
      <c r="C336" s="95" t="s">
        <v>204</v>
      </c>
      <c r="D336" s="95" t="s">
        <v>134</v>
      </c>
      <c r="E336" s="95" t="s">
        <v>171</v>
      </c>
      <c r="F336" s="172">
        <v>10800</v>
      </c>
      <c r="G336" s="164">
        <v>16884</v>
      </c>
      <c r="H336" s="104">
        <f t="shared" si="6"/>
        <v>1563.3333333333333</v>
      </c>
      <c r="I336" s="95" t="s">
        <v>37</v>
      </c>
    </row>
    <row r="337" spans="1:9" ht="14.1" customHeight="1">
      <c r="A337" s="105" t="s">
        <v>317</v>
      </c>
      <c r="B337" s="107" t="s">
        <v>172</v>
      </c>
      <c r="C337" s="95" t="s">
        <v>202</v>
      </c>
      <c r="D337" s="95" t="s">
        <v>140</v>
      </c>
      <c r="E337" s="95" t="s">
        <v>221</v>
      </c>
      <c r="F337" s="172">
        <v>96</v>
      </c>
      <c r="G337" s="164">
        <v>100</v>
      </c>
      <c r="H337" s="104">
        <f t="shared" si="6"/>
        <v>1041.6666666666667</v>
      </c>
      <c r="I337" s="95" t="s">
        <v>37</v>
      </c>
    </row>
    <row r="338" spans="1:9" ht="14.1" customHeight="1">
      <c r="A338" s="105" t="s">
        <v>317</v>
      </c>
      <c r="B338" s="107" t="s">
        <v>172</v>
      </c>
      <c r="C338" s="95" t="s">
        <v>202</v>
      </c>
      <c r="D338" s="95" t="s">
        <v>140</v>
      </c>
      <c r="E338" s="95" t="s">
        <v>221</v>
      </c>
      <c r="F338" s="172">
        <v>240</v>
      </c>
      <c r="G338" s="164">
        <v>200</v>
      </c>
      <c r="H338" s="104">
        <f t="shared" si="6"/>
        <v>833.33333333333337</v>
      </c>
      <c r="I338" s="95" t="s">
        <v>37</v>
      </c>
    </row>
    <row r="339" spans="1:9" ht="14.1" customHeight="1">
      <c r="A339" s="105" t="s">
        <v>317</v>
      </c>
      <c r="B339" s="107" t="s">
        <v>172</v>
      </c>
      <c r="C339" s="95" t="s">
        <v>201</v>
      </c>
      <c r="D339" s="95" t="s">
        <v>133</v>
      </c>
      <c r="E339" s="95" t="s">
        <v>220</v>
      </c>
      <c r="F339" s="172">
        <v>453.12</v>
      </c>
      <c r="G339" s="164">
        <v>640</v>
      </c>
      <c r="H339" s="104">
        <f t="shared" si="6"/>
        <v>1412.4293785310736</v>
      </c>
      <c r="I339" s="95" t="s">
        <v>37</v>
      </c>
    </row>
    <row r="340" spans="1:9" ht="14.1" customHeight="1">
      <c r="A340" s="105" t="s">
        <v>317</v>
      </c>
      <c r="B340" s="107" t="s">
        <v>172</v>
      </c>
      <c r="C340" s="95" t="s">
        <v>202</v>
      </c>
      <c r="D340" s="95" t="s">
        <v>140</v>
      </c>
      <c r="E340" s="95" t="s">
        <v>221</v>
      </c>
      <c r="F340" s="172">
        <v>5676</v>
      </c>
      <c r="G340" s="164">
        <v>8514</v>
      </c>
      <c r="H340" s="104">
        <f t="shared" si="6"/>
        <v>1500</v>
      </c>
      <c r="I340" s="95" t="s">
        <v>37</v>
      </c>
    </row>
    <row r="341" spans="1:9" ht="14.1" customHeight="1">
      <c r="A341" s="105" t="s">
        <v>317</v>
      </c>
      <c r="B341" s="107" t="s">
        <v>172</v>
      </c>
      <c r="C341" s="95" t="s">
        <v>202</v>
      </c>
      <c r="D341" s="95" t="s">
        <v>140</v>
      </c>
      <c r="E341" s="95" t="s">
        <v>221</v>
      </c>
      <c r="F341" s="172">
        <v>240</v>
      </c>
      <c r="G341" s="164">
        <v>360</v>
      </c>
      <c r="H341" s="104">
        <f t="shared" si="6"/>
        <v>1500</v>
      </c>
      <c r="I341" s="95" t="s">
        <v>37</v>
      </c>
    </row>
    <row r="342" spans="1:9" ht="14.1" customHeight="1">
      <c r="A342" s="105" t="s">
        <v>317</v>
      </c>
      <c r="B342" s="107" t="s">
        <v>172</v>
      </c>
      <c r="C342" s="95" t="s">
        <v>202</v>
      </c>
      <c r="D342" s="95" t="s">
        <v>140</v>
      </c>
      <c r="E342" s="95" t="s">
        <v>221</v>
      </c>
      <c r="F342" s="172">
        <v>652.79999999999995</v>
      </c>
      <c r="G342" s="164">
        <v>1088</v>
      </c>
      <c r="H342" s="104">
        <f t="shared" si="6"/>
        <v>1666.6666666666667</v>
      </c>
      <c r="I342" s="95" t="s">
        <v>37</v>
      </c>
    </row>
    <row r="343" spans="1:9" ht="14.1" customHeight="1">
      <c r="A343" s="105" t="s">
        <v>317</v>
      </c>
      <c r="B343" s="107" t="s">
        <v>172</v>
      </c>
      <c r="C343" s="95" t="s">
        <v>202</v>
      </c>
      <c r="D343" s="95" t="s">
        <v>140</v>
      </c>
      <c r="E343" s="95" t="s">
        <v>221</v>
      </c>
      <c r="F343" s="172">
        <v>192</v>
      </c>
      <c r="G343" s="164">
        <v>200</v>
      </c>
      <c r="H343" s="104">
        <f t="shared" si="6"/>
        <v>1041.6666666666667</v>
      </c>
      <c r="I343" s="95" t="s">
        <v>37</v>
      </c>
    </row>
    <row r="344" spans="1:9" ht="14.1" customHeight="1">
      <c r="A344" s="105" t="s">
        <v>317</v>
      </c>
      <c r="B344" s="107" t="s">
        <v>172</v>
      </c>
      <c r="C344" s="95" t="s">
        <v>202</v>
      </c>
      <c r="D344" s="95" t="s">
        <v>140</v>
      </c>
      <c r="E344" s="95" t="s">
        <v>221</v>
      </c>
      <c r="F344" s="172">
        <v>636</v>
      </c>
      <c r="G344" s="164">
        <v>530</v>
      </c>
      <c r="H344" s="104">
        <f t="shared" si="6"/>
        <v>833.33333333333337</v>
      </c>
      <c r="I344" s="95" t="s">
        <v>37</v>
      </c>
    </row>
    <row r="345" spans="1:9" ht="14.1" customHeight="1">
      <c r="A345" s="105" t="s">
        <v>317</v>
      </c>
      <c r="B345" s="107" t="s">
        <v>172</v>
      </c>
      <c r="C345" s="95" t="s">
        <v>202</v>
      </c>
      <c r="D345" s="95" t="s">
        <v>140</v>
      </c>
      <c r="E345" s="95" t="s">
        <v>221</v>
      </c>
      <c r="F345" s="172">
        <v>96</v>
      </c>
      <c r="G345" s="164">
        <v>247.4</v>
      </c>
      <c r="H345" s="104">
        <f t="shared" si="6"/>
        <v>2577.0833333333335</v>
      </c>
      <c r="I345" s="95" t="s">
        <v>37</v>
      </c>
    </row>
    <row r="346" spans="1:9" ht="14.1" customHeight="1">
      <c r="A346" s="105" t="s">
        <v>317</v>
      </c>
      <c r="B346" s="107" t="s">
        <v>172</v>
      </c>
      <c r="C346" s="95" t="s">
        <v>202</v>
      </c>
      <c r="D346" s="95" t="s">
        <v>140</v>
      </c>
      <c r="E346" s="95" t="s">
        <v>221</v>
      </c>
      <c r="F346" s="172">
        <v>240</v>
      </c>
      <c r="G346" s="164">
        <v>200</v>
      </c>
      <c r="H346" s="104">
        <f t="shared" si="6"/>
        <v>833.33333333333337</v>
      </c>
      <c r="I346" s="95" t="s">
        <v>37</v>
      </c>
    </row>
    <row r="347" spans="1:9" ht="14.1" customHeight="1">
      <c r="A347" s="105" t="s">
        <v>318</v>
      </c>
      <c r="B347" s="107" t="s">
        <v>172</v>
      </c>
      <c r="C347" s="95" t="s">
        <v>201</v>
      </c>
      <c r="D347" s="95" t="s">
        <v>133</v>
      </c>
      <c r="E347" s="95" t="s">
        <v>220</v>
      </c>
      <c r="F347" s="172">
        <v>1132.8</v>
      </c>
      <c r="G347" s="164">
        <v>1400</v>
      </c>
      <c r="H347" s="104">
        <f t="shared" si="6"/>
        <v>1235.8757062146892</v>
      </c>
      <c r="I347" s="95" t="s">
        <v>37</v>
      </c>
    </row>
    <row r="348" spans="1:9" ht="14.1" customHeight="1">
      <c r="A348" s="105" t="s">
        <v>318</v>
      </c>
      <c r="B348" s="107" t="s">
        <v>172</v>
      </c>
      <c r="C348" s="95" t="s">
        <v>204</v>
      </c>
      <c r="D348" s="95" t="s">
        <v>134</v>
      </c>
      <c r="E348" s="95" t="s">
        <v>171</v>
      </c>
      <c r="F348" s="172">
        <v>1905.6</v>
      </c>
      <c r="G348" s="164">
        <v>1400</v>
      </c>
      <c r="H348" s="104">
        <f t="shared" si="6"/>
        <v>734.67674223341726</v>
      </c>
      <c r="I348" s="95" t="s">
        <v>37</v>
      </c>
    </row>
    <row r="349" spans="1:9" ht="14.1" customHeight="1">
      <c r="A349" s="105" t="s">
        <v>318</v>
      </c>
      <c r="B349" s="107" t="s">
        <v>172</v>
      </c>
      <c r="C349" s="95" t="s">
        <v>202</v>
      </c>
      <c r="D349" s="95" t="s">
        <v>140</v>
      </c>
      <c r="E349" s="95" t="s">
        <v>221</v>
      </c>
      <c r="F349" s="172">
        <v>7200</v>
      </c>
      <c r="G349" s="164">
        <v>10800</v>
      </c>
      <c r="H349" s="104">
        <f t="shared" si="6"/>
        <v>1500</v>
      </c>
      <c r="I349" s="95" t="s">
        <v>37</v>
      </c>
    </row>
    <row r="350" spans="1:9" ht="14.1" customHeight="1">
      <c r="A350" s="105" t="s">
        <v>318</v>
      </c>
      <c r="B350" s="107" t="s">
        <v>172</v>
      </c>
      <c r="C350" s="95" t="s">
        <v>202</v>
      </c>
      <c r="D350" s="95" t="s">
        <v>140</v>
      </c>
      <c r="E350" s="95" t="s">
        <v>221</v>
      </c>
      <c r="F350" s="172">
        <v>1800</v>
      </c>
      <c r="G350" s="164">
        <v>2700</v>
      </c>
      <c r="H350" s="104">
        <f t="shared" si="6"/>
        <v>1500</v>
      </c>
      <c r="I350" s="95" t="s">
        <v>37</v>
      </c>
    </row>
    <row r="351" spans="1:9" ht="14.1" customHeight="1">
      <c r="A351" s="105" t="s">
        <v>302</v>
      </c>
      <c r="B351" s="107" t="s">
        <v>172</v>
      </c>
      <c r="C351" s="95" t="s">
        <v>214</v>
      </c>
      <c r="D351" s="95" t="s">
        <v>133</v>
      </c>
      <c r="E351" s="95" t="s">
        <v>166</v>
      </c>
      <c r="F351" s="172">
        <v>30</v>
      </c>
      <c r="G351" s="164">
        <v>150</v>
      </c>
      <c r="H351" s="104">
        <f t="shared" si="6"/>
        <v>5000</v>
      </c>
      <c r="I351" s="95" t="s">
        <v>45</v>
      </c>
    </row>
    <row r="352" spans="1:9" ht="14.1" customHeight="1">
      <c r="A352" s="105" t="s">
        <v>302</v>
      </c>
      <c r="B352" s="107" t="s">
        <v>172</v>
      </c>
      <c r="C352" s="95" t="s">
        <v>236</v>
      </c>
      <c r="D352" s="95" t="s">
        <v>133</v>
      </c>
      <c r="E352" s="95" t="s">
        <v>126</v>
      </c>
      <c r="F352" s="172">
        <v>70</v>
      </c>
      <c r="G352" s="164">
        <v>144</v>
      </c>
      <c r="H352" s="104">
        <f t="shared" si="6"/>
        <v>2057.1428571428569</v>
      </c>
      <c r="I352" s="95" t="s">
        <v>45</v>
      </c>
    </row>
    <row r="353" spans="1:9" ht="14.1" customHeight="1">
      <c r="A353" s="105" t="s">
        <v>309</v>
      </c>
      <c r="B353" s="107" t="s">
        <v>172</v>
      </c>
      <c r="C353" s="95" t="s">
        <v>214</v>
      </c>
      <c r="D353" s="95" t="s">
        <v>133</v>
      </c>
      <c r="E353" s="95" t="s">
        <v>166</v>
      </c>
      <c r="F353" s="172">
        <v>40</v>
      </c>
      <c r="G353" s="164">
        <v>220</v>
      </c>
      <c r="H353" s="104">
        <f t="shared" si="6"/>
        <v>5500</v>
      </c>
      <c r="I353" s="95" t="s">
        <v>45</v>
      </c>
    </row>
    <row r="354" spans="1:9" ht="14.1" customHeight="1">
      <c r="A354" s="105" t="s">
        <v>310</v>
      </c>
      <c r="B354" s="107" t="s">
        <v>172</v>
      </c>
      <c r="C354" s="95" t="s">
        <v>214</v>
      </c>
      <c r="D354" s="95" t="s">
        <v>133</v>
      </c>
      <c r="E354" s="95" t="s">
        <v>166</v>
      </c>
      <c r="F354" s="172">
        <v>173</v>
      </c>
      <c r="G354" s="164">
        <v>550</v>
      </c>
      <c r="H354" s="104">
        <f t="shared" si="6"/>
        <v>3179.1907514450868</v>
      </c>
      <c r="I354" s="95" t="s">
        <v>219</v>
      </c>
    </row>
    <row r="355" spans="1:9" ht="14.1" customHeight="1">
      <c r="A355" s="105" t="s">
        <v>311</v>
      </c>
      <c r="B355" s="107" t="s">
        <v>172</v>
      </c>
      <c r="C355" s="95" t="s">
        <v>202</v>
      </c>
      <c r="D355" s="95" t="s">
        <v>140</v>
      </c>
      <c r="E355" s="95" t="s">
        <v>221</v>
      </c>
      <c r="F355" s="172">
        <v>10800</v>
      </c>
      <c r="G355" s="164">
        <v>18564</v>
      </c>
      <c r="H355" s="104">
        <f t="shared" si="6"/>
        <v>1718.8888888888889</v>
      </c>
      <c r="I355" s="95" t="s">
        <v>219</v>
      </c>
    </row>
    <row r="356" spans="1:9" ht="14.1" customHeight="1">
      <c r="A356" s="105" t="s">
        <v>313</v>
      </c>
      <c r="B356" s="107" t="s">
        <v>172</v>
      </c>
      <c r="C356" s="95" t="s">
        <v>205</v>
      </c>
      <c r="D356" s="95" t="s">
        <v>139</v>
      </c>
      <c r="E356" s="95" t="s">
        <v>223</v>
      </c>
      <c r="F356" s="172">
        <v>10704</v>
      </c>
      <c r="G356" s="164">
        <v>33672.089999999997</v>
      </c>
      <c r="H356" s="104">
        <f t="shared" si="6"/>
        <v>3145.7483183856502</v>
      </c>
      <c r="I356" s="95" t="s">
        <v>219</v>
      </c>
    </row>
    <row r="357" spans="1:9" ht="14.1" customHeight="1">
      <c r="A357" s="105" t="s">
        <v>315</v>
      </c>
      <c r="B357" s="107" t="s">
        <v>172</v>
      </c>
      <c r="C357" s="95" t="s">
        <v>202</v>
      </c>
      <c r="D357" s="95" t="s">
        <v>140</v>
      </c>
      <c r="E357" s="95" t="s">
        <v>221</v>
      </c>
      <c r="F357" s="172">
        <v>10800</v>
      </c>
      <c r="G357" s="164">
        <v>18564</v>
      </c>
      <c r="H357" s="104">
        <f t="shared" si="6"/>
        <v>1718.8888888888889</v>
      </c>
      <c r="I357" s="95" t="s">
        <v>219</v>
      </c>
    </row>
    <row r="358" spans="1:9" ht="14.1" customHeight="1">
      <c r="A358" s="105" t="s">
        <v>302</v>
      </c>
      <c r="B358" s="107" t="s">
        <v>172</v>
      </c>
      <c r="C358" s="95" t="s">
        <v>212</v>
      </c>
      <c r="D358" s="95" t="s">
        <v>138</v>
      </c>
      <c r="E358" s="95" t="s">
        <v>186</v>
      </c>
      <c r="F358" s="172">
        <v>25002.33</v>
      </c>
      <c r="G358" s="164">
        <v>153498.68</v>
      </c>
      <c r="H358" s="104">
        <f t="shared" si="6"/>
        <v>6139.375010249044</v>
      </c>
      <c r="I358" s="95" t="s">
        <v>47</v>
      </c>
    </row>
    <row r="359" spans="1:9" ht="14.1" customHeight="1">
      <c r="A359" s="105" t="s">
        <v>302</v>
      </c>
      <c r="B359" s="107" t="s">
        <v>172</v>
      </c>
      <c r="C359" s="95" t="s">
        <v>208</v>
      </c>
      <c r="D359" s="95" t="s">
        <v>138</v>
      </c>
      <c r="E359" s="95" t="s">
        <v>226</v>
      </c>
      <c r="F359" s="172">
        <v>25004.02</v>
      </c>
      <c r="G359" s="164">
        <v>100908.47</v>
      </c>
      <c r="H359" s="104">
        <f t="shared" si="6"/>
        <v>4035.6898610703402</v>
      </c>
      <c r="I359" s="95" t="s">
        <v>47</v>
      </c>
    </row>
    <row r="360" spans="1:9" ht="14.1" customHeight="1">
      <c r="A360" s="105" t="s">
        <v>302</v>
      </c>
      <c r="B360" s="107" t="s">
        <v>172</v>
      </c>
      <c r="C360" s="95" t="s">
        <v>212</v>
      </c>
      <c r="D360" s="95" t="s">
        <v>138</v>
      </c>
      <c r="E360" s="95" t="s">
        <v>186</v>
      </c>
      <c r="F360" s="172">
        <v>25003.58</v>
      </c>
      <c r="G360" s="164">
        <v>149756.01999999999</v>
      </c>
      <c r="H360" s="104">
        <f t="shared" si="6"/>
        <v>5989.3831203371674</v>
      </c>
      <c r="I360" s="95" t="s">
        <v>47</v>
      </c>
    </row>
    <row r="361" spans="1:9" ht="14.1" customHeight="1">
      <c r="A361" s="105" t="s">
        <v>304</v>
      </c>
      <c r="B361" s="107" t="s">
        <v>172</v>
      </c>
      <c r="C361" s="95" t="s">
        <v>245</v>
      </c>
      <c r="D361" s="95" t="s">
        <v>136</v>
      </c>
      <c r="E361" s="95" t="s">
        <v>167</v>
      </c>
      <c r="F361" s="172">
        <v>17500</v>
      </c>
      <c r="G361" s="164">
        <v>82609</v>
      </c>
      <c r="H361" s="104">
        <f t="shared" si="6"/>
        <v>4720.5142857142855</v>
      </c>
      <c r="I361" s="95" t="s">
        <v>47</v>
      </c>
    </row>
    <row r="362" spans="1:9" ht="14.1" customHeight="1">
      <c r="A362" s="105" t="s">
        <v>311</v>
      </c>
      <c r="B362" s="107" t="s">
        <v>172</v>
      </c>
      <c r="C362" s="95" t="s">
        <v>212</v>
      </c>
      <c r="D362" s="95" t="s">
        <v>138</v>
      </c>
      <c r="E362" s="95" t="s">
        <v>186</v>
      </c>
      <c r="F362" s="172">
        <v>23501.18</v>
      </c>
      <c r="G362" s="164">
        <v>144850.35999999999</v>
      </c>
      <c r="H362" s="104">
        <f t="shared" si="6"/>
        <v>6163.5356182115102</v>
      </c>
      <c r="I362" s="95" t="s">
        <v>47</v>
      </c>
    </row>
    <row r="363" spans="1:9" ht="14.1" customHeight="1">
      <c r="A363" s="105" t="s">
        <v>312</v>
      </c>
      <c r="B363" s="107" t="s">
        <v>172</v>
      </c>
      <c r="C363" s="95" t="s">
        <v>208</v>
      </c>
      <c r="D363" s="95" t="s">
        <v>138</v>
      </c>
      <c r="E363" s="95" t="s">
        <v>226</v>
      </c>
      <c r="F363" s="172">
        <v>25000.400000000001</v>
      </c>
      <c r="G363" s="164">
        <v>101652.2</v>
      </c>
      <c r="H363" s="104">
        <f t="shared" si="6"/>
        <v>4066.0229436329018</v>
      </c>
      <c r="I363" s="95" t="s">
        <v>47</v>
      </c>
    </row>
    <row r="364" spans="1:9" ht="14.1" customHeight="1">
      <c r="A364" s="105" t="s">
        <v>304</v>
      </c>
      <c r="B364" s="107" t="s">
        <v>172</v>
      </c>
      <c r="C364" s="95" t="s">
        <v>205</v>
      </c>
      <c r="D364" s="95" t="s">
        <v>139</v>
      </c>
      <c r="E364" s="95" t="s">
        <v>223</v>
      </c>
      <c r="F364" s="172">
        <v>1152</v>
      </c>
      <c r="G364" s="164">
        <v>3723.6</v>
      </c>
      <c r="H364" s="104">
        <f t="shared" si="6"/>
        <v>3232.291666666667</v>
      </c>
      <c r="I364" s="95" t="s">
        <v>54</v>
      </c>
    </row>
    <row r="365" spans="1:9" ht="14.1" customHeight="1">
      <c r="A365" s="105" t="s">
        <v>308</v>
      </c>
      <c r="B365" s="107" t="s">
        <v>172</v>
      </c>
      <c r="C365" s="95" t="s">
        <v>268</v>
      </c>
      <c r="D365" s="95" t="s">
        <v>131</v>
      </c>
      <c r="E365" s="95" t="s">
        <v>168</v>
      </c>
      <c r="F365" s="172">
        <v>42228</v>
      </c>
      <c r="G365" s="164">
        <v>27230.5</v>
      </c>
      <c r="H365" s="104">
        <f t="shared" si="6"/>
        <v>644.84465283698023</v>
      </c>
      <c r="I365" s="95" t="s">
        <v>25</v>
      </c>
    </row>
    <row r="366" spans="1:9" ht="12" customHeight="1">
      <c r="A366" s="140" t="s">
        <v>330</v>
      </c>
      <c r="B366" s="108" t="s">
        <v>188</v>
      </c>
      <c r="C366" s="107" t="s">
        <v>202</v>
      </c>
      <c r="D366" s="95" t="s">
        <v>140</v>
      </c>
      <c r="E366" s="107" t="s">
        <v>221</v>
      </c>
      <c r="F366" s="173">
        <v>3000</v>
      </c>
      <c r="G366" s="165">
        <v>4500</v>
      </c>
      <c r="H366" s="104">
        <f t="shared" si="6"/>
        <v>1500</v>
      </c>
      <c r="I366" s="107" t="s">
        <v>37</v>
      </c>
    </row>
    <row r="367" spans="1:9">
      <c r="A367" s="94" t="s">
        <v>330</v>
      </c>
      <c r="B367" s="107" t="s">
        <v>188</v>
      </c>
      <c r="C367" s="95" t="s">
        <v>202</v>
      </c>
      <c r="D367" s="95" t="s">
        <v>140</v>
      </c>
      <c r="E367" s="95" t="s">
        <v>221</v>
      </c>
      <c r="F367" s="172">
        <v>600</v>
      </c>
      <c r="G367" s="164">
        <v>900</v>
      </c>
      <c r="H367" s="104">
        <f t="shared" si="6"/>
        <v>1500</v>
      </c>
      <c r="I367" s="95" t="s">
        <v>37</v>
      </c>
    </row>
    <row r="368" spans="1:9">
      <c r="A368" s="94" t="s">
        <v>331</v>
      </c>
      <c r="B368" s="107" t="s">
        <v>188</v>
      </c>
      <c r="C368" s="95" t="s">
        <v>204</v>
      </c>
      <c r="D368" s="95" t="s">
        <v>134</v>
      </c>
      <c r="E368" s="95" t="s">
        <v>171</v>
      </c>
      <c r="F368" s="172">
        <v>14976</v>
      </c>
      <c r="G368" s="164">
        <v>33961.199999999997</v>
      </c>
      <c r="H368" s="104">
        <f t="shared" si="6"/>
        <v>2267.708333333333</v>
      </c>
      <c r="I368" s="95" t="s">
        <v>30</v>
      </c>
    </row>
    <row r="369" spans="1:9">
      <c r="A369" s="94" t="s">
        <v>331</v>
      </c>
      <c r="B369" s="107" t="s">
        <v>188</v>
      </c>
      <c r="C369" s="95" t="s">
        <v>205</v>
      </c>
      <c r="D369" s="95" t="s">
        <v>139</v>
      </c>
      <c r="E369" s="95" t="s">
        <v>223</v>
      </c>
      <c r="F369" s="172">
        <v>768</v>
      </c>
      <c r="G369" s="164">
        <v>2482.4</v>
      </c>
      <c r="H369" s="104">
        <f t="shared" si="6"/>
        <v>3232.291666666667</v>
      </c>
      <c r="I369" s="95" t="s">
        <v>28</v>
      </c>
    </row>
    <row r="370" spans="1:9">
      <c r="A370" s="94" t="s">
        <v>331</v>
      </c>
      <c r="B370" s="107" t="s">
        <v>188</v>
      </c>
      <c r="C370" s="95" t="s">
        <v>212</v>
      </c>
      <c r="D370" s="95" t="s">
        <v>138</v>
      </c>
      <c r="E370" s="95" t="s">
        <v>186</v>
      </c>
      <c r="F370" s="172">
        <v>23504.36</v>
      </c>
      <c r="G370" s="164">
        <v>143931.16</v>
      </c>
      <c r="H370" s="104">
        <f t="shared" si="6"/>
        <v>6123.5940906282922</v>
      </c>
      <c r="I370" s="95" t="s">
        <v>47</v>
      </c>
    </row>
    <row r="371" spans="1:9">
      <c r="A371" s="94" t="s">
        <v>331</v>
      </c>
      <c r="B371" s="107" t="s">
        <v>188</v>
      </c>
      <c r="C371" s="95" t="s">
        <v>212</v>
      </c>
      <c r="D371" s="95" t="s">
        <v>138</v>
      </c>
      <c r="E371" s="95" t="s">
        <v>186</v>
      </c>
      <c r="F371" s="172">
        <v>19004.84</v>
      </c>
      <c r="G371" s="164">
        <v>116649.86</v>
      </c>
      <c r="H371" s="104">
        <f t="shared" si="6"/>
        <v>6137.9027658217592</v>
      </c>
      <c r="I371" s="95" t="s">
        <v>47</v>
      </c>
    </row>
    <row r="372" spans="1:9">
      <c r="A372" s="94" t="s">
        <v>331</v>
      </c>
      <c r="B372" s="107" t="s">
        <v>188</v>
      </c>
      <c r="C372" s="95" t="s">
        <v>208</v>
      </c>
      <c r="D372" s="95" t="s">
        <v>138</v>
      </c>
      <c r="E372" s="95" t="s">
        <v>226</v>
      </c>
      <c r="F372" s="172">
        <v>25013.05</v>
      </c>
      <c r="G372" s="164">
        <v>100456.36</v>
      </c>
      <c r="H372" s="104">
        <f t="shared" si="6"/>
        <v>4016.1579655419873</v>
      </c>
      <c r="I372" s="95" t="s">
        <v>47</v>
      </c>
    </row>
    <row r="373" spans="1:9">
      <c r="A373" s="94" t="s">
        <v>331</v>
      </c>
      <c r="B373" s="107" t="s">
        <v>188</v>
      </c>
      <c r="C373" s="95" t="s">
        <v>207</v>
      </c>
      <c r="D373" s="95" t="s">
        <v>135</v>
      </c>
      <c r="E373" s="95" t="s">
        <v>225</v>
      </c>
      <c r="F373" s="172">
        <v>50000</v>
      </c>
      <c r="G373" s="164">
        <v>47500</v>
      </c>
      <c r="H373" s="104">
        <f t="shared" si="6"/>
        <v>950</v>
      </c>
      <c r="I373" s="95" t="s">
        <v>37</v>
      </c>
    </row>
    <row r="374" spans="1:9">
      <c r="A374" s="94" t="s">
        <v>331</v>
      </c>
      <c r="B374" s="107" t="s">
        <v>188</v>
      </c>
      <c r="C374" s="95" t="s">
        <v>206</v>
      </c>
      <c r="D374" s="95" t="s">
        <v>132</v>
      </c>
      <c r="E374" s="95" t="s">
        <v>224</v>
      </c>
      <c r="F374" s="172">
        <v>25000</v>
      </c>
      <c r="G374" s="164">
        <v>80365.5</v>
      </c>
      <c r="H374" s="104">
        <f t="shared" si="6"/>
        <v>3214.62</v>
      </c>
      <c r="I374" s="95" t="s">
        <v>37</v>
      </c>
    </row>
    <row r="375" spans="1:9">
      <c r="A375" s="94" t="s">
        <v>331</v>
      </c>
      <c r="B375" s="107" t="s">
        <v>188</v>
      </c>
      <c r="C375" s="95" t="s">
        <v>207</v>
      </c>
      <c r="D375" s="95" t="s">
        <v>135</v>
      </c>
      <c r="E375" s="95" t="s">
        <v>225</v>
      </c>
      <c r="F375" s="172">
        <v>150000</v>
      </c>
      <c r="G375" s="164">
        <v>121011.12</v>
      </c>
      <c r="H375" s="104">
        <f t="shared" si="6"/>
        <v>806.74079999999992</v>
      </c>
      <c r="I375" s="95" t="s">
        <v>37</v>
      </c>
    </row>
    <row r="376" spans="1:9">
      <c r="A376" s="94" t="s">
        <v>331</v>
      </c>
      <c r="B376" s="107" t="s">
        <v>188</v>
      </c>
      <c r="C376" s="95" t="s">
        <v>235</v>
      </c>
      <c r="D376" s="95" t="s">
        <v>132</v>
      </c>
      <c r="E376" s="95" t="s">
        <v>260</v>
      </c>
      <c r="F376" s="172">
        <v>100000</v>
      </c>
      <c r="G376" s="164">
        <v>310600</v>
      </c>
      <c r="H376" s="104">
        <f t="shared" si="6"/>
        <v>3106</v>
      </c>
      <c r="I376" s="95" t="s">
        <v>38</v>
      </c>
    </row>
    <row r="377" spans="1:9">
      <c r="A377" s="94" t="s">
        <v>331</v>
      </c>
      <c r="B377" s="107" t="s">
        <v>188</v>
      </c>
      <c r="C377" s="95" t="s">
        <v>207</v>
      </c>
      <c r="D377" s="95" t="s">
        <v>135</v>
      </c>
      <c r="E377" s="95" t="s">
        <v>225</v>
      </c>
      <c r="F377" s="172">
        <v>23000</v>
      </c>
      <c r="G377" s="164">
        <v>18928.48</v>
      </c>
      <c r="H377" s="104">
        <f t="shared" si="6"/>
        <v>822.97739130434775</v>
      </c>
      <c r="I377" s="95" t="s">
        <v>32</v>
      </c>
    </row>
    <row r="378" spans="1:9">
      <c r="A378" s="94" t="s">
        <v>331</v>
      </c>
      <c r="B378" s="107" t="s">
        <v>188</v>
      </c>
      <c r="C378" s="95" t="s">
        <v>207</v>
      </c>
      <c r="D378" s="95" t="s">
        <v>135</v>
      </c>
      <c r="E378" s="95" t="s">
        <v>225</v>
      </c>
      <c r="F378" s="172">
        <v>23000</v>
      </c>
      <c r="G378" s="164">
        <v>18793.48</v>
      </c>
      <c r="H378" s="104">
        <f t="shared" si="6"/>
        <v>817.10782608695649</v>
      </c>
      <c r="I378" s="95" t="s">
        <v>34</v>
      </c>
    </row>
    <row r="379" spans="1:9">
      <c r="A379" s="94" t="s">
        <v>331</v>
      </c>
      <c r="B379" s="107" t="s">
        <v>188</v>
      </c>
      <c r="C379" s="95" t="s">
        <v>208</v>
      </c>
      <c r="D379" s="95" t="s">
        <v>138</v>
      </c>
      <c r="E379" s="95" t="s">
        <v>226</v>
      </c>
      <c r="F379" s="172">
        <v>19014.12</v>
      </c>
      <c r="G379" s="164">
        <v>73496.77</v>
      </c>
      <c r="H379" s="104">
        <f t="shared" si="6"/>
        <v>3865.378466108345</v>
      </c>
      <c r="I379" s="95" t="s">
        <v>35</v>
      </c>
    </row>
    <row r="380" spans="1:9">
      <c r="A380" s="94" t="s">
        <v>331</v>
      </c>
      <c r="B380" s="107" t="s">
        <v>188</v>
      </c>
      <c r="C380" s="95" t="s">
        <v>212</v>
      </c>
      <c r="D380" s="95" t="s">
        <v>138</v>
      </c>
      <c r="E380" s="95" t="s">
        <v>186</v>
      </c>
      <c r="F380" s="172">
        <v>4006.32</v>
      </c>
      <c r="G380" s="164">
        <v>23191.33</v>
      </c>
      <c r="H380" s="104">
        <f t="shared" si="6"/>
        <v>5788.6863755266677</v>
      </c>
      <c r="I380" s="95" t="s">
        <v>35</v>
      </c>
    </row>
    <row r="381" spans="1:9">
      <c r="A381" s="94" t="s">
        <v>331</v>
      </c>
      <c r="B381" s="107" t="s">
        <v>188</v>
      </c>
      <c r="C381" s="95" t="s">
        <v>208</v>
      </c>
      <c r="D381" s="95" t="s">
        <v>138</v>
      </c>
      <c r="E381" s="95" t="s">
        <v>226</v>
      </c>
      <c r="F381" s="172">
        <v>92040.95</v>
      </c>
      <c r="G381" s="164">
        <v>362641.34</v>
      </c>
      <c r="H381" s="104">
        <f t="shared" si="6"/>
        <v>3939.9999674058126</v>
      </c>
      <c r="I381" s="95" t="s">
        <v>35</v>
      </c>
    </row>
    <row r="382" spans="1:9">
      <c r="A382" s="94" t="s">
        <v>331</v>
      </c>
      <c r="B382" s="107" t="s">
        <v>188</v>
      </c>
      <c r="C382" s="95" t="s">
        <v>204</v>
      </c>
      <c r="D382" s="95" t="s">
        <v>134</v>
      </c>
      <c r="E382" s="95" t="s">
        <v>171</v>
      </c>
      <c r="F382" s="172">
        <v>21952.51</v>
      </c>
      <c r="G382" s="164">
        <v>34640.639999999999</v>
      </c>
      <c r="H382" s="104">
        <f t="shared" si="6"/>
        <v>1577.9808322601837</v>
      </c>
      <c r="I382" s="95" t="s">
        <v>39</v>
      </c>
    </row>
    <row r="383" spans="1:9">
      <c r="A383" s="94" t="s">
        <v>331</v>
      </c>
      <c r="B383" s="107" t="s">
        <v>188</v>
      </c>
      <c r="C383" s="95" t="s">
        <v>204</v>
      </c>
      <c r="D383" s="95" t="s">
        <v>134</v>
      </c>
      <c r="E383" s="95" t="s">
        <v>171</v>
      </c>
      <c r="F383" s="172">
        <v>21952.51</v>
      </c>
      <c r="G383" s="164">
        <v>34640.639999999999</v>
      </c>
      <c r="H383" s="104">
        <f t="shared" si="6"/>
        <v>1577.9808322601837</v>
      </c>
      <c r="I383" s="95" t="s">
        <v>39</v>
      </c>
    </row>
    <row r="384" spans="1:9">
      <c r="A384" s="94" t="s">
        <v>331</v>
      </c>
      <c r="B384" s="107" t="s">
        <v>188</v>
      </c>
      <c r="C384" s="95" t="s">
        <v>211</v>
      </c>
      <c r="D384" s="95" t="s">
        <v>132</v>
      </c>
      <c r="E384" s="95" t="s">
        <v>229</v>
      </c>
      <c r="F384" s="172">
        <v>339.84</v>
      </c>
      <c r="G384" s="164">
        <v>1254</v>
      </c>
      <c r="H384" s="104">
        <f t="shared" si="6"/>
        <v>3689.9717514124295</v>
      </c>
      <c r="I384" s="95" t="s">
        <v>39</v>
      </c>
    </row>
    <row r="385" spans="1:9">
      <c r="A385" s="94" t="s">
        <v>331</v>
      </c>
      <c r="B385" s="107" t="s">
        <v>188</v>
      </c>
      <c r="C385" s="95" t="s">
        <v>204</v>
      </c>
      <c r="D385" s="95" t="s">
        <v>134</v>
      </c>
      <c r="E385" s="95" t="s">
        <v>171</v>
      </c>
      <c r="F385" s="172">
        <v>571.67999999999995</v>
      </c>
      <c r="G385" s="164">
        <v>1425.9</v>
      </c>
      <c r="H385" s="104">
        <f t="shared" si="6"/>
        <v>2494.2275398824522</v>
      </c>
      <c r="I385" s="95" t="s">
        <v>39</v>
      </c>
    </row>
    <row r="386" spans="1:9">
      <c r="A386" s="94" t="s">
        <v>331</v>
      </c>
      <c r="B386" s="107" t="s">
        <v>188</v>
      </c>
      <c r="C386" s="95" t="s">
        <v>202</v>
      </c>
      <c r="D386" s="95" t="s">
        <v>140</v>
      </c>
      <c r="E386" s="95" t="s">
        <v>221</v>
      </c>
      <c r="F386" s="172">
        <v>4200</v>
      </c>
      <c r="G386" s="164">
        <v>9404.5</v>
      </c>
      <c r="H386" s="104">
        <f t="shared" si="6"/>
        <v>2239.166666666667</v>
      </c>
      <c r="I386" s="95" t="s">
        <v>39</v>
      </c>
    </row>
    <row r="387" spans="1:9">
      <c r="A387" s="94" t="s">
        <v>331</v>
      </c>
      <c r="B387" s="107" t="s">
        <v>188</v>
      </c>
      <c r="C387" s="95" t="s">
        <v>202</v>
      </c>
      <c r="D387" s="95" t="s">
        <v>140</v>
      </c>
      <c r="E387" s="95" t="s">
        <v>221</v>
      </c>
      <c r="F387" s="172">
        <v>2400</v>
      </c>
      <c r="G387" s="164">
        <v>6100</v>
      </c>
      <c r="H387" s="104">
        <f t="shared" si="6"/>
        <v>2541.6666666666665</v>
      </c>
      <c r="I387" s="95" t="s">
        <v>39</v>
      </c>
    </row>
    <row r="388" spans="1:9">
      <c r="A388" s="94" t="s">
        <v>331</v>
      </c>
      <c r="B388" s="107" t="s">
        <v>188</v>
      </c>
      <c r="C388" s="95" t="s">
        <v>202</v>
      </c>
      <c r="D388" s="95" t="s">
        <v>140</v>
      </c>
      <c r="E388" s="95" t="s">
        <v>221</v>
      </c>
      <c r="F388" s="172">
        <v>1152</v>
      </c>
      <c r="G388" s="164">
        <v>3019.2</v>
      </c>
      <c r="H388" s="104">
        <f t="shared" si="6"/>
        <v>2620.833333333333</v>
      </c>
      <c r="I388" s="95" t="s">
        <v>39</v>
      </c>
    </row>
    <row r="389" spans="1:9">
      <c r="A389" s="94" t="s">
        <v>331</v>
      </c>
      <c r="B389" s="107" t="s">
        <v>188</v>
      </c>
      <c r="C389" s="95" t="s">
        <v>203</v>
      </c>
      <c r="D389" s="95" t="s">
        <v>133</v>
      </c>
      <c r="E389" s="95" t="s">
        <v>222</v>
      </c>
      <c r="F389" s="172">
        <v>1800</v>
      </c>
      <c r="G389" s="164">
        <v>3828.01</v>
      </c>
      <c r="H389" s="104">
        <f t="shared" si="6"/>
        <v>2126.6722222222224</v>
      </c>
      <c r="I389" s="95" t="s">
        <v>39</v>
      </c>
    </row>
    <row r="390" spans="1:9">
      <c r="A390" s="94" t="s">
        <v>331</v>
      </c>
      <c r="B390" s="107" t="s">
        <v>188</v>
      </c>
      <c r="C390" s="95" t="s">
        <v>203</v>
      </c>
      <c r="D390" s="95" t="s">
        <v>133</v>
      </c>
      <c r="E390" s="95" t="s">
        <v>222</v>
      </c>
      <c r="F390" s="172">
        <v>4200</v>
      </c>
      <c r="G390" s="164">
        <v>12716.28</v>
      </c>
      <c r="H390" s="104">
        <f t="shared" si="6"/>
        <v>3027.6857142857143</v>
      </c>
      <c r="I390" s="95" t="s">
        <v>39</v>
      </c>
    </row>
    <row r="391" spans="1:9">
      <c r="A391" s="94" t="s">
        <v>331</v>
      </c>
      <c r="B391" s="107" t="s">
        <v>188</v>
      </c>
      <c r="C391" s="95" t="s">
        <v>204</v>
      </c>
      <c r="D391" s="95" t="s">
        <v>134</v>
      </c>
      <c r="E391" s="95" t="s">
        <v>171</v>
      </c>
      <c r="F391" s="172">
        <v>3811.2</v>
      </c>
      <c r="G391" s="164">
        <v>8965.2199999999993</v>
      </c>
      <c r="H391" s="104">
        <f t="shared" si="6"/>
        <v>2352.335222502099</v>
      </c>
      <c r="I391" s="95" t="s">
        <v>39</v>
      </c>
    </row>
    <row r="392" spans="1:9">
      <c r="A392" s="94" t="s">
        <v>332</v>
      </c>
      <c r="B392" s="107" t="s">
        <v>188</v>
      </c>
      <c r="C392" s="95" t="s">
        <v>205</v>
      </c>
      <c r="D392" s="95" t="s">
        <v>139</v>
      </c>
      <c r="E392" s="95" t="s">
        <v>223</v>
      </c>
      <c r="F392" s="172">
        <v>14736</v>
      </c>
      <c r="G392" s="164">
        <v>45110.6</v>
      </c>
      <c r="H392" s="104">
        <f t="shared" ref="H392:H455" si="7">+G392/F392*1000</f>
        <v>3061.2513572204125</v>
      </c>
      <c r="I392" s="95" t="s">
        <v>56</v>
      </c>
    </row>
    <row r="393" spans="1:9">
      <c r="A393" s="94" t="s">
        <v>332</v>
      </c>
      <c r="B393" s="107" t="s">
        <v>188</v>
      </c>
      <c r="C393" s="95" t="s">
        <v>204</v>
      </c>
      <c r="D393" s="95" t="s">
        <v>134</v>
      </c>
      <c r="E393" s="95" t="s">
        <v>171</v>
      </c>
      <c r="F393" s="172">
        <v>86895.360000000001</v>
      </c>
      <c r="G393" s="164">
        <v>131054.39999999999</v>
      </c>
      <c r="H393" s="104">
        <f t="shared" si="7"/>
        <v>1508.1863979848865</v>
      </c>
      <c r="I393" s="95" t="s">
        <v>218</v>
      </c>
    </row>
    <row r="394" spans="1:9">
      <c r="A394" s="94" t="s">
        <v>332</v>
      </c>
      <c r="B394" s="107" t="s">
        <v>188</v>
      </c>
      <c r="C394" s="95" t="s">
        <v>204</v>
      </c>
      <c r="D394" s="95" t="s">
        <v>134</v>
      </c>
      <c r="E394" s="95" t="s">
        <v>171</v>
      </c>
      <c r="F394" s="172">
        <v>86895.360000000001</v>
      </c>
      <c r="G394" s="164">
        <v>131054.39999999999</v>
      </c>
      <c r="H394" s="104">
        <f t="shared" si="7"/>
        <v>1508.1863979848865</v>
      </c>
      <c r="I394" s="95" t="s">
        <v>218</v>
      </c>
    </row>
    <row r="395" spans="1:9">
      <c r="A395" s="94" t="s">
        <v>332</v>
      </c>
      <c r="B395" s="107" t="s">
        <v>188</v>
      </c>
      <c r="C395" s="95" t="s">
        <v>202</v>
      </c>
      <c r="D395" s="95" t="s">
        <v>140</v>
      </c>
      <c r="E395" s="95" t="s">
        <v>221</v>
      </c>
      <c r="F395" s="172">
        <v>17510.400000000001</v>
      </c>
      <c r="G395" s="164">
        <v>28588.799999999999</v>
      </c>
      <c r="H395" s="104">
        <f t="shared" si="7"/>
        <v>1632.6754385964909</v>
      </c>
      <c r="I395" s="95" t="s">
        <v>218</v>
      </c>
    </row>
    <row r="396" spans="1:9">
      <c r="A396" s="94" t="s">
        <v>332</v>
      </c>
      <c r="B396" s="107" t="s">
        <v>188</v>
      </c>
      <c r="C396" s="95" t="s">
        <v>202</v>
      </c>
      <c r="D396" s="95" t="s">
        <v>140</v>
      </c>
      <c r="E396" s="95" t="s">
        <v>221</v>
      </c>
      <c r="F396" s="172">
        <v>480</v>
      </c>
      <c r="G396" s="164">
        <v>400</v>
      </c>
      <c r="H396" s="104">
        <f t="shared" si="7"/>
        <v>833.33333333333337</v>
      </c>
      <c r="I396" s="95" t="s">
        <v>37</v>
      </c>
    </row>
    <row r="397" spans="1:9">
      <c r="A397" s="94" t="s">
        <v>332</v>
      </c>
      <c r="B397" s="107" t="s">
        <v>188</v>
      </c>
      <c r="C397" s="95" t="s">
        <v>202</v>
      </c>
      <c r="D397" s="95" t="s">
        <v>140</v>
      </c>
      <c r="E397" s="95" t="s">
        <v>221</v>
      </c>
      <c r="F397" s="172">
        <v>288</v>
      </c>
      <c r="G397" s="164">
        <v>732</v>
      </c>
      <c r="H397" s="104">
        <f t="shared" si="7"/>
        <v>2541.6666666666665</v>
      </c>
      <c r="I397" s="95" t="s">
        <v>37</v>
      </c>
    </row>
    <row r="398" spans="1:9">
      <c r="A398" s="94" t="s">
        <v>332</v>
      </c>
      <c r="B398" s="107" t="s">
        <v>188</v>
      </c>
      <c r="C398" s="95" t="s">
        <v>202</v>
      </c>
      <c r="D398" s="95" t="s">
        <v>140</v>
      </c>
      <c r="E398" s="95" t="s">
        <v>221</v>
      </c>
      <c r="F398" s="172">
        <v>600</v>
      </c>
      <c r="G398" s="164">
        <v>500</v>
      </c>
      <c r="H398" s="104">
        <f t="shared" si="7"/>
        <v>833.33333333333337</v>
      </c>
      <c r="I398" s="95" t="s">
        <v>37</v>
      </c>
    </row>
    <row r="399" spans="1:9">
      <c r="A399" s="94" t="s">
        <v>332</v>
      </c>
      <c r="B399" s="107" t="s">
        <v>188</v>
      </c>
      <c r="C399" s="95" t="s">
        <v>202</v>
      </c>
      <c r="D399" s="95" t="s">
        <v>140</v>
      </c>
      <c r="E399" s="95" t="s">
        <v>221</v>
      </c>
      <c r="F399" s="172">
        <v>600</v>
      </c>
      <c r="G399" s="164">
        <v>1322.5</v>
      </c>
      <c r="H399" s="104">
        <f t="shared" si="7"/>
        <v>2204.1666666666665</v>
      </c>
      <c r="I399" s="95" t="s">
        <v>37</v>
      </c>
    </row>
    <row r="400" spans="1:9">
      <c r="A400" s="94" t="s">
        <v>333</v>
      </c>
      <c r="B400" s="107" t="s">
        <v>188</v>
      </c>
      <c r="C400" s="95" t="s">
        <v>205</v>
      </c>
      <c r="D400" s="95" t="s">
        <v>139</v>
      </c>
      <c r="E400" s="95" t="s">
        <v>223</v>
      </c>
      <c r="F400" s="172">
        <v>384</v>
      </c>
      <c r="G400" s="164">
        <v>1241.2</v>
      </c>
      <c r="H400" s="104">
        <f t="shared" si="7"/>
        <v>3232.291666666667</v>
      </c>
      <c r="I400" s="95" t="s">
        <v>219</v>
      </c>
    </row>
    <row r="401" spans="1:9">
      <c r="A401" s="94" t="s">
        <v>333</v>
      </c>
      <c r="B401" s="107" t="s">
        <v>188</v>
      </c>
      <c r="C401" s="95" t="s">
        <v>204</v>
      </c>
      <c r="D401" s="95" t="s">
        <v>134</v>
      </c>
      <c r="E401" s="95" t="s">
        <v>171</v>
      </c>
      <c r="F401" s="172">
        <v>69516.289999999994</v>
      </c>
      <c r="G401" s="164">
        <v>104843.52</v>
      </c>
      <c r="H401" s="104">
        <f t="shared" si="7"/>
        <v>1508.1863545940098</v>
      </c>
      <c r="I401" s="95" t="s">
        <v>218</v>
      </c>
    </row>
    <row r="402" spans="1:9">
      <c r="A402" s="94" t="s">
        <v>333</v>
      </c>
      <c r="B402" s="107" t="s">
        <v>188</v>
      </c>
      <c r="C402" s="95" t="s">
        <v>204</v>
      </c>
      <c r="D402" s="95" t="s">
        <v>134</v>
      </c>
      <c r="E402" s="95" t="s">
        <v>171</v>
      </c>
      <c r="F402" s="172">
        <v>52137.22</v>
      </c>
      <c r="G402" s="164">
        <v>78632.639999999999</v>
      </c>
      <c r="H402" s="104">
        <f t="shared" si="7"/>
        <v>1508.1862822758865</v>
      </c>
      <c r="I402" s="95" t="s">
        <v>218</v>
      </c>
    </row>
    <row r="403" spans="1:9">
      <c r="A403" s="94" t="s">
        <v>333</v>
      </c>
      <c r="B403" s="107" t="s">
        <v>188</v>
      </c>
      <c r="C403" s="95" t="s">
        <v>208</v>
      </c>
      <c r="D403" s="95" t="s">
        <v>138</v>
      </c>
      <c r="E403" s="95" t="s">
        <v>226</v>
      </c>
      <c r="F403" s="172">
        <v>25014.09</v>
      </c>
      <c r="G403" s="164">
        <v>100950.73</v>
      </c>
      <c r="H403" s="104">
        <f t="shared" si="7"/>
        <v>4035.7546486800038</v>
      </c>
      <c r="I403" s="95" t="s">
        <v>47</v>
      </c>
    </row>
    <row r="404" spans="1:9">
      <c r="A404" s="94" t="s">
        <v>333</v>
      </c>
      <c r="B404" s="107" t="s">
        <v>188</v>
      </c>
      <c r="C404" s="95" t="s">
        <v>208</v>
      </c>
      <c r="D404" s="95" t="s">
        <v>138</v>
      </c>
      <c r="E404" s="95" t="s">
        <v>226</v>
      </c>
      <c r="F404" s="172">
        <v>23011.73</v>
      </c>
      <c r="G404" s="164">
        <v>90896.33</v>
      </c>
      <c r="H404" s="104">
        <f t="shared" si="7"/>
        <v>3949.9998479036562</v>
      </c>
      <c r="I404" s="95" t="s">
        <v>35</v>
      </c>
    </row>
    <row r="405" spans="1:9">
      <c r="A405" s="94" t="s">
        <v>333</v>
      </c>
      <c r="B405" s="107" t="s">
        <v>188</v>
      </c>
      <c r="C405" s="95" t="s">
        <v>212</v>
      </c>
      <c r="D405" s="95" t="s">
        <v>138</v>
      </c>
      <c r="E405" s="95" t="s">
        <v>186</v>
      </c>
      <c r="F405" s="172">
        <v>2.4</v>
      </c>
      <c r="G405" s="164">
        <v>13.68</v>
      </c>
      <c r="H405" s="104">
        <f t="shared" si="7"/>
        <v>5700</v>
      </c>
      <c r="I405" s="95" t="s">
        <v>35</v>
      </c>
    </row>
    <row r="406" spans="1:9">
      <c r="A406" s="94" t="s">
        <v>334</v>
      </c>
      <c r="B406" s="107" t="s">
        <v>188</v>
      </c>
      <c r="C406" s="95" t="s">
        <v>202</v>
      </c>
      <c r="D406" s="95" t="s">
        <v>140</v>
      </c>
      <c r="E406" s="95" t="s">
        <v>221</v>
      </c>
      <c r="F406" s="172">
        <v>21600</v>
      </c>
      <c r="G406" s="164">
        <v>37128</v>
      </c>
      <c r="H406" s="104">
        <f t="shared" si="7"/>
        <v>1718.8888888888889</v>
      </c>
      <c r="I406" s="95" t="s">
        <v>30</v>
      </c>
    </row>
    <row r="407" spans="1:9">
      <c r="A407" s="94" t="s">
        <v>334</v>
      </c>
      <c r="B407" s="107" t="s">
        <v>188</v>
      </c>
      <c r="C407" s="95" t="s">
        <v>205</v>
      </c>
      <c r="D407" s="95" t="s">
        <v>139</v>
      </c>
      <c r="E407" s="95" t="s">
        <v>223</v>
      </c>
      <c r="F407" s="172">
        <v>516</v>
      </c>
      <c r="G407" s="164">
        <v>1548.43</v>
      </c>
      <c r="H407" s="104">
        <f t="shared" si="7"/>
        <v>3000.8333333333335</v>
      </c>
      <c r="I407" s="95" t="s">
        <v>29</v>
      </c>
    </row>
    <row r="408" spans="1:9">
      <c r="A408" s="94" t="s">
        <v>334</v>
      </c>
      <c r="B408" s="107" t="s">
        <v>188</v>
      </c>
      <c r="C408" s="95" t="s">
        <v>240</v>
      </c>
      <c r="D408" s="95" t="s">
        <v>138</v>
      </c>
      <c r="E408" s="95" t="s">
        <v>174</v>
      </c>
      <c r="F408" s="172">
        <v>225</v>
      </c>
      <c r="G408" s="164">
        <v>8250</v>
      </c>
      <c r="H408" s="104">
        <f t="shared" si="7"/>
        <v>36666.666666666664</v>
      </c>
      <c r="I408" s="95" t="s">
        <v>218</v>
      </c>
    </row>
    <row r="409" spans="1:9">
      <c r="A409" s="94" t="s">
        <v>334</v>
      </c>
      <c r="B409" s="107" t="s">
        <v>188</v>
      </c>
      <c r="C409" s="95" t="s">
        <v>208</v>
      </c>
      <c r="D409" s="95" t="s">
        <v>138</v>
      </c>
      <c r="E409" s="95" t="s">
        <v>226</v>
      </c>
      <c r="F409" s="172">
        <v>25001.52</v>
      </c>
      <c r="G409" s="164">
        <v>100407.98</v>
      </c>
      <c r="H409" s="104">
        <f t="shared" si="7"/>
        <v>4016.0750226386231</v>
      </c>
      <c r="I409" s="95" t="s">
        <v>47</v>
      </c>
    </row>
    <row r="410" spans="1:9">
      <c r="A410" s="94" t="s">
        <v>334</v>
      </c>
      <c r="B410" s="107" t="s">
        <v>188</v>
      </c>
      <c r="C410" s="95" t="s">
        <v>212</v>
      </c>
      <c r="D410" s="95" t="s">
        <v>138</v>
      </c>
      <c r="E410" s="95" t="s">
        <v>186</v>
      </c>
      <c r="F410" s="172">
        <v>25001.98</v>
      </c>
      <c r="G410" s="164">
        <v>153006.47</v>
      </c>
      <c r="H410" s="104">
        <f t="shared" si="7"/>
        <v>6119.7741138901802</v>
      </c>
      <c r="I410" s="95" t="s">
        <v>47</v>
      </c>
    </row>
    <row r="411" spans="1:9">
      <c r="A411" s="94" t="s">
        <v>334</v>
      </c>
      <c r="B411" s="107" t="s">
        <v>188</v>
      </c>
      <c r="C411" s="95" t="s">
        <v>212</v>
      </c>
      <c r="D411" s="95" t="s">
        <v>138</v>
      </c>
      <c r="E411" s="95" t="s">
        <v>186</v>
      </c>
      <c r="F411" s="172">
        <v>23501.87</v>
      </c>
      <c r="G411" s="164">
        <v>143425.49</v>
      </c>
      <c r="H411" s="104">
        <f t="shared" si="7"/>
        <v>6102.7267191929832</v>
      </c>
      <c r="I411" s="95" t="s">
        <v>47</v>
      </c>
    </row>
    <row r="412" spans="1:9">
      <c r="A412" s="94" t="s">
        <v>334</v>
      </c>
      <c r="B412" s="107" t="s">
        <v>188</v>
      </c>
      <c r="C412" s="95" t="s">
        <v>207</v>
      </c>
      <c r="D412" s="95" t="s">
        <v>135</v>
      </c>
      <c r="E412" s="95" t="s">
        <v>225</v>
      </c>
      <c r="F412" s="172">
        <v>46000</v>
      </c>
      <c r="G412" s="164">
        <v>42490</v>
      </c>
      <c r="H412" s="104">
        <f t="shared" si="7"/>
        <v>923.695652173913</v>
      </c>
      <c r="I412" s="95" t="s">
        <v>41</v>
      </c>
    </row>
    <row r="413" spans="1:9">
      <c r="A413" s="94" t="s">
        <v>334</v>
      </c>
      <c r="B413" s="107" t="s">
        <v>188</v>
      </c>
      <c r="C413" s="95" t="s">
        <v>207</v>
      </c>
      <c r="D413" s="95" t="s">
        <v>135</v>
      </c>
      <c r="E413" s="95" t="s">
        <v>225</v>
      </c>
      <c r="F413" s="172">
        <v>75000</v>
      </c>
      <c r="G413" s="164">
        <v>67500</v>
      </c>
      <c r="H413" s="104">
        <f t="shared" si="7"/>
        <v>900</v>
      </c>
      <c r="I413" s="95" t="s">
        <v>26</v>
      </c>
    </row>
    <row r="414" spans="1:9">
      <c r="A414" s="94" t="s">
        <v>334</v>
      </c>
      <c r="B414" s="107" t="s">
        <v>188</v>
      </c>
      <c r="C414" s="95" t="s">
        <v>206</v>
      </c>
      <c r="D414" s="95" t="s">
        <v>132</v>
      </c>
      <c r="E414" s="95" t="s">
        <v>224</v>
      </c>
      <c r="F414" s="172">
        <v>25000</v>
      </c>
      <c r="G414" s="164">
        <v>81762.33</v>
      </c>
      <c r="H414" s="104">
        <f t="shared" si="7"/>
        <v>3270.4932000000003</v>
      </c>
      <c r="I414" s="95" t="s">
        <v>37</v>
      </c>
    </row>
    <row r="415" spans="1:9">
      <c r="A415" s="94" t="s">
        <v>334</v>
      </c>
      <c r="B415" s="107" t="s">
        <v>188</v>
      </c>
      <c r="C415" s="95" t="s">
        <v>207</v>
      </c>
      <c r="D415" s="95" t="s">
        <v>135</v>
      </c>
      <c r="E415" s="95" t="s">
        <v>225</v>
      </c>
      <c r="F415" s="172">
        <v>100000</v>
      </c>
      <c r="G415" s="164">
        <v>83189.39</v>
      </c>
      <c r="H415" s="104">
        <f t="shared" si="7"/>
        <v>831.89389999999992</v>
      </c>
      <c r="I415" s="95" t="s">
        <v>37</v>
      </c>
    </row>
    <row r="416" spans="1:9">
      <c r="A416" s="94" t="s">
        <v>334</v>
      </c>
      <c r="B416" s="107" t="s">
        <v>188</v>
      </c>
      <c r="C416" s="95" t="s">
        <v>201</v>
      </c>
      <c r="D416" s="95" t="s">
        <v>133</v>
      </c>
      <c r="E416" s="95" t="s">
        <v>220</v>
      </c>
      <c r="F416" s="172">
        <v>2265.6</v>
      </c>
      <c r="G416" s="164">
        <v>600</v>
      </c>
      <c r="H416" s="104">
        <f t="shared" si="7"/>
        <v>264.83050847457628</v>
      </c>
      <c r="I416" s="95" t="s">
        <v>39</v>
      </c>
    </row>
    <row r="417" spans="1:9">
      <c r="A417" s="94" t="s">
        <v>334</v>
      </c>
      <c r="B417" s="107" t="s">
        <v>188</v>
      </c>
      <c r="C417" s="95" t="s">
        <v>204</v>
      </c>
      <c r="D417" s="95" t="s">
        <v>134</v>
      </c>
      <c r="E417" s="95" t="s">
        <v>171</v>
      </c>
      <c r="F417" s="172">
        <v>3811.2</v>
      </c>
      <c r="G417" s="164">
        <v>1000</v>
      </c>
      <c r="H417" s="104">
        <f t="shared" si="7"/>
        <v>262.38455079764907</v>
      </c>
      <c r="I417" s="95" t="s">
        <v>39</v>
      </c>
    </row>
    <row r="418" spans="1:9">
      <c r="A418" s="94" t="s">
        <v>335</v>
      </c>
      <c r="B418" s="107" t="s">
        <v>188</v>
      </c>
      <c r="C418" s="95" t="s">
        <v>205</v>
      </c>
      <c r="D418" s="95" t="s">
        <v>139</v>
      </c>
      <c r="E418" s="95" t="s">
        <v>223</v>
      </c>
      <c r="F418" s="172">
        <v>124.8</v>
      </c>
      <c r="G418" s="164">
        <v>406.51</v>
      </c>
      <c r="H418" s="104">
        <f t="shared" si="7"/>
        <v>3257.2916666666665</v>
      </c>
      <c r="I418" s="95" t="s">
        <v>34</v>
      </c>
    </row>
    <row r="419" spans="1:9">
      <c r="A419" s="94" t="s">
        <v>335</v>
      </c>
      <c r="B419" s="107" t="s">
        <v>188</v>
      </c>
      <c r="C419" s="95" t="s">
        <v>202</v>
      </c>
      <c r="D419" s="95" t="s">
        <v>140</v>
      </c>
      <c r="E419" s="95" t="s">
        <v>221</v>
      </c>
      <c r="F419" s="172">
        <v>10800</v>
      </c>
      <c r="G419" s="164">
        <v>18564</v>
      </c>
      <c r="H419" s="104">
        <f t="shared" si="7"/>
        <v>1718.8888888888889</v>
      </c>
      <c r="I419" s="95" t="s">
        <v>219</v>
      </c>
    </row>
    <row r="420" spans="1:9">
      <c r="A420" s="94" t="s">
        <v>335</v>
      </c>
      <c r="B420" s="107" t="s">
        <v>188</v>
      </c>
      <c r="C420" s="95" t="s">
        <v>207</v>
      </c>
      <c r="D420" s="95" t="s">
        <v>135</v>
      </c>
      <c r="E420" s="95" t="s">
        <v>225</v>
      </c>
      <c r="F420" s="172">
        <v>100000</v>
      </c>
      <c r="G420" s="164">
        <v>83444.320000000007</v>
      </c>
      <c r="H420" s="104">
        <f t="shared" si="7"/>
        <v>834.44320000000005</v>
      </c>
      <c r="I420" s="95" t="s">
        <v>43</v>
      </c>
    </row>
    <row r="421" spans="1:9">
      <c r="A421" s="94" t="s">
        <v>335</v>
      </c>
      <c r="B421" s="107" t="s">
        <v>188</v>
      </c>
      <c r="C421" s="95" t="s">
        <v>208</v>
      </c>
      <c r="D421" s="95" t="s">
        <v>138</v>
      </c>
      <c r="E421" s="95" t="s">
        <v>226</v>
      </c>
      <c r="F421" s="172">
        <v>23430.95</v>
      </c>
      <c r="G421" s="164">
        <v>89037.61</v>
      </c>
      <c r="H421" s="104">
        <f t="shared" si="7"/>
        <v>3800</v>
      </c>
      <c r="I421" s="95" t="s">
        <v>35</v>
      </c>
    </row>
    <row r="422" spans="1:9">
      <c r="A422" s="94" t="s">
        <v>335</v>
      </c>
      <c r="B422" s="107" t="s">
        <v>188</v>
      </c>
      <c r="C422" s="95" t="s">
        <v>239</v>
      </c>
      <c r="D422" s="95" t="s">
        <v>138</v>
      </c>
      <c r="E422" s="95" t="s">
        <v>262</v>
      </c>
      <c r="F422" s="172">
        <v>23359.919999999998</v>
      </c>
      <c r="G422" s="164">
        <v>89194.64</v>
      </c>
      <c r="H422" s="104">
        <f t="shared" si="7"/>
        <v>3818.2767749204627</v>
      </c>
      <c r="I422" s="95" t="s">
        <v>41</v>
      </c>
    </row>
    <row r="423" spans="1:9">
      <c r="A423" s="94" t="s">
        <v>335</v>
      </c>
      <c r="B423" s="107" t="s">
        <v>188</v>
      </c>
      <c r="C423" s="95" t="s">
        <v>203</v>
      </c>
      <c r="D423" s="95" t="s">
        <v>133</v>
      </c>
      <c r="E423" s="95" t="s">
        <v>222</v>
      </c>
      <c r="F423" s="172">
        <v>6796.8</v>
      </c>
      <c r="G423" s="164">
        <v>1920</v>
      </c>
      <c r="H423" s="104">
        <f t="shared" si="7"/>
        <v>282.4858757062147</v>
      </c>
      <c r="I423" s="95" t="s">
        <v>39</v>
      </c>
    </row>
    <row r="424" spans="1:9">
      <c r="A424" s="94" t="s">
        <v>335</v>
      </c>
      <c r="B424" s="107" t="s">
        <v>188</v>
      </c>
      <c r="C424" s="95" t="s">
        <v>204</v>
      </c>
      <c r="D424" s="95" t="s">
        <v>134</v>
      </c>
      <c r="E424" s="95" t="s">
        <v>171</v>
      </c>
      <c r="F424" s="172">
        <v>15244.8</v>
      </c>
      <c r="G424" s="164">
        <v>2960</v>
      </c>
      <c r="H424" s="104">
        <f t="shared" si="7"/>
        <v>194.1645675902603</v>
      </c>
      <c r="I424" s="95" t="s">
        <v>39</v>
      </c>
    </row>
    <row r="425" spans="1:9">
      <c r="A425" s="94" t="s">
        <v>335</v>
      </c>
      <c r="B425" s="107" t="s">
        <v>188</v>
      </c>
      <c r="C425" s="95" t="s">
        <v>202</v>
      </c>
      <c r="D425" s="95" t="s">
        <v>140</v>
      </c>
      <c r="E425" s="95" t="s">
        <v>221</v>
      </c>
      <c r="F425" s="172">
        <v>1440</v>
      </c>
      <c r="G425" s="164">
        <v>405</v>
      </c>
      <c r="H425" s="104">
        <f t="shared" si="7"/>
        <v>281.25</v>
      </c>
      <c r="I425" s="95" t="s">
        <v>39</v>
      </c>
    </row>
    <row r="426" spans="1:9">
      <c r="A426" s="94" t="s">
        <v>335</v>
      </c>
      <c r="B426" s="107" t="s">
        <v>188</v>
      </c>
      <c r="C426" s="95" t="s">
        <v>202</v>
      </c>
      <c r="D426" s="95" t="s">
        <v>140</v>
      </c>
      <c r="E426" s="95" t="s">
        <v>221</v>
      </c>
      <c r="F426" s="172">
        <v>16800</v>
      </c>
      <c r="G426" s="164">
        <v>4200</v>
      </c>
      <c r="H426" s="104">
        <f t="shared" si="7"/>
        <v>250</v>
      </c>
      <c r="I426" s="95" t="s">
        <v>39</v>
      </c>
    </row>
    <row r="427" spans="1:9">
      <c r="A427" s="94" t="s">
        <v>335</v>
      </c>
      <c r="B427" s="107" t="s">
        <v>188</v>
      </c>
      <c r="C427" s="95" t="s">
        <v>202</v>
      </c>
      <c r="D427" s="95" t="s">
        <v>140</v>
      </c>
      <c r="E427" s="95" t="s">
        <v>221</v>
      </c>
      <c r="F427" s="172">
        <v>2400</v>
      </c>
      <c r="G427" s="164">
        <v>700</v>
      </c>
      <c r="H427" s="104">
        <f t="shared" si="7"/>
        <v>291.66666666666669</v>
      </c>
      <c r="I427" s="95" t="s">
        <v>39</v>
      </c>
    </row>
    <row r="428" spans="1:9">
      <c r="A428" s="94" t="s">
        <v>357</v>
      </c>
      <c r="B428" s="107" t="s">
        <v>188</v>
      </c>
      <c r="C428" s="95" t="s">
        <v>205</v>
      </c>
      <c r="D428" s="95" t="s">
        <v>139</v>
      </c>
      <c r="E428" s="95" t="s">
        <v>223</v>
      </c>
      <c r="F428" s="172">
        <v>29898.240000000002</v>
      </c>
      <c r="G428" s="164">
        <v>112427.4</v>
      </c>
      <c r="H428" s="104">
        <f t="shared" si="7"/>
        <v>3760.3350565116875</v>
      </c>
      <c r="I428" s="95" t="s">
        <v>33</v>
      </c>
    </row>
    <row r="429" spans="1:9">
      <c r="A429" s="94" t="s">
        <v>357</v>
      </c>
      <c r="B429" s="107" t="s">
        <v>188</v>
      </c>
      <c r="C429" s="95" t="s">
        <v>202</v>
      </c>
      <c r="D429" s="95" t="s">
        <v>140</v>
      </c>
      <c r="E429" s="95" t="s">
        <v>221</v>
      </c>
      <c r="F429" s="172">
        <v>7560</v>
      </c>
      <c r="G429" s="164">
        <v>11062.8</v>
      </c>
      <c r="H429" s="104">
        <f t="shared" si="7"/>
        <v>1463.3333333333333</v>
      </c>
      <c r="I429" s="95" t="s">
        <v>37</v>
      </c>
    </row>
    <row r="430" spans="1:9">
      <c r="A430" s="94" t="s">
        <v>357</v>
      </c>
      <c r="B430" s="107" t="s">
        <v>188</v>
      </c>
      <c r="C430" s="95" t="s">
        <v>204</v>
      </c>
      <c r="D430" s="95" t="s">
        <v>134</v>
      </c>
      <c r="E430" s="95" t="s">
        <v>171</v>
      </c>
      <c r="F430" s="172">
        <v>17379.07</v>
      </c>
      <c r="G430" s="164">
        <v>26739.84</v>
      </c>
      <c r="H430" s="104">
        <f t="shared" si="7"/>
        <v>1538.6231829436213</v>
      </c>
      <c r="I430" s="95" t="s">
        <v>218</v>
      </c>
    </row>
    <row r="431" spans="1:9">
      <c r="A431" s="94" t="s">
        <v>357</v>
      </c>
      <c r="B431" s="107" t="s">
        <v>188</v>
      </c>
      <c r="C431" s="95" t="s">
        <v>204</v>
      </c>
      <c r="D431" s="95" t="s">
        <v>134</v>
      </c>
      <c r="E431" s="95" t="s">
        <v>171</v>
      </c>
      <c r="F431" s="172">
        <v>34758.14</v>
      </c>
      <c r="G431" s="164">
        <v>52443.86</v>
      </c>
      <c r="H431" s="104">
        <f t="shared" si="7"/>
        <v>1508.8223938335022</v>
      </c>
      <c r="I431" s="95" t="s">
        <v>218</v>
      </c>
    </row>
    <row r="432" spans="1:9">
      <c r="A432" s="94" t="s">
        <v>357</v>
      </c>
      <c r="B432" s="107" t="s">
        <v>188</v>
      </c>
      <c r="C432" s="95" t="s">
        <v>204</v>
      </c>
      <c r="D432" s="95" t="s">
        <v>134</v>
      </c>
      <c r="E432" s="95" t="s">
        <v>171</v>
      </c>
      <c r="F432" s="172">
        <v>9146.8799999999992</v>
      </c>
      <c r="G432" s="164">
        <v>13795.2</v>
      </c>
      <c r="H432" s="104">
        <f t="shared" si="7"/>
        <v>1508.1863979848868</v>
      </c>
      <c r="I432" s="95" t="s">
        <v>218</v>
      </c>
    </row>
    <row r="433" spans="1:9">
      <c r="A433" s="94" t="s">
        <v>357</v>
      </c>
      <c r="B433" s="107" t="s">
        <v>188</v>
      </c>
      <c r="C433" s="95" t="s">
        <v>204</v>
      </c>
      <c r="D433" s="95" t="s">
        <v>134</v>
      </c>
      <c r="E433" s="95" t="s">
        <v>171</v>
      </c>
      <c r="F433" s="172">
        <v>59454.720000000001</v>
      </c>
      <c r="G433" s="164">
        <v>89668.800000000003</v>
      </c>
      <c r="H433" s="104">
        <f t="shared" si="7"/>
        <v>1508.1863979848865</v>
      </c>
      <c r="I433" s="95" t="s">
        <v>218</v>
      </c>
    </row>
    <row r="434" spans="1:9">
      <c r="A434" s="94" t="s">
        <v>357</v>
      </c>
      <c r="B434" s="107" t="s">
        <v>188</v>
      </c>
      <c r="C434" s="95" t="s">
        <v>202</v>
      </c>
      <c r="D434" s="95" t="s">
        <v>140</v>
      </c>
      <c r="E434" s="95" t="s">
        <v>221</v>
      </c>
      <c r="F434" s="172">
        <v>10506.24</v>
      </c>
      <c r="G434" s="164">
        <v>17153.28</v>
      </c>
      <c r="H434" s="104">
        <f t="shared" si="7"/>
        <v>1632.6754385964912</v>
      </c>
      <c r="I434" s="95" t="s">
        <v>218</v>
      </c>
    </row>
    <row r="435" spans="1:9">
      <c r="A435" s="94" t="s">
        <v>357</v>
      </c>
      <c r="B435" s="107" t="s">
        <v>188</v>
      </c>
      <c r="C435" s="95" t="s">
        <v>204</v>
      </c>
      <c r="D435" s="95" t="s">
        <v>134</v>
      </c>
      <c r="E435" s="95" t="s">
        <v>171</v>
      </c>
      <c r="F435" s="172">
        <v>52137.22</v>
      </c>
      <c r="G435" s="164">
        <v>78632.639999999999</v>
      </c>
      <c r="H435" s="104">
        <f t="shared" si="7"/>
        <v>1508.1862822758865</v>
      </c>
      <c r="I435" s="95" t="s">
        <v>218</v>
      </c>
    </row>
    <row r="436" spans="1:9">
      <c r="A436" s="94" t="s">
        <v>357</v>
      </c>
      <c r="B436" s="107" t="s">
        <v>188</v>
      </c>
      <c r="C436" s="95" t="s">
        <v>204</v>
      </c>
      <c r="D436" s="95" t="s">
        <v>134</v>
      </c>
      <c r="E436" s="95" t="s">
        <v>171</v>
      </c>
      <c r="F436" s="172">
        <v>52137.22</v>
      </c>
      <c r="G436" s="164">
        <v>78632.639999999999</v>
      </c>
      <c r="H436" s="104">
        <f t="shared" si="7"/>
        <v>1508.1862822758865</v>
      </c>
      <c r="I436" s="95" t="s">
        <v>218</v>
      </c>
    </row>
    <row r="437" spans="1:9">
      <c r="A437" s="94" t="s">
        <v>336</v>
      </c>
      <c r="B437" s="107" t="s">
        <v>188</v>
      </c>
      <c r="C437" s="95" t="s">
        <v>202</v>
      </c>
      <c r="D437" s="95" t="s">
        <v>140</v>
      </c>
      <c r="E437" s="95" t="s">
        <v>221</v>
      </c>
      <c r="F437" s="172">
        <v>9484.7999999999993</v>
      </c>
      <c r="G437" s="164">
        <v>15808</v>
      </c>
      <c r="H437" s="104">
        <f t="shared" si="7"/>
        <v>1666.6666666666667</v>
      </c>
      <c r="I437" s="95" t="s">
        <v>30</v>
      </c>
    </row>
    <row r="438" spans="1:9">
      <c r="A438" s="94" t="s">
        <v>336</v>
      </c>
      <c r="B438" s="107" t="s">
        <v>188</v>
      </c>
      <c r="C438" s="95" t="s">
        <v>205</v>
      </c>
      <c r="D438" s="95" t="s">
        <v>139</v>
      </c>
      <c r="E438" s="95" t="s">
        <v>223</v>
      </c>
      <c r="F438" s="172">
        <v>13267.2</v>
      </c>
      <c r="G438" s="164">
        <v>50564.46</v>
      </c>
      <c r="H438" s="104">
        <f t="shared" si="7"/>
        <v>3811.2382416787264</v>
      </c>
      <c r="I438" s="95" t="s">
        <v>30</v>
      </c>
    </row>
    <row r="439" spans="1:9">
      <c r="A439" s="94" t="s">
        <v>336</v>
      </c>
      <c r="B439" s="107" t="s">
        <v>188</v>
      </c>
      <c r="C439" s="95" t="s">
        <v>204</v>
      </c>
      <c r="D439" s="95" t="s">
        <v>134</v>
      </c>
      <c r="E439" s="95" t="s">
        <v>171</v>
      </c>
      <c r="F439" s="172">
        <v>43464</v>
      </c>
      <c r="G439" s="164">
        <v>95439.7</v>
      </c>
      <c r="H439" s="104">
        <f t="shared" si="7"/>
        <v>2195.8333333333335</v>
      </c>
      <c r="I439" s="95" t="s">
        <v>35</v>
      </c>
    </row>
    <row r="440" spans="1:9">
      <c r="A440" s="94" t="s">
        <v>336</v>
      </c>
      <c r="B440" s="107" t="s">
        <v>188</v>
      </c>
      <c r="C440" s="95" t="s">
        <v>205</v>
      </c>
      <c r="D440" s="95" t="s">
        <v>139</v>
      </c>
      <c r="E440" s="95" t="s">
        <v>223</v>
      </c>
      <c r="F440" s="172">
        <v>16588.8</v>
      </c>
      <c r="G440" s="164">
        <v>62281.440000000002</v>
      </c>
      <c r="H440" s="104">
        <f t="shared" si="7"/>
        <v>3754.4270833333339</v>
      </c>
      <c r="I440" s="95" t="s">
        <v>29</v>
      </c>
    </row>
    <row r="441" spans="1:9">
      <c r="A441" s="94" t="s">
        <v>336</v>
      </c>
      <c r="B441" s="107" t="s">
        <v>188</v>
      </c>
      <c r="C441" s="95" t="s">
        <v>216</v>
      </c>
      <c r="D441" s="95" t="s">
        <v>137</v>
      </c>
      <c r="E441" s="95" t="s">
        <v>232</v>
      </c>
      <c r="F441" s="172">
        <v>90000</v>
      </c>
      <c r="G441" s="164">
        <v>490085</v>
      </c>
      <c r="H441" s="104">
        <f t="shared" si="7"/>
        <v>5445.3888888888887</v>
      </c>
      <c r="I441" s="95" t="s">
        <v>218</v>
      </c>
    </row>
    <row r="442" spans="1:9">
      <c r="A442" s="94" t="s">
        <v>336</v>
      </c>
      <c r="B442" s="107" t="s">
        <v>188</v>
      </c>
      <c r="C442" s="95" t="s">
        <v>208</v>
      </c>
      <c r="D442" s="95" t="s">
        <v>138</v>
      </c>
      <c r="E442" s="95" t="s">
        <v>226</v>
      </c>
      <c r="F442" s="172">
        <v>94571.07</v>
      </c>
      <c r="G442" s="164">
        <v>359370.07</v>
      </c>
      <c r="H442" s="104">
        <f t="shared" si="7"/>
        <v>3800.0000422962326</v>
      </c>
      <c r="I442" s="95" t="s">
        <v>35</v>
      </c>
    </row>
    <row r="443" spans="1:9">
      <c r="A443" s="94" t="s">
        <v>336</v>
      </c>
      <c r="B443" s="107" t="s">
        <v>188</v>
      </c>
      <c r="C443" s="95" t="s">
        <v>216</v>
      </c>
      <c r="D443" s="95" t="s">
        <v>137</v>
      </c>
      <c r="E443" s="95" t="s">
        <v>232</v>
      </c>
      <c r="F443" s="172">
        <v>54000</v>
      </c>
      <c r="G443" s="164">
        <v>294051</v>
      </c>
      <c r="H443" s="104">
        <f t="shared" si="7"/>
        <v>5445.3888888888887</v>
      </c>
      <c r="I443" s="95" t="s">
        <v>218</v>
      </c>
    </row>
    <row r="444" spans="1:9">
      <c r="A444" s="94" t="s">
        <v>336</v>
      </c>
      <c r="B444" s="107" t="s">
        <v>188</v>
      </c>
      <c r="C444" s="95" t="s">
        <v>204</v>
      </c>
      <c r="D444" s="95" t="s">
        <v>134</v>
      </c>
      <c r="E444" s="95" t="s">
        <v>171</v>
      </c>
      <c r="F444" s="172">
        <v>50482.94</v>
      </c>
      <c r="G444" s="164">
        <v>90816.48</v>
      </c>
      <c r="H444" s="104">
        <f t="shared" si="7"/>
        <v>1798.953864414394</v>
      </c>
      <c r="I444" s="95" t="s">
        <v>218</v>
      </c>
    </row>
    <row r="445" spans="1:9">
      <c r="A445" s="94" t="s">
        <v>336</v>
      </c>
      <c r="B445" s="107" t="s">
        <v>188</v>
      </c>
      <c r="C445" s="95" t="s">
        <v>204</v>
      </c>
      <c r="D445" s="95" t="s">
        <v>134</v>
      </c>
      <c r="E445" s="95" t="s">
        <v>171</v>
      </c>
      <c r="F445" s="172">
        <v>69516.289999999994</v>
      </c>
      <c r="G445" s="164">
        <v>104843.52</v>
      </c>
      <c r="H445" s="104">
        <f t="shared" si="7"/>
        <v>1508.1863545940098</v>
      </c>
      <c r="I445" s="95" t="s">
        <v>218</v>
      </c>
    </row>
    <row r="446" spans="1:9">
      <c r="A446" s="94" t="s">
        <v>336</v>
      </c>
      <c r="B446" s="107" t="s">
        <v>188</v>
      </c>
      <c r="C446" s="95" t="s">
        <v>208</v>
      </c>
      <c r="D446" s="95" t="s">
        <v>138</v>
      </c>
      <c r="E446" s="95" t="s">
        <v>226</v>
      </c>
      <c r="F446" s="172">
        <v>23690.02</v>
      </c>
      <c r="G446" s="164">
        <v>90022.080000000002</v>
      </c>
      <c r="H446" s="104">
        <f t="shared" si="7"/>
        <v>3800.0001688474722</v>
      </c>
      <c r="I446" s="95" t="s">
        <v>35</v>
      </c>
    </row>
    <row r="447" spans="1:9">
      <c r="A447" s="94" t="s">
        <v>336</v>
      </c>
      <c r="B447" s="107" t="s">
        <v>188</v>
      </c>
      <c r="C447" s="95" t="s">
        <v>239</v>
      </c>
      <c r="D447" s="95" t="s">
        <v>138</v>
      </c>
      <c r="E447" s="95" t="s">
        <v>262</v>
      </c>
      <c r="F447" s="172">
        <v>22587.48</v>
      </c>
      <c r="G447" s="164">
        <v>86185.66</v>
      </c>
      <c r="H447" s="104">
        <f t="shared" si="7"/>
        <v>3815.638574998185</v>
      </c>
      <c r="I447" s="95" t="s">
        <v>41</v>
      </c>
    </row>
    <row r="448" spans="1:9">
      <c r="A448" s="94" t="s">
        <v>336</v>
      </c>
      <c r="B448" s="107" t="s">
        <v>188</v>
      </c>
      <c r="C448" s="95" t="s">
        <v>209</v>
      </c>
      <c r="D448" s="95" t="s">
        <v>133</v>
      </c>
      <c r="E448" s="95" t="s">
        <v>227</v>
      </c>
      <c r="F448" s="172">
        <v>17025.330000000002</v>
      </c>
      <c r="G448" s="164">
        <v>60804.75</v>
      </c>
      <c r="H448" s="104">
        <f t="shared" si="7"/>
        <v>3571.4285714285711</v>
      </c>
      <c r="I448" s="95" t="s">
        <v>218</v>
      </c>
    </row>
    <row r="449" spans="1:9">
      <c r="A449" s="94" t="s">
        <v>336</v>
      </c>
      <c r="B449" s="107" t="s">
        <v>188</v>
      </c>
      <c r="C449" s="95" t="s">
        <v>209</v>
      </c>
      <c r="D449" s="95" t="s">
        <v>133</v>
      </c>
      <c r="E449" s="95" t="s">
        <v>227</v>
      </c>
      <c r="F449" s="172">
        <v>27016.57</v>
      </c>
      <c r="G449" s="164">
        <v>103071.62</v>
      </c>
      <c r="H449" s="104">
        <f t="shared" si="7"/>
        <v>3815.1260504201678</v>
      </c>
      <c r="I449" s="95" t="s">
        <v>218</v>
      </c>
    </row>
    <row r="450" spans="1:9">
      <c r="A450" s="94" t="s">
        <v>337</v>
      </c>
      <c r="B450" s="107" t="s">
        <v>188</v>
      </c>
      <c r="C450" s="95" t="s">
        <v>205</v>
      </c>
      <c r="D450" s="95" t="s">
        <v>139</v>
      </c>
      <c r="E450" s="95" t="s">
        <v>223</v>
      </c>
      <c r="F450" s="172">
        <v>864</v>
      </c>
      <c r="G450" s="164">
        <v>2894.4</v>
      </c>
      <c r="H450" s="104">
        <f t="shared" si="7"/>
        <v>3350</v>
      </c>
      <c r="I450" s="95" t="s">
        <v>36</v>
      </c>
    </row>
    <row r="451" spans="1:9">
      <c r="A451" s="94" t="s">
        <v>337</v>
      </c>
      <c r="B451" s="107" t="s">
        <v>188</v>
      </c>
      <c r="C451" s="95" t="s">
        <v>204</v>
      </c>
      <c r="D451" s="95" t="s">
        <v>134</v>
      </c>
      <c r="E451" s="95" t="s">
        <v>171</v>
      </c>
      <c r="F451" s="172">
        <v>69516.289999999994</v>
      </c>
      <c r="G451" s="164">
        <v>104843.52</v>
      </c>
      <c r="H451" s="104">
        <f t="shared" si="7"/>
        <v>1508.1863545940098</v>
      </c>
      <c r="I451" s="95" t="s">
        <v>218</v>
      </c>
    </row>
    <row r="452" spans="1:9">
      <c r="A452" s="94" t="s">
        <v>337</v>
      </c>
      <c r="B452" s="107" t="s">
        <v>188</v>
      </c>
      <c r="C452" s="95" t="s">
        <v>204</v>
      </c>
      <c r="D452" s="95" t="s">
        <v>134</v>
      </c>
      <c r="E452" s="95" t="s">
        <v>171</v>
      </c>
      <c r="F452" s="172">
        <v>34758.14</v>
      </c>
      <c r="G452" s="164">
        <v>52421.760000000002</v>
      </c>
      <c r="H452" s="104">
        <f t="shared" si="7"/>
        <v>1508.1865715484203</v>
      </c>
      <c r="I452" s="95" t="s">
        <v>218</v>
      </c>
    </row>
    <row r="453" spans="1:9">
      <c r="A453" s="94" t="s">
        <v>337</v>
      </c>
      <c r="B453" s="107" t="s">
        <v>188</v>
      </c>
      <c r="C453" s="95" t="s">
        <v>205</v>
      </c>
      <c r="D453" s="95" t="s">
        <v>139</v>
      </c>
      <c r="E453" s="95" t="s">
        <v>223</v>
      </c>
      <c r="F453" s="172">
        <v>768</v>
      </c>
      <c r="G453" s="164">
        <v>2677.6</v>
      </c>
      <c r="H453" s="104">
        <f t="shared" si="7"/>
        <v>3486.458333333333</v>
      </c>
      <c r="I453" s="95" t="s">
        <v>39</v>
      </c>
    </row>
    <row r="454" spans="1:9">
      <c r="A454" s="94" t="s">
        <v>337</v>
      </c>
      <c r="B454" s="107" t="s">
        <v>188</v>
      </c>
      <c r="C454" s="95" t="s">
        <v>205</v>
      </c>
      <c r="D454" s="95" t="s">
        <v>139</v>
      </c>
      <c r="E454" s="95" t="s">
        <v>223</v>
      </c>
      <c r="F454" s="172">
        <v>11965.44</v>
      </c>
      <c r="G454" s="164">
        <v>44273.04</v>
      </c>
      <c r="H454" s="104">
        <f t="shared" si="7"/>
        <v>3700.0762195121952</v>
      </c>
      <c r="I454" s="95" t="s">
        <v>34</v>
      </c>
    </row>
    <row r="455" spans="1:9">
      <c r="A455" s="94" t="s">
        <v>337</v>
      </c>
      <c r="B455" s="107" t="s">
        <v>188</v>
      </c>
      <c r="C455" s="95" t="s">
        <v>205</v>
      </c>
      <c r="D455" s="95" t="s">
        <v>139</v>
      </c>
      <c r="E455" s="95" t="s">
        <v>223</v>
      </c>
      <c r="F455" s="172">
        <v>4838.3999999999996</v>
      </c>
      <c r="G455" s="164">
        <v>18658.080000000002</v>
      </c>
      <c r="H455" s="104">
        <f t="shared" si="7"/>
        <v>3856.2500000000005</v>
      </c>
      <c r="I455" s="95" t="s">
        <v>34</v>
      </c>
    </row>
    <row r="456" spans="1:9">
      <c r="A456" s="94" t="s">
        <v>337</v>
      </c>
      <c r="B456" s="107" t="s">
        <v>188</v>
      </c>
      <c r="C456" s="95" t="s">
        <v>211</v>
      </c>
      <c r="D456" s="95" t="s">
        <v>132</v>
      </c>
      <c r="E456" s="95" t="s">
        <v>229</v>
      </c>
      <c r="F456" s="172">
        <v>566.4</v>
      </c>
      <c r="G456" s="164">
        <v>160</v>
      </c>
      <c r="H456" s="104">
        <f t="shared" ref="H456:H519" si="8">+G456/F456*1000</f>
        <v>282.4858757062147</v>
      </c>
      <c r="I456" s="95" t="s">
        <v>39</v>
      </c>
    </row>
    <row r="457" spans="1:9">
      <c r="A457" s="94" t="s">
        <v>337</v>
      </c>
      <c r="B457" s="107" t="s">
        <v>188</v>
      </c>
      <c r="C457" s="95" t="s">
        <v>203</v>
      </c>
      <c r="D457" s="95" t="s">
        <v>133</v>
      </c>
      <c r="E457" s="95" t="s">
        <v>222</v>
      </c>
      <c r="F457" s="172">
        <v>1200</v>
      </c>
      <c r="G457" s="164">
        <v>250</v>
      </c>
      <c r="H457" s="104">
        <f t="shared" si="8"/>
        <v>208.33333333333334</v>
      </c>
      <c r="I457" s="95" t="s">
        <v>39</v>
      </c>
    </row>
    <row r="458" spans="1:9">
      <c r="A458" s="94" t="s">
        <v>337</v>
      </c>
      <c r="B458" s="107" t="s">
        <v>188</v>
      </c>
      <c r="C458" s="95" t="s">
        <v>236</v>
      </c>
      <c r="D458" s="95" t="s">
        <v>133</v>
      </c>
      <c r="E458" s="95" t="s">
        <v>126</v>
      </c>
      <c r="F458" s="172">
        <v>1020</v>
      </c>
      <c r="G458" s="164">
        <v>360</v>
      </c>
      <c r="H458" s="104">
        <f t="shared" si="8"/>
        <v>352.94117647058823</v>
      </c>
      <c r="I458" s="95" t="s">
        <v>39</v>
      </c>
    </row>
    <row r="459" spans="1:9">
      <c r="A459" s="94" t="s">
        <v>337</v>
      </c>
      <c r="B459" s="107" t="s">
        <v>188</v>
      </c>
      <c r="C459" s="95" t="s">
        <v>236</v>
      </c>
      <c r="D459" s="95" t="s">
        <v>133</v>
      </c>
      <c r="E459" s="95" t="s">
        <v>126</v>
      </c>
      <c r="F459" s="172">
        <v>180</v>
      </c>
      <c r="G459" s="164">
        <v>60</v>
      </c>
      <c r="H459" s="104">
        <f t="shared" si="8"/>
        <v>333.33333333333331</v>
      </c>
      <c r="I459" s="95" t="s">
        <v>39</v>
      </c>
    </row>
    <row r="460" spans="1:9">
      <c r="A460" s="94" t="s">
        <v>337</v>
      </c>
      <c r="B460" s="107" t="s">
        <v>188</v>
      </c>
      <c r="C460" s="95" t="s">
        <v>202</v>
      </c>
      <c r="D460" s="95" t="s">
        <v>140</v>
      </c>
      <c r="E460" s="95" t="s">
        <v>221</v>
      </c>
      <c r="F460" s="172">
        <v>1200</v>
      </c>
      <c r="G460" s="164">
        <v>500</v>
      </c>
      <c r="H460" s="104">
        <f t="shared" si="8"/>
        <v>416.66666666666669</v>
      </c>
      <c r="I460" s="95" t="s">
        <v>39</v>
      </c>
    </row>
    <row r="461" spans="1:9">
      <c r="A461" s="94" t="s">
        <v>337</v>
      </c>
      <c r="B461" s="107" t="s">
        <v>188</v>
      </c>
      <c r="C461" s="95" t="s">
        <v>211</v>
      </c>
      <c r="D461" s="95" t="s">
        <v>132</v>
      </c>
      <c r="E461" s="95" t="s">
        <v>229</v>
      </c>
      <c r="F461" s="172">
        <v>1132.8</v>
      </c>
      <c r="G461" s="164">
        <v>4138</v>
      </c>
      <c r="H461" s="104">
        <f t="shared" si="8"/>
        <v>3652.8954802259886</v>
      </c>
      <c r="I461" s="95" t="s">
        <v>39</v>
      </c>
    </row>
    <row r="462" spans="1:9">
      <c r="A462" s="94" t="s">
        <v>337</v>
      </c>
      <c r="B462" s="107" t="s">
        <v>188</v>
      </c>
      <c r="C462" s="95" t="s">
        <v>203</v>
      </c>
      <c r="D462" s="95" t="s">
        <v>133</v>
      </c>
      <c r="E462" s="95" t="s">
        <v>222</v>
      </c>
      <c r="F462" s="172">
        <v>1200</v>
      </c>
      <c r="G462" s="164">
        <v>2619</v>
      </c>
      <c r="H462" s="104">
        <f t="shared" si="8"/>
        <v>2182.5</v>
      </c>
      <c r="I462" s="95" t="s">
        <v>39</v>
      </c>
    </row>
    <row r="463" spans="1:9">
      <c r="A463" s="94" t="s">
        <v>337</v>
      </c>
      <c r="B463" s="107" t="s">
        <v>188</v>
      </c>
      <c r="C463" s="95" t="s">
        <v>203</v>
      </c>
      <c r="D463" s="95" t="s">
        <v>133</v>
      </c>
      <c r="E463" s="95" t="s">
        <v>222</v>
      </c>
      <c r="F463" s="172">
        <v>150</v>
      </c>
      <c r="G463" s="164">
        <v>1227.5</v>
      </c>
      <c r="H463" s="104">
        <f t="shared" si="8"/>
        <v>8183.3333333333339</v>
      </c>
      <c r="I463" s="95" t="s">
        <v>39</v>
      </c>
    </row>
    <row r="464" spans="1:9">
      <c r="A464" s="94" t="s">
        <v>337</v>
      </c>
      <c r="B464" s="107" t="s">
        <v>188</v>
      </c>
      <c r="C464" s="95" t="s">
        <v>204</v>
      </c>
      <c r="D464" s="95" t="s">
        <v>134</v>
      </c>
      <c r="E464" s="95" t="s">
        <v>171</v>
      </c>
      <c r="F464" s="172">
        <v>1905.6</v>
      </c>
      <c r="G464" s="164">
        <v>4701</v>
      </c>
      <c r="H464" s="104">
        <f t="shared" si="8"/>
        <v>2466.9395465994962</v>
      </c>
      <c r="I464" s="95" t="s">
        <v>39</v>
      </c>
    </row>
    <row r="465" spans="1:9">
      <c r="A465" s="94" t="s">
        <v>337</v>
      </c>
      <c r="B465" s="107" t="s">
        <v>188</v>
      </c>
      <c r="C465" s="95" t="s">
        <v>202</v>
      </c>
      <c r="D465" s="95" t="s">
        <v>140</v>
      </c>
      <c r="E465" s="95" t="s">
        <v>221</v>
      </c>
      <c r="F465" s="172">
        <v>1000</v>
      </c>
      <c r="G465" s="164">
        <v>2105</v>
      </c>
      <c r="H465" s="104">
        <f t="shared" si="8"/>
        <v>2105</v>
      </c>
      <c r="I465" s="95" t="s">
        <v>39</v>
      </c>
    </row>
    <row r="466" spans="1:9">
      <c r="A466" s="94" t="s">
        <v>337</v>
      </c>
      <c r="B466" s="107" t="s">
        <v>188</v>
      </c>
      <c r="C466" s="95" t="s">
        <v>202</v>
      </c>
      <c r="D466" s="95" t="s">
        <v>140</v>
      </c>
      <c r="E466" s="95" t="s">
        <v>221</v>
      </c>
      <c r="F466" s="172">
        <v>600</v>
      </c>
      <c r="G466" s="164">
        <v>1505</v>
      </c>
      <c r="H466" s="104">
        <f t="shared" si="8"/>
        <v>2508.3333333333335</v>
      </c>
      <c r="I466" s="95" t="s">
        <v>39</v>
      </c>
    </row>
    <row r="467" spans="1:9">
      <c r="A467" s="94" t="s">
        <v>337</v>
      </c>
      <c r="B467" s="107" t="s">
        <v>188</v>
      </c>
      <c r="C467" s="95" t="s">
        <v>202</v>
      </c>
      <c r="D467" s="95" t="s">
        <v>140</v>
      </c>
      <c r="E467" s="95" t="s">
        <v>221</v>
      </c>
      <c r="F467" s="172">
        <v>2400</v>
      </c>
      <c r="G467" s="164">
        <v>5290</v>
      </c>
      <c r="H467" s="104">
        <f t="shared" si="8"/>
        <v>2204.1666666666665</v>
      </c>
      <c r="I467" s="95" t="s">
        <v>39</v>
      </c>
    </row>
    <row r="468" spans="1:9">
      <c r="A468" s="94" t="s">
        <v>337</v>
      </c>
      <c r="B468" s="107" t="s">
        <v>188</v>
      </c>
      <c r="C468" s="95" t="s">
        <v>202</v>
      </c>
      <c r="D468" s="95" t="s">
        <v>140</v>
      </c>
      <c r="E468" s="95" t="s">
        <v>221</v>
      </c>
      <c r="F468" s="172">
        <v>192</v>
      </c>
      <c r="G468" s="164">
        <v>200</v>
      </c>
      <c r="H468" s="104">
        <f t="shared" si="8"/>
        <v>1041.6666666666667</v>
      </c>
      <c r="I468" s="95" t="s">
        <v>37</v>
      </c>
    </row>
    <row r="469" spans="1:9">
      <c r="A469" s="94" t="s">
        <v>337</v>
      </c>
      <c r="B469" s="107" t="s">
        <v>188</v>
      </c>
      <c r="C469" s="95" t="s">
        <v>202</v>
      </c>
      <c r="D469" s="95" t="s">
        <v>140</v>
      </c>
      <c r="E469" s="95" t="s">
        <v>221</v>
      </c>
      <c r="F469" s="172">
        <v>96</v>
      </c>
      <c r="G469" s="164">
        <v>80</v>
      </c>
      <c r="H469" s="104">
        <f t="shared" si="8"/>
        <v>833.33333333333337</v>
      </c>
      <c r="I469" s="95" t="s">
        <v>37</v>
      </c>
    </row>
    <row r="470" spans="1:9">
      <c r="A470" s="94" t="s">
        <v>337</v>
      </c>
      <c r="B470" s="107" t="s">
        <v>188</v>
      </c>
      <c r="C470" s="95" t="s">
        <v>202</v>
      </c>
      <c r="D470" s="95" t="s">
        <v>140</v>
      </c>
      <c r="E470" s="95" t="s">
        <v>221</v>
      </c>
      <c r="F470" s="172">
        <v>120</v>
      </c>
      <c r="G470" s="164">
        <v>80</v>
      </c>
      <c r="H470" s="104">
        <f t="shared" si="8"/>
        <v>666.66666666666663</v>
      </c>
      <c r="I470" s="95" t="s">
        <v>37</v>
      </c>
    </row>
    <row r="471" spans="1:9">
      <c r="A471" s="94" t="s">
        <v>337</v>
      </c>
      <c r="B471" s="107" t="s">
        <v>188</v>
      </c>
      <c r="C471" s="95" t="s">
        <v>202</v>
      </c>
      <c r="D471" s="95" t="s">
        <v>140</v>
      </c>
      <c r="E471" s="95" t="s">
        <v>221</v>
      </c>
      <c r="F471" s="172">
        <v>60</v>
      </c>
      <c r="G471" s="164">
        <v>40</v>
      </c>
      <c r="H471" s="104">
        <f t="shared" si="8"/>
        <v>666.66666666666663</v>
      </c>
      <c r="I471" s="95" t="s">
        <v>37</v>
      </c>
    </row>
    <row r="472" spans="1:9">
      <c r="A472" s="94" t="s">
        <v>338</v>
      </c>
      <c r="B472" s="107" t="s">
        <v>188</v>
      </c>
      <c r="C472" s="95" t="s">
        <v>205</v>
      </c>
      <c r="D472" s="95" t="s">
        <v>139</v>
      </c>
      <c r="E472" s="95" t="s">
        <v>223</v>
      </c>
      <c r="F472" s="172">
        <v>15805.44</v>
      </c>
      <c r="G472" s="164">
        <v>59201.04</v>
      </c>
      <c r="H472" s="104">
        <f t="shared" si="8"/>
        <v>3745.6116375121478</v>
      </c>
      <c r="I472" s="95" t="s">
        <v>32</v>
      </c>
    </row>
    <row r="473" spans="1:9">
      <c r="A473" s="94" t="s">
        <v>338</v>
      </c>
      <c r="B473" s="107" t="s">
        <v>188</v>
      </c>
      <c r="C473" s="95" t="s">
        <v>205</v>
      </c>
      <c r="D473" s="95" t="s">
        <v>139</v>
      </c>
      <c r="E473" s="95" t="s">
        <v>223</v>
      </c>
      <c r="F473" s="172">
        <v>806.4</v>
      </c>
      <c r="G473" s="164">
        <v>3109.68</v>
      </c>
      <c r="H473" s="104">
        <f t="shared" si="8"/>
        <v>3856.2499999999995</v>
      </c>
      <c r="I473" s="95" t="s">
        <v>32</v>
      </c>
    </row>
    <row r="474" spans="1:9">
      <c r="A474" s="94" t="s">
        <v>338</v>
      </c>
      <c r="B474" s="107" t="s">
        <v>188</v>
      </c>
      <c r="C474" s="95" t="s">
        <v>205</v>
      </c>
      <c r="D474" s="95" t="s">
        <v>139</v>
      </c>
      <c r="E474" s="95" t="s">
        <v>223</v>
      </c>
      <c r="F474" s="172">
        <v>17418.240000000002</v>
      </c>
      <c r="G474" s="164">
        <v>59250.239999999998</v>
      </c>
      <c r="H474" s="104">
        <f t="shared" si="8"/>
        <v>3401.62037037037</v>
      </c>
      <c r="I474" s="95" t="s">
        <v>31</v>
      </c>
    </row>
    <row r="475" spans="1:9">
      <c r="A475" s="94" t="s">
        <v>338</v>
      </c>
      <c r="B475" s="107" t="s">
        <v>188</v>
      </c>
      <c r="C475" s="95" t="s">
        <v>202</v>
      </c>
      <c r="D475" s="95" t="s">
        <v>140</v>
      </c>
      <c r="E475" s="95" t="s">
        <v>221</v>
      </c>
      <c r="F475" s="172">
        <v>21600</v>
      </c>
      <c r="G475" s="164">
        <v>36744</v>
      </c>
      <c r="H475" s="104">
        <f t="shared" si="8"/>
        <v>1701.1111111111111</v>
      </c>
      <c r="I475" s="95" t="s">
        <v>37</v>
      </c>
    </row>
    <row r="476" spans="1:9">
      <c r="A476" s="94" t="s">
        <v>338</v>
      </c>
      <c r="B476" s="107" t="s">
        <v>188</v>
      </c>
      <c r="C476" s="95" t="s">
        <v>204</v>
      </c>
      <c r="D476" s="95" t="s">
        <v>134</v>
      </c>
      <c r="E476" s="95" t="s">
        <v>171</v>
      </c>
      <c r="F476" s="172">
        <v>52137.22</v>
      </c>
      <c r="G476" s="164">
        <v>78632.639999999999</v>
      </c>
      <c r="H476" s="104">
        <f t="shared" si="8"/>
        <v>1508.1862822758865</v>
      </c>
      <c r="I476" s="95" t="s">
        <v>218</v>
      </c>
    </row>
    <row r="477" spans="1:9">
      <c r="A477" s="94" t="s">
        <v>338</v>
      </c>
      <c r="B477" s="107" t="s">
        <v>188</v>
      </c>
      <c r="C477" s="95" t="s">
        <v>204</v>
      </c>
      <c r="D477" s="95" t="s">
        <v>134</v>
      </c>
      <c r="E477" s="95" t="s">
        <v>171</v>
      </c>
      <c r="F477" s="172">
        <v>17379.07</v>
      </c>
      <c r="G477" s="164">
        <v>26210.880000000001</v>
      </c>
      <c r="H477" s="104">
        <f t="shared" si="8"/>
        <v>1508.1865715484203</v>
      </c>
      <c r="I477" s="95" t="s">
        <v>218</v>
      </c>
    </row>
    <row r="478" spans="1:9">
      <c r="A478" s="94" t="s">
        <v>338</v>
      </c>
      <c r="B478" s="107" t="s">
        <v>188</v>
      </c>
      <c r="C478" s="95" t="s">
        <v>204</v>
      </c>
      <c r="D478" s="95" t="s">
        <v>134</v>
      </c>
      <c r="E478" s="95" t="s">
        <v>171</v>
      </c>
      <c r="F478" s="172">
        <v>16445.330000000002</v>
      </c>
      <c r="G478" s="164">
        <v>26977.38</v>
      </c>
      <c r="H478" s="104">
        <f t="shared" si="8"/>
        <v>1640.4280120861058</v>
      </c>
      <c r="I478" s="95" t="s">
        <v>50</v>
      </c>
    </row>
    <row r="479" spans="1:9">
      <c r="A479" s="94" t="s">
        <v>338</v>
      </c>
      <c r="B479" s="107" t="s">
        <v>188</v>
      </c>
      <c r="C479" s="95" t="s">
        <v>208</v>
      </c>
      <c r="D479" s="95" t="s">
        <v>138</v>
      </c>
      <c r="E479" s="95" t="s">
        <v>226</v>
      </c>
      <c r="F479" s="172">
        <v>22872.42</v>
      </c>
      <c r="G479" s="164">
        <v>84216.07</v>
      </c>
      <c r="H479" s="104">
        <f t="shared" si="8"/>
        <v>3681.9921110227956</v>
      </c>
      <c r="I479" s="95" t="s">
        <v>41</v>
      </c>
    </row>
    <row r="480" spans="1:9">
      <c r="A480" s="94" t="s">
        <v>338</v>
      </c>
      <c r="B480" s="107" t="s">
        <v>188</v>
      </c>
      <c r="C480" s="95" t="s">
        <v>208</v>
      </c>
      <c r="D480" s="95" t="s">
        <v>138</v>
      </c>
      <c r="E480" s="95" t="s">
        <v>226</v>
      </c>
      <c r="F480" s="172">
        <v>23309.68</v>
      </c>
      <c r="G480" s="164">
        <v>85775.7</v>
      </c>
      <c r="H480" s="104">
        <f t="shared" si="8"/>
        <v>3679.8317265616688</v>
      </c>
      <c r="I480" s="95" t="s">
        <v>41</v>
      </c>
    </row>
    <row r="481" spans="1:9">
      <c r="A481" s="94" t="s">
        <v>338</v>
      </c>
      <c r="B481" s="107" t="s">
        <v>188</v>
      </c>
      <c r="C481" s="95" t="s">
        <v>208</v>
      </c>
      <c r="D481" s="95" t="s">
        <v>138</v>
      </c>
      <c r="E481" s="95" t="s">
        <v>226</v>
      </c>
      <c r="F481" s="172">
        <v>23042.34</v>
      </c>
      <c r="G481" s="164">
        <v>84836.01</v>
      </c>
      <c r="H481" s="104">
        <f t="shared" si="8"/>
        <v>3681.7445624012144</v>
      </c>
      <c r="I481" s="95" t="s">
        <v>41</v>
      </c>
    </row>
    <row r="482" spans="1:9">
      <c r="A482" s="94" t="s">
        <v>339</v>
      </c>
      <c r="B482" s="107" t="s">
        <v>188</v>
      </c>
      <c r="C482" s="95" t="s">
        <v>205</v>
      </c>
      <c r="D482" s="95" t="s">
        <v>139</v>
      </c>
      <c r="E482" s="95" t="s">
        <v>223</v>
      </c>
      <c r="F482" s="172">
        <v>4564.8</v>
      </c>
      <c r="G482" s="164">
        <v>15292.08</v>
      </c>
      <c r="H482" s="104">
        <f t="shared" si="8"/>
        <v>3349.9999999999995</v>
      </c>
      <c r="I482" s="95" t="s">
        <v>36</v>
      </c>
    </row>
    <row r="483" spans="1:9">
      <c r="A483" s="94" t="s">
        <v>340</v>
      </c>
      <c r="B483" s="107" t="s">
        <v>188</v>
      </c>
      <c r="C483" s="95" t="s">
        <v>204</v>
      </c>
      <c r="D483" s="95" t="s">
        <v>134</v>
      </c>
      <c r="E483" s="95" t="s">
        <v>171</v>
      </c>
      <c r="F483" s="172">
        <v>69516.289999999994</v>
      </c>
      <c r="G483" s="164">
        <v>104843.52</v>
      </c>
      <c r="H483" s="104">
        <f t="shared" si="8"/>
        <v>1508.1863545940098</v>
      </c>
      <c r="I483" s="95" t="s">
        <v>218</v>
      </c>
    </row>
    <row r="484" spans="1:9">
      <c r="A484" s="94" t="s">
        <v>340</v>
      </c>
      <c r="B484" s="107" t="s">
        <v>188</v>
      </c>
      <c r="C484" s="95" t="s">
        <v>204</v>
      </c>
      <c r="D484" s="95" t="s">
        <v>134</v>
      </c>
      <c r="E484" s="95" t="s">
        <v>171</v>
      </c>
      <c r="F484" s="172">
        <v>15413.33</v>
      </c>
      <c r="G484" s="164">
        <v>27619.34</v>
      </c>
      <c r="H484" s="104">
        <f t="shared" si="8"/>
        <v>1791.9125847561818</v>
      </c>
      <c r="I484" s="95" t="s">
        <v>218</v>
      </c>
    </row>
    <row r="485" spans="1:9">
      <c r="A485" s="94" t="s">
        <v>340</v>
      </c>
      <c r="B485" s="107" t="s">
        <v>188</v>
      </c>
      <c r="C485" s="95" t="s">
        <v>207</v>
      </c>
      <c r="D485" s="95" t="s">
        <v>135</v>
      </c>
      <c r="E485" s="95" t="s">
        <v>225</v>
      </c>
      <c r="F485" s="172">
        <v>16000</v>
      </c>
      <c r="G485" s="164">
        <v>12000</v>
      </c>
      <c r="H485" s="104">
        <f t="shared" si="8"/>
        <v>750</v>
      </c>
      <c r="I485" s="95" t="s">
        <v>39</v>
      </c>
    </row>
    <row r="486" spans="1:9">
      <c r="A486" s="94" t="s">
        <v>340</v>
      </c>
      <c r="B486" s="107" t="s">
        <v>188</v>
      </c>
      <c r="C486" s="95" t="s">
        <v>207</v>
      </c>
      <c r="D486" s="95" t="s">
        <v>135</v>
      </c>
      <c r="E486" s="95" t="s">
        <v>225</v>
      </c>
      <c r="F486" s="172">
        <v>3000</v>
      </c>
      <c r="G486" s="164">
        <v>2250</v>
      </c>
      <c r="H486" s="104">
        <f t="shared" si="8"/>
        <v>750</v>
      </c>
      <c r="I486" s="95" t="s">
        <v>39</v>
      </c>
    </row>
    <row r="487" spans="1:9">
      <c r="A487" s="94" t="s">
        <v>342</v>
      </c>
      <c r="B487" s="107" t="s">
        <v>188</v>
      </c>
      <c r="C487" s="95" t="s">
        <v>204</v>
      </c>
      <c r="D487" s="95" t="s">
        <v>134</v>
      </c>
      <c r="E487" s="95" t="s">
        <v>171</v>
      </c>
      <c r="F487" s="172">
        <v>86895.360000000001</v>
      </c>
      <c r="G487" s="164">
        <v>131054.39999999999</v>
      </c>
      <c r="H487" s="104">
        <f t="shared" si="8"/>
        <v>1508.1863979848865</v>
      </c>
      <c r="I487" s="95" t="s">
        <v>218</v>
      </c>
    </row>
    <row r="488" spans="1:9">
      <c r="A488" s="94" t="s">
        <v>342</v>
      </c>
      <c r="B488" s="107" t="s">
        <v>188</v>
      </c>
      <c r="C488" s="95" t="s">
        <v>204</v>
      </c>
      <c r="D488" s="95" t="s">
        <v>134</v>
      </c>
      <c r="E488" s="95" t="s">
        <v>171</v>
      </c>
      <c r="F488" s="172">
        <v>34758.14</v>
      </c>
      <c r="G488" s="164">
        <v>52421.760000000002</v>
      </c>
      <c r="H488" s="104">
        <f t="shared" si="8"/>
        <v>1508.1865715484203</v>
      </c>
      <c r="I488" s="95" t="s">
        <v>218</v>
      </c>
    </row>
    <row r="489" spans="1:9">
      <c r="A489" s="94" t="s">
        <v>342</v>
      </c>
      <c r="B489" s="107" t="s">
        <v>188</v>
      </c>
      <c r="C489" s="95" t="s">
        <v>204</v>
      </c>
      <c r="D489" s="95" t="s">
        <v>134</v>
      </c>
      <c r="E489" s="95" t="s">
        <v>171</v>
      </c>
      <c r="F489" s="172">
        <v>37152</v>
      </c>
      <c r="G489" s="164">
        <v>56302.86</v>
      </c>
      <c r="H489" s="104">
        <f t="shared" si="8"/>
        <v>1515.4731912144703</v>
      </c>
      <c r="I489" s="95" t="s">
        <v>30</v>
      </c>
    </row>
    <row r="490" spans="1:9">
      <c r="A490" s="94" t="s">
        <v>342</v>
      </c>
      <c r="B490" s="107" t="s">
        <v>188</v>
      </c>
      <c r="C490" s="95" t="s">
        <v>204</v>
      </c>
      <c r="D490" s="95" t="s">
        <v>134</v>
      </c>
      <c r="E490" s="95" t="s">
        <v>171</v>
      </c>
      <c r="F490" s="172">
        <v>18201.599999999999</v>
      </c>
      <c r="G490" s="164">
        <v>27302.400000000001</v>
      </c>
      <c r="H490" s="104">
        <f t="shared" si="8"/>
        <v>1500.0000000000002</v>
      </c>
      <c r="I490" s="95" t="s">
        <v>33</v>
      </c>
    </row>
    <row r="491" spans="1:9">
      <c r="A491" s="94" t="s">
        <v>342</v>
      </c>
      <c r="B491" s="107" t="s">
        <v>188</v>
      </c>
      <c r="C491" s="95" t="s">
        <v>205</v>
      </c>
      <c r="D491" s="95" t="s">
        <v>139</v>
      </c>
      <c r="E491" s="95" t="s">
        <v>223</v>
      </c>
      <c r="F491" s="172">
        <v>16934.400000000001</v>
      </c>
      <c r="G491" s="164">
        <v>65303.28</v>
      </c>
      <c r="H491" s="104">
        <f t="shared" si="8"/>
        <v>3856.2499999999995</v>
      </c>
      <c r="I491" s="95" t="s">
        <v>33</v>
      </c>
    </row>
    <row r="492" spans="1:9">
      <c r="A492" s="94" t="s">
        <v>342</v>
      </c>
      <c r="B492" s="107" t="s">
        <v>188</v>
      </c>
      <c r="C492" s="95" t="s">
        <v>205</v>
      </c>
      <c r="D492" s="95" t="s">
        <v>139</v>
      </c>
      <c r="E492" s="95" t="s">
        <v>223</v>
      </c>
      <c r="F492" s="172">
        <v>18393.599999999999</v>
      </c>
      <c r="G492" s="164">
        <v>63655.32</v>
      </c>
      <c r="H492" s="104">
        <f t="shared" si="8"/>
        <v>3460.7319937369521</v>
      </c>
      <c r="I492" s="95" t="s">
        <v>31</v>
      </c>
    </row>
    <row r="493" spans="1:9">
      <c r="A493" s="94" t="s">
        <v>342</v>
      </c>
      <c r="B493" s="107" t="s">
        <v>188</v>
      </c>
      <c r="C493" s="95" t="s">
        <v>205</v>
      </c>
      <c r="D493" s="95" t="s">
        <v>139</v>
      </c>
      <c r="E493" s="95" t="s">
        <v>223</v>
      </c>
      <c r="F493" s="172">
        <v>13305.6</v>
      </c>
      <c r="G493" s="164">
        <v>51309.72</v>
      </c>
      <c r="H493" s="104">
        <f t="shared" si="8"/>
        <v>3856.25</v>
      </c>
      <c r="I493" s="95" t="s">
        <v>31</v>
      </c>
    </row>
    <row r="494" spans="1:9">
      <c r="A494" s="94" t="s">
        <v>342</v>
      </c>
      <c r="B494" s="107" t="s">
        <v>188</v>
      </c>
      <c r="C494" s="95" t="s">
        <v>205</v>
      </c>
      <c r="D494" s="95" t="s">
        <v>139</v>
      </c>
      <c r="E494" s="95" t="s">
        <v>223</v>
      </c>
      <c r="F494" s="172">
        <v>13564.8</v>
      </c>
      <c r="G494" s="164">
        <v>47191.8</v>
      </c>
      <c r="H494" s="104">
        <f t="shared" si="8"/>
        <v>3478.9897381457895</v>
      </c>
      <c r="I494" s="95" t="s">
        <v>29</v>
      </c>
    </row>
    <row r="495" spans="1:9">
      <c r="A495" s="94" t="s">
        <v>342</v>
      </c>
      <c r="B495" s="107" t="s">
        <v>188</v>
      </c>
      <c r="C495" s="95" t="s">
        <v>205</v>
      </c>
      <c r="D495" s="95" t="s">
        <v>139</v>
      </c>
      <c r="E495" s="95" t="s">
        <v>223</v>
      </c>
      <c r="F495" s="172">
        <v>1718.4</v>
      </c>
      <c r="G495" s="164">
        <v>6626.58</v>
      </c>
      <c r="H495" s="104">
        <f t="shared" si="8"/>
        <v>3856.2499999999995</v>
      </c>
      <c r="I495" s="95" t="s">
        <v>29</v>
      </c>
    </row>
    <row r="496" spans="1:9">
      <c r="A496" s="94" t="s">
        <v>342</v>
      </c>
      <c r="B496" s="107" t="s">
        <v>188</v>
      </c>
      <c r="C496" s="95" t="s">
        <v>204</v>
      </c>
      <c r="D496" s="95" t="s">
        <v>134</v>
      </c>
      <c r="E496" s="95" t="s">
        <v>171</v>
      </c>
      <c r="F496" s="172">
        <v>33843.46</v>
      </c>
      <c r="G496" s="164">
        <v>51042.239999999998</v>
      </c>
      <c r="H496" s="104">
        <f t="shared" si="8"/>
        <v>1508.1862197304886</v>
      </c>
      <c r="I496" s="95" t="s">
        <v>218</v>
      </c>
    </row>
    <row r="497" spans="1:9">
      <c r="A497" s="94" t="s">
        <v>342</v>
      </c>
      <c r="B497" s="107" t="s">
        <v>188</v>
      </c>
      <c r="C497" s="95" t="s">
        <v>204</v>
      </c>
      <c r="D497" s="95" t="s">
        <v>134</v>
      </c>
      <c r="E497" s="95" t="s">
        <v>171</v>
      </c>
      <c r="F497" s="172">
        <v>82864.08</v>
      </c>
      <c r="G497" s="164">
        <v>132293.38</v>
      </c>
      <c r="H497" s="104">
        <f t="shared" si="8"/>
        <v>1596.5105749077284</v>
      </c>
      <c r="I497" s="95" t="s">
        <v>218</v>
      </c>
    </row>
    <row r="498" spans="1:9">
      <c r="A498" s="94" t="s">
        <v>342</v>
      </c>
      <c r="B498" s="107" t="s">
        <v>188</v>
      </c>
      <c r="C498" s="95" t="s">
        <v>204</v>
      </c>
      <c r="D498" s="95" t="s">
        <v>134</v>
      </c>
      <c r="E498" s="95" t="s">
        <v>171</v>
      </c>
      <c r="F498" s="172">
        <v>16464.38</v>
      </c>
      <c r="G498" s="164">
        <v>24831.360000000001</v>
      </c>
      <c r="H498" s="104">
        <f t="shared" si="8"/>
        <v>1508.1867643968371</v>
      </c>
      <c r="I498" s="95" t="s">
        <v>218</v>
      </c>
    </row>
    <row r="499" spans="1:9">
      <c r="A499" s="94" t="s">
        <v>342</v>
      </c>
      <c r="B499" s="107" t="s">
        <v>188</v>
      </c>
      <c r="C499" s="95" t="s">
        <v>204</v>
      </c>
      <c r="D499" s="95" t="s">
        <v>134</v>
      </c>
      <c r="E499" s="95" t="s">
        <v>171</v>
      </c>
      <c r="F499" s="172">
        <v>73555.199999999997</v>
      </c>
      <c r="G499" s="164">
        <v>110907.66</v>
      </c>
      <c r="H499" s="104">
        <f t="shared" si="8"/>
        <v>1507.8153549986951</v>
      </c>
      <c r="I499" s="95" t="s">
        <v>30</v>
      </c>
    </row>
    <row r="500" spans="1:9">
      <c r="A500" s="94" t="s">
        <v>342</v>
      </c>
      <c r="B500" s="107" t="s">
        <v>188</v>
      </c>
      <c r="C500" s="95" t="s">
        <v>204</v>
      </c>
      <c r="D500" s="95" t="s">
        <v>134</v>
      </c>
      <c r="E500" s="95" t="s">
        <v>171</v>
      </c>
      <c r="F500" s="172">
        <v>18201.599999999999</v>
      </c>
      <c r="G500" s="164">
        <v>27302.400000000001</v>
      </c>
      <c r="H500" s="104">
        <f t="shared" si="8"/>
        <v>1500.0000000000002</v>
      </c>
      <c r="I500" s="95" t="s">
        <v>32</v>
      </c>
    </row>
    <row r="501" spans="1:9">
      <c r="A501" s="94" t="s">
        <v>342</v>
      </c>
      <c r="B501" s="107" t="s">
        <v>188</v>
      </c>
      <c r="C501" s="95" t="s">
        <v>207</v>
      </c>
      <c r="D501" s="95" t="s">
        <v>135</v>
      </c>
      <c r="E501" s="95" t="s">
        <v>225</v>
      </c>
      <c r="F501" s="172">
        <v>25000</v>
      </c>
      <c r="G501" s="164">
        <v>23750</v>
      </c>
      <c r="H501" s="104">
        <f t="shared" si="8"/>
        <v>950</v>
      </c>
      <c r="I501" s="95" t="s">
        <v>37</v>
      </c>
    </row>
    <row r="502" spans="1:9">
      <c r="A502" s="94" t="s">
        <v>342</v>
      </c>
      <c r="B502" s="107" t="s">
        <v>188</v>
      </c>
      <c r="C502" s="95" t="s">
        <v>208</v>
      </c>
      <c r="D502" s="95" t="s">
        <v>138</v>
      </c>
      <c r="E502" s="95" t="s">
        <v>226</v>
      </c>
      <c r="F502" s="172">
        <v>21007.35</v>
      </c>
      <c r="G502" s="164">
        <v>75790.8</v>
      </c>
      <c r="H502" s="104">
        <f t="shared" si="8"/>
        <v>3607.8229762440292</v>
      </c>
      <c r="I502" s="95" t="s">
        <v>35</v>
      </c>
    </row>
    <row r="503" spans="1:9">
      <c r="A503" s="94" t="s">
        <v>342</v>
      </c>
      <c r="B503" s="107" t="s">
        <v>188</v>
      </c>
      <c r="C503" s="95" t="s">
        <v>208</v>
      </c>
      <c r="D503" s="95" t="s">
        <v>138</v>
      </c>
      <c r="E503" s="95" t="s">
        <v>226</v>
      </c>
      <c r="F503" s="172">
        <v>18010.28</v>
      </c>
      <c r="G503" s="164">
        <v>69616.240000000005</v>
      </c>
      <c r="H503" s="104">
        <f t="shared" si="8"/>
        <v>3865.3613380802522</v>
      </c>
      <c r="I503" s="95" t="s">
        <v>35</v>
      </c>
    </row>
    <row r="504" spans="1:9">
      <c r="A504" s="94" t="s">
        <v>342</v>
      </c>
      <c r="B504" s="107" t="s">
        <v>188</v>
      </c>
      <c r="C504" s="95" t="s">
        <v>212</v>
      </c>
      <c r="D504" s="95" t="s">
        <v>138</v>
      </c>
      <c r="E504" s="95" t="s">
        <v>186</v>
      </c>
      <c r="F504" s="172">
        <v>5005.18</v>
      </c>
      <c r="G504" s="164">
        <v>28973.32</v>
      </c>
      <c r="H504" s="104">
        <f t="shared" si="8"/>
        <v>5788.6669410490722</v>
      </c>
      <c r="I504" s="95" t="s">
        <v>35</v>
      </c>
    </row>
    <row r="505" spans="1:9">
      <c r="A505" s="94" t="s">
        <v>342</v>
      </c>
      <c r="B505" s="107" t="s">
        <v>188</v>
      </c>
      <c r="C505" s="95" t="s">
        <v>206</v>
      </c>
      <c r="D505" s="95" t="s">
        <v>132</v>
      </c>
      <c r="E505" s="95" t="s">
        <v>224</v>
      </c>
      <c r="F505" s="172">
        <v>250000</v>
      </c>
      <c r="G505" s="164">
        <v>794596</v>
      </c>
      <c r="H505" s="104">
        <f t="shared" si="8"/>
        <v>3178.384</v>
      </c>
      <c r="I505" s="95" t="s">
        <v>43</v>
      </c>
    </row>
    <row r="506" spans="1:9">
      <c r="A506" s="94" t="s">
        <v>342</v>
      </c>
      <c r="B506" s="107" t="s">
        <v>188</v>
      </c>
      <c r="C506" s="95" t="s">
        <v>207</v>
      </c>
      <c r="D506" s="95" t="s">
        <v>135</v>
      </c>
      <c r="E506" s="95" t="s">
        <v>225</v>
      </c>
      <c r="F506" s="172">
        <v>50000</v>
      </c>
      <c r="G506" s="164">
        <v>47500</v>
      </c>
      <c r="H506" s="104">
        <f t="shared" si="8"/>
        <v>950</v>
      </c>
      <c r="I506" s="95" t="s">
        <v>37</v>
      </c>
    </row>
    <row r="507" spans="1:9">
      <c r="A507" s="94" t="s">
        <v>342</v>
      </c>
      <c r="B507" s="107" t="s">
        <v>188</v>
      </c>
      <c r="C507" s="95" t="s">
        <v>208</v>
      </c>
      <c r="D507" s="95" t="s">
        <v>138</v>
      </c>
      <c r="E507" s="95" t="s">
        <v>226</v>
      </c>
      <c r="F507" s="172">
        <v>22702.61</v>
      </c>
      <c r="G507" s="164">
        <v>88450.44</v>
      </c>
      <c r="H507" s="104">
        <f t="shared" si="8"/>
        <v>3896.0471945736635</v>
      </c>
      <c r="I507" s="95" t="s">
        <v>41</v>
      </c>
    </row>
    <row r="508" spans="1:9">
      <c r="A508" s="94" t="s">
        <v>342</v>
      </c>
      <c r="B508" s="107" t="s">
        <v>188</v>
      </c>
      <c r="C508" s="95" t="s">
        <v>207</v>
      </c>
      <c r="D508" s="95" t="s">
        <v>135</v>
      </c>
      <c r="E508" s="95" t="s">
        <v>225</v>
      </c>
      <c r="F508" s="172">
        <v>150000</v>
      </c>
      <c r="G508" s="164">
        <v>124386.48</v>
      </c>
      <c r="H508" s="104">
        <f t="shared" si="8"/>
        <v>829.2432</v>
      </c>
      <c r="I508" s="95" t="s">
        <v>43</v>
      </c>
    </row>
    <row r="509" spans="1:9">
      <c r="A509" s="94" t="s">
        <v>342</v>
      </c>
      <c r="B509" s="107" t="s">
        <v>188</v>
      </c>
      <c r="C509" s="95" t="s">
        <v>212</v>
      </c>
      <c r="D509" s="95" t="s">
        <v>138</v>
      </c>
      <c r="E509" s="95" t="s">
        <v>186</v>
      </c>
      <c r="F509" s="172">
        <v>23513.37</v>
      </c>
      <c r="G509" s="164">
        <v>142323.24</v>
      </c>
      <c r="H509" s="104">
        <f t="shared" si="8"/>
        <v>6052.8643916205965</v>
      </c>
      <c r="I509" s="95" t="s">
        <v>47</v>
      </c>
    </row>
    <row r="510" spans="1:9">
      <c r="A510" s="94" t="s">
        <v>342</v>
      </c>
      <c r="B510" s="107" t="s">
        <v>188</v>
      </c>
      <c r="C510" s="95" t="s">
        <v>207</v>
      </c>
      <c r="D510" s="95" t="s">
        <v>135</v>
      </c>
      <c r="E510" s="95" t="s">
        <v>225</v>
      </c>
      <c r="F510" s="172">
        <v>100000</v>
      </c>
      <c r="G510" s="164">
        <v>83045.2</v>
      </c>
      <c r="H510" s="104">
        <f t="shared" si="8"/>
        <v>830.452</v>
      </c>
      <c r="I510" s="95" t="s">
        <v>43</v>
      </c>
    </row>
    <row r="511" spans="1:9">
      <c r="A511" s="94" t="s">
        <v>342</v>
      </c>
      <c r="B511" s="107" t="s">
        <v>188</v>
      </c>
      <c r="C511" s="95" t="s">
        <v>207</v>
      </c>
      <c r="D511" s="95" t="s">
        <v>135</v>
      </c>
      <c r="E511" s="95" t="s">
        <v>225</v>
      </c>
      <c r="F511" s="172">
        <v>100000</v>
      </c>
      <c r="G511" s="164">
        <v>83444.320000000007</v>
      </c>
      <c r="H511" s="104">
        <f t="shared" si="8"/>
        <v>834.44320000000005</v>
      </c>
      <c r="I511" s="95" t="s">
        <v>43</v>
      </c>
    </row>
    <row r="512" spans="1:9">
      <c r="A512" s="94" t="s">
        <v>342</v>
      </c>
      <c r="B512" s="107" t="s">
        <v>188</v>
      </c>
      <c r="C512" s="95" t="s">
        <v>208</v>
      </c>
      <c r="D512" s="95" t="s">
        <v>138</v>
      </c>
      <c r="E512" s="95" t="s">
        <v>226</v>
      </c>
      <c r="F512" s="172">
        <v>21006.400000000001</v>
      </c>
      <c r="G512" s="164">
        <v>81196.990000000005</v>
      </c>
      <c r="H512" s="104">
        <f t="shared" si="8"/>
        <v>3865.3453233300324</v>
      </c>
      <c r="I512" s="95" t="s">
        <v>35</v>
      </c>
    </row>
    <row r="513" spans="1:9">
      <c r="A513" s="94" t="s">
        <v>342</v>
      </c>
      <c r="B513" s="107" t="s">
        <v>188</v>
      </c>
      <c r="C513" s="95" t="s">
        <v>212</v>
      </c>
      <c r="D513" s="95" t="s">
        <v>138</v>
      </c>
      <c r="E513" s="95" t="s">
        <v>186</v>
      </c>
      <c r="F513" s="172">
        <v>2004.53</v>
      </c>
      <c r="G513" s="164">
        <v>10852.49</v>
      </c>
      <c r="H513" s="104">
        <f t="shared" si="8"/>
        <v>5413.9823300224989</v>
      </c>
      <c r="I513" s="95" t="s">
        <v>35</v>
      </c>
    </row>
    <row r="514" spans="1:9">
      <c r="A514" s="94" t="s">
        <v>342</v>
      </c>
      <c r="B514" s="107" t="s">
        <v>188</v>
      </c>
      <c r="C514" s="95" t="s">
        <v>207</v>
      </c>
      <c r="D514" s="95" t="s">
        <v>135</v>
      </c>
      <c r="E514" s="95" t="s">
        <v>225</v>
      </c>
      <c r="F514" s="172">
        <v>60000</v>
      </c>
      <c r="G514" s="164">
        <v>48186</v>
      </c>
      <c r="H514" s="104">
        <f t="shared" si="8"/>
        <v>803.1</v>
      </c>
      <c r="I514" s="95" t="s">
        <v>30</v>
      </c>
    </row>
    <row r="515" spans="1:9">
      <c r="A515" s="94" t="s">
        <v>342</v>
      </c>
      <c r="B515" s="107" t="s">
        <v>188</v>
      </c>
      <c r="C515" s="95" t="s">
        <v>208</v>
      </c>
      <c r="D515" s="95" t="s">
        <v>138</v>
      </c>
      <c r="E515" s="95" t="s">
        <v>226</v>
      </c>
      <c r="F515" s="172">
        <v>46021.58</v>
      </c>
      <c r="G515" s="164">
        <v>176739.74</v>
      </c>
      <c r="H515" s="104">
        <f t="shared" si="8"/>
        <v>3840.366628003645</v>
      </c>
      <c r="I515" s="95" t="s">
        <v>35</v>
      </c>
    </row>
    <row r="516" spans="1:9">
      <c r="A516" s="94" t="s">
        <v>342</v>
      </c>
      <c r="B516" s="107" t="s">
        <v>188</v>
      </c>
      <c r="C516" s="95" t="s">
        <v>207</v>
      </c>
      <c r="D516" s="95" t="s">
        <v>135</v>
      </c>
      <c r="E516" s="95" t="s">
        <v>225</v>
      </c>
      <c r="F516" s="172">
        <v>100000</v>
      </c>
      <c r="G516" s="164">
        <v>82672.320000000007</v>
      </c>
      <c r="H516" s="104">
        <f t="shared" si="8"/>
        <v>826.72320000000013</v>
      </c>
      <c r="I516" s="95" t="s">
        <v>37</v>
      </c>
    </row>
    <row r="517" spans="1:9">
      <c r="A517" s="94" t="s">
        <v>342</v>
      </c>
      <c r="B517" s="107" t="s">
        <v>188</v>
      </c>
      <c r="C517" s="95" t="s">
        <v>207</v>
      </c>
      <c r="D517" s="95" t="s">
        <v>135</v>
      </c>
      <c r="E517" s="95" t="s">
        <v>225</v>
      </c>
      <c r="F517" s="172">
        <v>100000</v>
      </c>
      <c r="G517" s="164">
        <v>82672.320000000007</v>
      </c>
      <c r="H517" s="104">
        <f t="shared" si="8"/>
        <v>826.72320000000013</v>
      </c>
      <c r="I517" s="95" t="s">
        <v>37</v>
      </c>
    </row>
    <row r="518" spans="1:9">
      <c r="A518" s="94" t="s">
        <v>342</v>
      </c>
      <c r="B518" s="107" t="s">
        <v>188</v>
      </c>
      <c r="C518" s="95" t="s">
        <v>208</v>
      </c>
      <c r="D518" s="95" t="s">
        <v>138</v>
      </c>
      <c r="E518" s="95" t="s">
        <v>226</v>
      </c>
      <c r="F518" s="172">
        <v>21009.37</v>
      </c>
      <c r="G518" s="164">
        <v>81465.8</v>
      </c>
      <c r="H518" s="104">
        <f t="shared" si="8"/>
        <v>3877.5936641603248</v>
      </c>
      <c r="I518" s="95" t="s">
        <v>35</v>
      </c>
    </row>
    <row r="519" spans="1:9">
      <c r="A519" s="94" t="s">
        <v>342</v>
      </c>
      <c r="B519" s="107" t="s">
        <v>188</v>
      </c>
      <c r="C519" s="95" t="s">
        <v>208</v>
      </c>
      <c r="D519" s="95" t="s">
        <v>138</v>
      </c>
      <c r="E519" s="95" t="s">
        <v>226</v>
      </c>
      <c r="F519" s="172">
        <v>21016.400000000001</v>
      </c>
      <c r="G519" s="164">
        <v>81493.69</v>
      </c>
      <c r="H519" s="104">
        <f t="shared" si="8"/>
        <v>3877.6236653280293</v>
      </c>
      <c r="I519" s="95" t="s">
        <v>35</v>
      </c>
    </row>
    <row r="520" spans="1:9">
      <c r="A520" s="94" t="s">
        <v>342</v>
      </c>
      <c r="B520" s="107" t="s">
        <v>188</v>
      </c>
      <c r="C520" s="95" t="s">
        <v>207</v>
      </c>
      <c r="D520" s="95" t="s">
        <v>135</v>
      </c>
      <c r="E520" s="95" t="s">
        <v>225</v>
      </c>
      <c r="F520" s="172">
        <v>50000</v>
      </c>
      <c r="G520" s="164">
        <v>47500</v>
      </c>
      <c r="H520" s="104">
        <f t="shared" ref="H520:H583" si="9">+G520/F520*1000</f>
        <v>950</v>
      </c>
      <c r="I520" s="95" t="s">
        <v>37</v>
      </c>
    </row>
    <row r="521" spans="1:9">
      <c r="A521" s="94" t="s">
        <v>343</v>
      </c>
      <c r="B521" s="107" t="s">
        <v>188</v>
      </c>
      <c r="C521" s="95" t="s">
        <v>205</v>
      </c>
      <c r="D521" s="95" t="s">
        <v>139</v>
      </c>
      <c r="E521" s="95" t="s">
        <v>223</v>
      </c>
      <c r="F521" s="172">
        <v>19200</v>
      </c>
      <c r="G521" s="164">
        <v>86020</v>
      </c>
      <c r="H521" s="104">
        <f t="shared" si="9"/>
        <v>4480.2083333333339</v>
      </c>
      <c r="I521" s="95" t="s">
        <v>359</v>
      </c>
    </row>
    <row r="522" spans="1:9">
      <c r="A522" s="94" t="s">
        <v>343</v>
      </c>
      <c r="B522" s="107" t="s">
        <v>188</v>
      </c>
      <c r="C522" s="95" t="s">
        <v>204</v>
      </c>
      <c r="D522" s="95" t="s">
        <v>134</v>
      </c>
      <c r="E522" s="95" t="s">
        <v>171</v>
      </c>
      <c r="F522" s="172">
        <v>18647.04</v>
      </c>
      <c r="G522" s="164">
        <v>28545.42</v>
      </c>
      <c r="H522" s="104">
        <f t="shared" si="9"/>
        <v>1530.8284853789125</v>
      </c>
      <c r="I522" s="95" t="s">
        <v>30</v>
      </c>
    </row>
    <row r="523" spans="1:9">
      <c r="A523" s="94" t="s">
        <v>343</v>
      </c>
      <c r="B523" s="107" t="s">
        <v>188</v>
      </c>
      <c r="C523" s="95" t="s">
        <v>202</v>
      </c>
      <c r="D523" s="95" t="s">
        <v>140</v>
      </c>
      <c r="E523" s="95" t="s">
        <v>221</v>
      </c>
      <c r="F523" s="172">
        <v>216</v>
      </c>
      <c r="G523" s="164">
        <v>371.28</v>
      </c>
      <c r="H523" s="104">
        <f t="shared" si="9"/>
        <v>1718.8888888888887</v>
      </c>
      <c r="I523" s="95" t="s">
        <v>30</v>
      </c>
    </row>
    <row r="524" spans="1:9">
      <c r="A524" s="94" t="s">
        <v>343</v>
      </c>
      <c r="B524" s="107" t="s">
        <v>188</v>
      </c>
      <c r="C524" s="95" t="s">
        <v>208</v>
      </c>
      <c r="D524" s="95" t="s">
        <v>138</v>
      </c>
      <c r="E524" s="95" t="s">
        <v>226</v>
      </c>
      <c r="F524" s="172">
        <v>23096.68</v>
      </c>
      <c r="G524" s="164">
        <v>82753.820000000007</v>
      </c>
      <c r="H524" s="104">
        <f t="shared" si="9"/>
        <v>3582.9313996643677</v>
      </c>
      <c r="I524" s="95" t="s">
        <v>35</v>
      </c>
    </row>
    <row r="525" spans="1:9">
      <c r="A525" s="94" t="s">
        <v>343</v>
      </c>
      <c r="B525" s="107" t="s">
        <v>188</v>
      </c>
      <c r="C525" s="95" t="s">
        <v>209</v>
      </c>
      <c r="D525" s="95" t="s">
        <v>133</v>
      </c>
      <c r="E525" s="95" t="s">
        <v>227</v>
      </c>
      <c r="F525" s="172">
        <v>420</v>
      </c>
      <c r="G525" s="164">
        <v>751.8</v>
      </c>
      <c r="H525" s="104">
        <f t="shared" si="9"/>
        <v>1789.9999999999998</v>
      </c>
      <c r="I525" s="95" t="s">
        <v>50</v>
      </c>
    </row>
    <row r="526" spans="1:9">
      <c r="A526" s="94" t="s">
        <v>343</v>
      </c>
      <c r="B526" s="107" t="s">
        <v>188</v>
      </c>
      <c r="C526" s="95" t="s">
        <v>209</v>
      </c>
      <c r="D526" s="95" t="s">
        <v>133</v>
      </c>
      <c r="E526" s="95" t="s">
        <v>227</v>
      </c>
      <c r="F526" s="172">
        <v>1036.8</v>
      </c>
      <c r="G526" s="164">
        <v>2527.1999999999998</v>
      </c>
      <c r="H526" s="104">
        <f t="shared" si="9"/>
        <v>2437.5</v>
      </c>
      <c r="I526" s="95" t="s">
        <v>50</v>
      </c>
    </row>
    <row r="527" spans="1:9">
      <c r="A527" s="94" t="s">
        <v>343</v>
      </c>
      <c r="B527" s="107" t="s">
        <v>188</v>
      </c>
      <c r="C527" s="95" t="s">
        <v>236</v>
      </c>
      <c r="D527" s="95" t="s">
        <v>133</v>
      </c>
      <c r="E527" s="95" t="s">
        <v>126</v>
      </c>
      <c r="F527" s="172">
        <v>1260</v>
      </c>
      <c r="G527" s="164">
        <v>1260</v>
      </c>
      <c r="H527" s="104">
        <f t="shared" si="9"/>
        <v>1000</v>
      </c>
      <c r="I527" s="95" t="s">
        <v>50</v>
      </c>
    </row>
    <row r="528" spans="1:9">
      <c r="A528" s="94" t="s">
        <v>343</v>
      </c>
      <c r="B528" s="107" t="s">
        <v>188</v>
      </c>
      <c r="C528" s="95" t="s">
        <v>236</v>
      </c>
      <c r="D528" s="95" t="s">
        <v>133</v>
      </c>
      <c r="E528" s="95" t="s">
        <v>126</v>
      </c>
      <c r="F528" s="172">
        <v>960</v>
      </c>
      <c r="G528" s="164">
        <v>1200</v>
      </c>
      <c r="H528" s="104">
        <f t="shared" si="9"/>
        <v>1250</v>
      </c>
      <c r="I528" s="95" t="s">
        <v>50</v>
      </c>
    </row>
    <row r="529" spans="1:9">
      <c r="A529" s="94" t="s">
        <v>343</v>
      </c>
      <c r="B529" s="107" t="s">
        <v>188</v>
      </c>
      <c r="C529" s="95" t="s">
        <v>208</v>
      </c>
      <c r="D529" s="95" t="s">
        <v>138</v>
      </c>
      <c r="E529" s="95" t="s">
        <v>226</v>
      </c>
      <c r="F529" s="172">
        <v>192</v>
      </c>
      <c r="G529" s="164">
        <v>960</v>
      </c>
      <c r="H529" s="104">
        <f t="shared" si="9"/>
        <v>5000</v>
      </c>
      <c r="I529" s="95" t="s">
        <v>50</v>
      </c>
    </row>
    <row r="530" spans="1:9">
      <c r="A530" s="94" t="s">
        <v>343</v>
      </c>
      <c r="B530" s="107" t="s">
        <v>188</v>
      </c>
      <c r="C530" s="95" t="s">
        <v>215</v>
      </c>
      <c r="D530" s="95" t="s">
        <v>138</v>
      </c>
      <c r="E530" s="95" t="s">
        <v>231</v>
      </c>
      <c r="F530" s="172">
        <v>266</v>
      </c>
      <c r="G530" s="164">
        <v>1386</v>
      </c>
      <c r="H530" s="104">
        <f t="shared" si="9"/>
        <v>5210.5263157894733</v>
      </c>
      <c r="I530" s="95" t="s">
        <v>50</v>
      </c>
    </row>
    <row r="531" spans="1:9">
      <c r="A531" s="94" t="s">
        <v>343</v>
      </c>
      <c r="B531" s="107" t="s">
        <v>188</v>
      </c>
      <c r="C531" s="95" t="s">
        <v>239</v>
      </c>
      <c r="D531" s="95" t="s">
        <v>138</v>
      </c>
      <c r="E531" s="95" t="s">
        <v>262</v>
      </c>
      <c r="F531" s="172">
        <v>390</v>
      </c>
      <c r="G531" s="164">
        <v>2358</v>
      </c>
      <c r="H531" s="104">
        <f t="shared" si="9"/>
        <v>6046.1538461538457</v>
      </c>
      <c r="I531" s="95" t="s">
        <v>50</v>
      </c>
    </row>
    <row r="532" spans="1:9">
      <c r="A532" s="94" t="s">
        <v>343</v>
      </c>
      <c r="B532" s="107" t="s">
        <v>188</v>
      </c>
      <c r="C532" s="95" t="s">
        <v>239</v>
      </c>
      <c r="D532" s="95" t="s">
        <v>138</v>
      </c>
      <c r="E532" s="95" t="s">
        <v>262</v>
      </c>
      <c r="F532" s="172">
        <v>438</v>
      </c>
      <c r="G532" s="164">
        <v>2759.4</v>
      </c>
      <c r="H532" s="104">
        <f t="shared" si="9"/>
        <v>6300</v>
      </c>
      <c r="I532" s="95" t="s">
        <v>50</v>
      </c>
    </row>
    <row r="533" spans="1:9">
      <c r="A533" s="94" t="s">
        <v>343</v>
      </c>
      <c r="B533" s="107" t="s">
        <v>188</v>
      </c>
      <c r="C533" s="95" t="s">
        <v>212</v>
      </c>
      <c r="D533" s="95" t="s">
        <v>138</v>
      </c>
      <c r="E533" s="95" t="s">
        <v>186</v>
      </c>
      <c r="F533" s="172">
        <v>25000.04</v>
      </c>
      <c r="G533" s="164">
        <v>148244.24</v>
      </c>
      <c r="H533" s="104">
        <f t="shared" si="9"/>
        <v>5929.7601123838194</v>
      </c>
      <c r="I533" s="95" t="s">
        <v>47</v>
      </c>
    </row>
    <row r="534" spans="1:9">
      <c r="A534" s="94" t="s">
        <v>343</v>
      </c>
      <c r="B534" s="107" t="s">
        <v>188</v>
      </c>
      <c r="C534" s="95" t="s">
        <v>208</v>
      </c>
      <c r="D534" s="95" t="s">
        <v>138</v>
      </c>
      <c r="E534" s="95" t="s">
        <v>226</v>
      </c>
      <c r="F534" s="172">
        <v>22699.360000000001</v>
      </c>
      <c r="G534" s="164">
        <v>88437.440000000002</v>
      </c>
      <c r="H534" s="104">
        <f t="shared" si="9"/>
        <v>3896.0323110431309</v>
      </c>
      <c r="I534" s="95" t="s">
        <v>41</v>
      </c>
    </row>
    <row r="535" spans="1:9">
      <c r="A535" s="94" t="s">
        <v>343</v>
      </c>
      <c r="B535" s="107" t="s">
        <v>188</v>
      </c>
      <c r="C535" s="95" t="s">
        <v>202</v>
      </c>
      <c r="D535" s="95" t="s">
        <v>140</v>
      </c>
      <c r="E535" s="95" t="s">
        <v>221</v>
      </c>
      <c r="F535" s="172">
        <v>10200</v>
      </c>
      <c r="G535" s="164">
        <v>15300</v>
      </c>
      <c r="H535" s="104">
        <f t="shared" si="9"/>
        <v>1500</v>
      </c>
      <c r="I535" s="95" t="s">
        <v>37</v>
      </c>
    </row>
    <row r="536" spans="1:9">
      <c r="A536" s="94" t="s">
        <v>343</v>
      </c>
      <c r="B536" s="107" t="s">
        <v>188</v>
      </c>
      <c r="C536" s="95" t="s">
        <v>202</v>
      </c>
      <c r="D536" s="95" t="s">
        <v>140</v>
      </c>
      <c r="E536" s="95" t="s">
        <v>221</v>
      </c>
      <c r="F536" s="172">
        <v>1200</v>
      </c>
      <c r="G536" s="164">
        <v>1800</v>
      </c>
      <c r="H536" s="104">
        <f t="shared" si="9"/>
        <v>1500</v>
      </c>
      <c r="I536" s="95" t="s">
        <v>37</v>
      </c>
    </row>
    <row r="537" spans="1:9">
      <c r="A537" s="94" t="s">
        <v>343</v>
      </c>
      <c r="B537" s="107" t="s">
        <v>188</v>
      </c>
      <c r="C537" s="95" t="s">
        <v>202</v>
      </c>
      <c r="D537" s="95" t="s">
        <v>140</v>
      </c>
      <c r="E537" s="95" t="s">
        <v>221</v>
      </c>
      <c r="F537" s="172">
        <v>480</v>
      </c>
      <c r="G537" s="164">
        <v>900</v>
      </c>
      <c r="H537" s="104">
        <f t="shared" si="9"/>
        <v>1875</v>
      </c>
      <c r="I537" s="95" t="s">
        <v>37</v>
      </c>
    </row>
    <row r="538" spans="1:9">
      <c r="A538" s="94" t="s">
        <v>343</v>
      </c>
      <c r="B538" s="107" t="s">
        <v>188</v>
      </c>
      <c r="C538" s="95" t="s">
        <v>211</v>
      </c>
      <c r="D538" s="95" t="s">
        <v>132</v>
      </c>
      <c r="E538" s="95" t="s">
        <v>229</v>
      </c>
      <c r="F538" s="172">
        <v>1132.8</v>
      </c>
      <c r="G538" s="164">
        <v>4100</v>
      </c>
      <c r="H538" s="104">
        <f t="shared" si="9"/>
        <v>3619.3502824858761</v>
      </c>
      <c r="I538" s="95" t="s">
        <v>39</v>
      </c>
    </row>
    <row r="539" spans="1:9">
      <c r="A539" s="94" t="s">
        <v>343</v>
      </c>
      <c r="B539" s="107" t="s">
        <v>188</v>
      </c>
      <c r="C539" s="95" t="s">
        <v>202</v>
      </c>
      <c r="D539" s="95" t="s">
        <v>140</v>
      </c>
      <c r="E539" s="95" t="s">
        <v>221</v>
      </c>
      <c r="F539" s="172">
        <v>600</v>
      </c>
      <c r="G539" s="164">
        <v>1485</v>
      </c>
      <c r="H539" s="104">
        <f t="shared" si="9"/>
        <v>2475</v>
      </c>
      <c r="I539" s="95" t="s">
        <v>39</v>
      </c>
    </row>
    <row r="540" spans="1:9">
      <c r="A540" s="94" t="s">
        <v>343</v>
      </c>
      <c r="B540" s="107" t="s">
        <v>188</v>
      </c>
      <c r="C540" s="95" t="s">
        <v>202</v>
      </c>
      <c r="D540" s="95" t="s">
        <v>140</v>
      </c>
      <c r="E540" s="95" t="s">
        <v>221</v>
      </c>
      <c r="F540" s="172">
        <v>1200</v>
      </c>
      <c r="G540" s="164">
        <v>2620</v>
      </c>
      <c r="H540" s="104">
        <f t="shared" si="9"/>
        <v>2183.333333333333</v>
      </c>
      <c r="I540" s="95" t="s">
        <v>39</v>
      </c>
    </row>
    <row r="541" spans="1:9">
      <c r="A541" s="94" t="s">
        <v>343</v>
      </c>
      <c r="B541" s="107" t="s">
        <v>188</v>
      </c>
      <c r="C541" s="95" t="s">
        <v>202</v>
      </c>
      <c r="D541" s="95" t="s">
        <v>140</v>
      </c>
      <c r="E541" s="95" t="s">
        <v>221</v>
      </c>
      <c r="F541" s="172">
        <v>120</v>
      </c>
      <c r="G541" s="164">
        <v>100</v>
      </c>
      <c r="H541" s="104">
        <f t="shared" si="9"/>
        <v>833.33333333333337</v>
      </c>
      <c r="I541" s="95" t="s">
        <v>37</v>
      </c>
    </row>
    <row r="542" spans="1:9">
      <c r="A542" s="94" t="s">
        <v>343</v>
      </c>
      <c r="B542" s="107" t="s">
        <v>188</v>
      </c>
      <c r="C542" s="95" t="s">
        <v>202</v>
      </c>
      <c r="D542" s="95" t="s">
        <v>140</v>
      </c>
      <c r="E542" s="95" t="s">
        <v>221</v>
      </c>
      <c r="F542" s="172">
        <v>48</v>
      </c>
      <c r="G542" s="164">
        <v>50</v>
      </c>
      <c r="H542" s="104">
        <f t="shared" si="9"/>
        <v>1041.6666666666667</v>
      </c>
      <c r="I542" s="95" t="s">
        <v>37</v>
      </c>
    </row>
    <row r="543" spans="1:9">
      <c r="A543" s="94" t="s">
        <v>343</v>
      </c>
      <c r="B543" s="107" t="s">
        <v>188</v>
      </c>
      <c r="C543" s="95" t="s">
        <v>202</v>
      </c>
      <c r="D543" s="95" t="s">
        <v>140</v>
      </c>
      <c r="E543" s="95" t="s">
        <v>221</v>
      </c>
      <c r="F543" s="172">
        <v>180</v>
      </c>
      <c r="G543" s="164">
        <v>150</v>
      </c>
      <c r="H543" s="104">
        <f t="shared" si="9"/>
        <v>833.33333333333337</v>
      </c>
      <c r="I543" s="95" t="s">
        <v>37</v>
      </c>
    </row>
    <row r="544" spans="1:9">
      <c r="A544" s="94" t="s">
        <v>343</v>
      </c>
      <c r="B544" s="107" t="s">
        <v>188</v>
      </c>
      <c r="C544" s="95" t="s">
        <v>202</v>
      </c>
      <c r="D544" s="95" t="s">
        <v>140</v>
      </c>
      <c r="E544" s="95" t="s">
        <v>221</v>
      </c>
      <c r="F544" s="172">
        <v>420</v>
      </c>
      <c r="G544" s="164">
        <v>350</v>
      </c>
      <c r="H544" s="104">
        <f t="shared" si="9"/>
        <v>833.33333333333337</v>
      </c>
      <c r="I544" s="95" t="s">
        <v>37</v>
      </c>
    </row>
    <row r="545" spans="1:9">
      <c r="A545" s="94" t="s">
        <v>343</v>
      </c>
      <c r="B545" s="107" t="s">
        <v>188</v>
      </c>
      <c r="C545" s="95" t="s">
        <v>211</v>
      </c>
      <c r="D545" s="95" t="s">
        <v>132</v>
      </c>
      <c r="E545" s="95" t="s">
        <v>229</v>
      </c>
      <c r="F545" s="172">
        <v>1132.8</v>
      </c>
      <c r="G545" s="164">
        <v>4138</v>
      </c>
      <c r="H545" s="104">
        <f t="shared" si="9"/>
        <v>3652.8954802259886</v>
      </c>
      <c r="I545" s="95" t="s">
        <v>39</v>
      </c>
    </row>
    <row r="546" spans="1:9">
      <c r="A546" s="94" t="s">
        <v>343</v>
      </c>
      <c r="B546" s="107" t="s">
        <v>188</v>
      </c>
      <c r="C546" s="95" t="s">
        <v>203</v>
      </c>
      <c r="D546" s="95" t="s">
        <v>133</v>
      </c>
      <c r="E546" s="95" t="s">
        <v>222</v>
      </c>
      <c r="F546" s="172">
        <v>3000</v>
      </c>
      <c r="G546" s="164">
        <v>6545</v>
      </c>
      <c r="H546" s="104">
        <f t="shared" si="9"/>
        <v>2181.6666666666665</v>
      </c>
      <c r="I546" s="95" t="s">
        <v>39</v>
      </c>
    </row>
    <row r="547" spans="1:9">
      <c r="A547" s="94" t="s">
        <v>343</v>
      </c>
      <c r="B547" s="107" t="s">
        <v>188</v>
      </c>
      <c r="C547" s="95" t="s">
        <v>203</v>
      </c>
      <c r="D547" s="95" t="s">
        <v>133</v>
      </c>
      <c r="E547" s="95" t="s">
        <v>222</v>
      </c>
      <c r="F547" s="172">
        <v>300</v>
      </c>
      <c r="G547" s="164">
        <v>2455</v>
      </c>
      <c r="H547" s="104">
        <f t="shared" si="9"/>
        <v>8183.3333333333339</v>
      </c>
      <c r="I547" s="95" t="s">
        <v>39</v>
      </c>
    </row>
    <row r="548" spans="1:9">
      <c r="A548" s="94" t="s">
        <v>343</v>
      </c>
      <c r="B548" s="107" t="s">
        <v>188</v>
      </c>
      <c r="C548" s="95" t="s">
        <v>204</v>
      </c>
      <c r="D548" s="95" t="s">
        <v>134</v>
      </c>
      <c r="E548" s="95" t="s">
        <v>171</v>
      </c>
      <c r="F548" s="172">
        <v>1905.6</v>
      </c>
      <c r="G548" s="164">
        <v>4600</v>
      </c>
      <c r="H548" s="104">
        <f t="shared" si="9"/>
        <v>2413.9378673383712</v>
      </c>
      <c r="I548" s="95" t="s">
        <v>39</v>
      </c>
    </row>
    <row r="549" spans="1:9">
      <c r="A549" s="94" t="s">
        <v>343</v>
      </c>
      <c r="B549" s="107" t="s">
        <v>188</v>
      </c>
      <c r="C549" s="95" t="s">
        <v>202</v>
      </c>
      <c r="D549" s="95" t="s">
        <v>140</v>
      </c>
      <c r="E549" s="95" t="s">
        <v>221</v>
      </c>
      <c r="F549" s="172">
        <v>3000</v>
      </c>
      <c r="G549" s="164">
        <v>6507</v>
      </c>
      <c r="H549" s="104">
        <f t="shared" si="9"/>
        <v>2169</v>
      </c>
      <c r="I549" s="95" t="s">
        <v>39</v>
      </c>
    </row>
    <row r="550" spans="1:9">
      <c r="A550" s="94" t="s">
        <v>343</v>
      </c>
      <c r="B550" s="107" t="s">
        <v>188</v>
      </c>
      <c r="C550" s="95" t="s">
        <v>202</v>
      </c>
      <c r="D550" s="95" t="s">
        <v>140</v>
      </c>
      <c r="E550" s="95" t="s">
        <v>221</v>
      </c>
      <c r="F550" s="172">
        <v>2400</v>
      </c>
      <c r="G550" s="164">
        <v>5232</v>
      </c>
      <c r="H550" s="104">
        <f t="shared" si="9"/>
        <v>2180</v>
      </c>
      <c r="I550" s="95" t="s">
        <v>39</v>
      </c>
    </row>
    <row r="551" spans="1:9">
      <c r="A551" s="94" t="s">
        <v>343</v>
      </c>
      <c r="B551" s="107" t="s">
        <v>188</v>
      </c>
      <c r="C551" s="95" t="s">
        <v>202</v>
      </c>
      <c r="D551" s="95" t="s">
        <v>140</v>
      </c>
      <c r="E551" s="95" t="s">
        <v>221</v>
      </c>
      <c r="F551" s="172">
        <v>1200</v>
      </c>
      <c r="G551" s="164">
        <v>600</v>
      </c>
      <c r="H551" s="104">
        <f t="shared" si="9"/>
        <v>500</v>
      </c>
      <c r="I551" s="95" t="s">
        <v>37</v>
      </c>
    </row>
    <row r="552" spans="1:9">
      <c r="A552" s="94" t="s">
        <v>344</v>
      </c>
      <c r="B552" s="107" t="s">
        <v>188</v>
      </c>
      <c r="C552" s="95" t="s">
        <v>204</v>
      </c>
      <c r="D552" s="95" t="s">
        <v>134</v>
      </c>
      <c r="E552" s="95" t="s">
        <v>171</v>
      </c>
      <c r="F552" s="172">
        <v>72806.399999999994</v>
      </c>
      <c r="G552" s="164">
        <v>123187.2</v>
      </c>
      <c r="H552" s="104">
        <f t="shared" si="9"/>
        <v>1691.9831223628692</v>
      </c>
      <c r="I552" s="95" t="s">
        <v>30</v>
      </c>
    </row>
    <row r="553" spans="1:9">
      <c r="A553" s="94" t="s">
        <v>344</v>
      </c>
      <c r="B553" s="107" t="s">
        <v>188</v>
      </c>
      <c r="C553" s="95" t="s">
        <v>202</v>
      </c>
      <c r="D553" s="95" t="s">
        <v>140</v>
      </c>
      <c r="E553" s="95" t="s">
        <v>221</v>
      </c>
      <c r="F553" s="172">
        <v>15120</v>
      </c>
      <c r="G553" s="164">
        <v>25288.2</v>
      </c>
      <c r="H553" s="104">
        <f t="shared" si="9"/>
        <v>1672.5</v>
      </c>
      <c r="I553" s="95" t="s">
        <v>37</v>
      </c>
    </row>
    <row r="554" spans="1:9">
      <c r="A554" s="94" t="s">
        <v>344</v>
      </c>
      <c r="B554" s="107" t="s">
        <v>188</v>
      </c>
      <c r="C554" s="95" t="s">
        <v>202</v>
      </c>
      <c r="D554" s="95" t="s">
        <v>140</v>
      </c>
      <c r="E554" s="95" t="s">
        <v>221</v>
      </c>
      <c r="F554" s="172">
        <v>15120</v>
      </c>
      <c r="G554" s="164">
        <v>25288.2</v>
      </c>
      <c r="H554" s="104">
        <f t="shared" si="9"/>
        <v>1672.5</v>
      </c>
      <c r="I554" s="95" t="s">
        <v>37</v>
      </c>
    </row>
    <row r="555" spans="1:9">
      <c r="A555" s="94" t="s">
        <v>344</v>
      </c>
      <c r="B555" s="107" t="s">
        <v>188</v>
      </c>
      <c r="C555" s="95" t="s">
        <v>204</v>
      </c>
      <c r="D555" s="95" t="s">
        <v>134</v>
      </c>
      <c r="E555" s="95" t="s">
        <v>171</v>
      </c>
      <c r="F555" s="172">
        <v>17369.54</v>
      </c>
      <c r="G555" s="164">
        <v>30188.880000000001</v>
      </c>
      <c r="H555" s="104">
        <f t="shared" si="9"/>
        <v>1738.0356647326296</v>
      </c>
      <c r="I555" s="95" t="s">
        <v>218</v>
      </c>
    </row>
    <row r="556" spans="1:9">
      <c r="A556" s="94" t="s">
        <v>344</v>
      </c>
      <c r="B556" s="107" t="s">
        <v>188</v>
      </c>
      <c r="C556" s="95" t="s">
        <v>202</v>
      </c>
      <c r="D556" s="95" t="s">
        <v>140</v>
      </c>
      <c r="E556" s="95" t="s">
        <v>221</v>
      </c>
      <c r="F556" s="172">
        <v>17510.400000000001</v>
      </c>
      <c r="G556" s="164">
        <v>32659.200000000001</v>
      </c>
      <c r="H556" s="104">
        <f t="shared" si="9"/>
        <v>1865.1315789473683</v>
      </c>
      <c r="I556" s="95" t="s">
        <v>218</v>
      </c>
    </row>
    <row r="557" spans="1:9">
      <c r="A557" s="94" t="s">
        <v>344</v>
      </c>
      <c r="B557" s="107" t="s">
        <v>188</v>
      </c>
      <c r="C557" s="95" t="s">
        <v>204</v>
      </c>
      <c r="D557" s="95" t="s">
        <v>134</v>
      </c>
      <c r="E557" s="95" t="s">
        <v>171</v>
      </c>
      <c r="F557" s="172">
        <v>34758.14</v>
      </c>
      <c r="G557" s="164">
        <v>59243.519999999997</v>
      </c>
      <c r="H557" s="104">
        <f t="shared" si="9"/>
        <v>1704.4502381312693</v>
      </c>
      <c r="I557" s="95" t="s">
        <v>218</v>
      </c>
    </row>
    <row r="558" spans="1:9">
      <c r="A558" s="94" t="s">
        <v>344</v>
      </c>
      <c r="B558" s="107" t="s">
        <v>188</v>
      </c>
      <c r="C558" s="95" t="s">
        <v>202</v>
      </c>
      <c r="D558" s="95" t="s">
        <v>140</v>
      </c>
      <c r="E558" s="95" t="s">
        <v>221</v>
      </c>
      <c r="F558" s="172">
        <v>17510.400000000001</v>
      </c>
      <c r="G558" s="164">
        <v>32659.200000000001</v>
      </c>
      <c r="H558" s="104">
        <f t="shared" si="9"/>
        <v>1865.1315789473683</v>
      </c>
      <c r="I558" s="95" t="s">
        <v>218</v>
      </c>
    </row>
    <row r="559" spans="1:9">
      <c r="A559" s="94" t="s">
        <v>344</v>
      </c>
      <c r="B559" s="107" t="s">
        <v>188</v>
      </c>
      <c r="C559" s="95" t="s">
        <v>204</v>
      </c>
      <c r="D559" s="95" t="s">
        <v>134</v>
      </c>
      <c r="E559" s="95" t="s">
        <v>171</v>
      </c>
      <c r="F559" s="172">
        <v>52137.22</v>
      </c>
      <c r="G559" s="164">
        <v>88865.279999999999</v>
      </c>
      <c r="H559" s="104">
        <f t="shared" si="9"/>
        <v>1704.449911215059</v>
      </c>
      <c r="I559" s="95" t="s">
        <v>218</v>
      </c>
    </row>
    <row r="560" spans="1:9">
      <c r="A560" s="94" t="s">
        <v>344</v>
      </c>
      <c r="B560" s="107" t="s">
        <v>188</v>
      </c>
      <c r="C560" s="95" t="s">
        <v>202</v>
      </c>
      <c r="D560" s="95" t="s">
        <v>140</v>
      </c>
      <c r="E560" s="95" t="s">
        <v>221</v>
      </c>
      <c r="F560" s="172">
        <v>17510.400000000001</v>
      </c>
      <c r="G560" s="164">
        <v>32659.200000000001</v>
      </c>
      <c r="H560" s="104">
        <f t="shared" si="9"/>
        <v>1865.1315789473683</v>
      </c>
      <c r="I560" s="95" t="s">
        <v>218</v>
      </c>
    </row>
    <row r="561" spans="1:9">
      <c r="A561" s="94" t="s">
        <v>344</v>
      </c>
      <c r="B561" s="107" t="s">
        <v>188</v>
      </c>
      <c r="C561" s="95" t="s">
        <v>204</v>
      </c>
      <c r="D561" s="95" t="s">
        <v>134</v>
      </c>
      <c r="E561" s="95" t="s">
        <v>171</v>
      </c>
      <c r="F561" s="172">
        <v>17379.07</v>
      </c>
      <c r="G561" s="164">
        <v>29621.759999999998</v>
      </c>
      <c r="H561" s="104">
        <f t="shared" si="9"/>
        <v>1704.4502381312693</v>
      </c>
      <c r="I561" s="95" t="s">
        <v>218</v>
      </c>
    </row>
    <row r="562" spans="1:9">
      <c r="A562" s="94" t="s">
        <v>344</v>
      </c>
      <c r="B562" s="107" t="s">
        <v>188</v>
      </c>
      <c r="C562" s="95" t="s">
        <v>202</v>
      </c>
      <c r="D562" s="95" t="s">
        <v>140</v>
      </c>
      <c r="E562" s="95" t="s">
        <v>221</v>
      </c>
      <c r="F562" s="172">
        <v>17510.400000000001</v>
      </c>
      <c r="G562" s="164">
        <v>32659.200000000001</v>
      </c>
      <c r="H562" s="104">
        <f t="shared" si="9"/>
        <v>1865.1315789473683</v>
      </c>
      <c r="I562" s="95" t="s">
        <v>218</v>
      </c>
    </row>
    <row r="563" spans="1:9">
      <c r="A563" s="94" t="s">
        <v>344</v>
      </c>
      <c r="B563" s="107" t="s">
        <v>188</v>
      </c>
      <c r="C563" s="95" t="s">
        <v>204</v>
      </c>
      <c r="D563" s="95" t="s">
        <v>134</v>
      </c>
      <c r="E563" s="95" t="s">
        <v>171</v>
      </c>
      <c r="F563" s="172">
        <v>34758.14</v>
      </c>
      <c r="G563" s="164">
        <v>59243.519999999997</v>
      </c>
      <c r="H563" s="104">
        <f t="shared" si="9"/>
        <v>1704.4502381312693</v>
      </c>
      <c r="I563" s="95" t="s">
        <v>218</v>
      </c>
    </row>
    <row r="564" spans="1:9">
      <c r="A564" s="94" t="s">
        <v>344</v>
      </c>
      <c r="B564" s="107" t="s">
        <v>188</v>
      </c>
      <c r="C564" s="95" t="s">
        <v>204</v>
      </c>
      <c r="D564" s="95" t="s">
        <v>134</v>
      </c>
      <c r="E564" s="95" t="s">
        <v>171</v>
      </c>
      <c r="F564" s="172">
        <v>69516.289999999994</v>
      </c>
      <c r="G564" s="164">
        <v>118487.03999999999</v>
      </c>
      <c r="H564" s="104">
        <f t="shared" si="9"/>
        <v>1704.4499929440999</v>
      </c>
      <c r="I564" s="95" t="s">
        <v>218</v>
      </c>
    </row>
    <row r="565" spans="1:9">
      <c r="A565" s="94" t="s">
        <v>344</v>
      </c>
      <c r="B565" s="107" t="s">
        <v>188</v>
      </c>
      <c r="C565" s="95" t="s">
        <v>204</v>
      </c>
      <c r="D565" s="95" t="s">
        <v>134</v>
      </c>
      <c r="E565" s="95" t="s">
        <v>171</v>
      </c>
      <c r="F565" s="172">
        <v>52137.22</v>
      </c>
      <c r="G565" s="164">
        <v>88865.279999999999</v>
      </c>
      <c r="H565" s="104">
        <f t="shared" si="9"/>
        <v>1704.449911215059</v>
      </c>
      <c r="I565" s="95" t="s">
        <v>218</v>
      </c>
    </row>
    <row r="566" spans="1:9">
      <c r="A566" s="94" t="s">
        <v>344</v>
      </c>
      <c r="B566" s="107" t="s">
        <v>188</v>
      </c>
      <c r="C566" s="95" t="s">
        <v>205</v>
      </c>
      <c r="D566" s="95" t="s">
        <v>139</v>
      </c>
      <c r="E566" s="95" t="s">
        <v>223</v>
      </c>
      <c r="F566" s="172">
        <v>21504</v>
      </c>
      <c r="G566" s="164">
        <v>91638.399999999994</v>
      </c>
      <c r="H566" s="104">
        <f t="shared" si="9"/>
        <v>4261.458333333333</v>
      </c>
      <c r="I566" s="95" t="s">
        <v>359</v>
      </c>
    </row>
    <row r="567" spans="1:9">
      <c r="A567" s="94" t="s">
        <v>344</v>
      </c>
      <c r="B567" s="107" t="s">
        <v>188</v>
      </c>
      <c r="C567" s="95" t="s">
        <v>207</v>
      </c>
      <c r="D567" s="95" t="s">
        <v>135</v>
      </c>
      <c r="E567" s="95" t="s">
        <v>225</v>
      </c>
      <c r="F567" s="172">
        <v>50000</v>
      </c>
      <c r="G567" s="164">
        <v>46310</v>
      </c>
      <c r="H567" s="104">
        <f t="shared" si="9"/>
        <v>926.2</v>
      </c>
      <c r="I567" s="95" t="s">
        <v>26</v>
      </c>
    </row>
    <row r="568" spans="1:9">
      <c r="A568" s="94" t="s">
        <v>344</v>
      </c>
      <c r="B568" s="107" t="s">
        <v>188</v>
      </c>
      <c r="C568" s="95" t="s">
        <v>204</v>
      </c>
      <c r="D568" s="95" t="s">
        <v>134</v>
      </c>
      <c r="E568" s="95" t="s">
        <v>171</v>
      </c>
      <c r="F568" s="172">
        <v>34758.14</v>
      </c>
      <c r="G568" s="164">
        <v>59243.519999999997</v>
      </c>
      <c r="H568" s="104">
        <f t="shared" si="9"/>
        <v>1704.4502381312693</v>
      </c>
      <c r="I568" s="95" t="s">
        <v>218</v>
      </c>
    </row>
    <row r="569" spans="1:9">
      <c r="A569" s="94" t="s">
        <v>344</v>
      </c>
      <c r="B569" s="107" t="s">
        <v>188</v>
      </c>
      <c r="C569" s="95" t="s">
        <v>204</v>
      </c>
      <c r="D569" s="95" t="s">
        <v>134</v>
      </c>
      <c r="E569" s="95" t="s">
        <v>171</v>
      </c>
      <c r="F569" s="172">
        <v>33843.46</v>
      </c>
      <c r="G569" s="164">
        <v>57684.480000000003</v>
      </c>
      <c r="H569" s="104">
        <f t="shared" si="9"/>
        <v>1704.4498405304896</v>
      </c>
      <c r="I569" s="95" t="s">
        <v>218</v>
      </c>
    </row>
    <row r="570" spans="1:9">
      <c r="A570" s="94" t="s">
        <v>344</v>
      </c>
      <c r="B570" s="107" t="s">
        <v>188</v>
      </c>
      <c r="C570" s="95" t="s">
        <v>208</v>
      </c>
      <c r="D570" s="95" t="s">
        <v>138</v>
      </c>
      <c r="E570" s="95" t="s">
        <v>226</v>
      </c>
      <c r="F570" s="172">
        <v>95784.23</v>
      </c>
      <c r="G570" s="164">
        <v>363980.08</v>
      </c>
      <c r="H570" s="104">
        <f t="shared" si="9"/>
        <v>3800.0000626407918</v>
      </c>
      <c r="I570" s="95" t="s">
        <v>35</v>
      </c>
    </row>
    <row r="571" spans="1:9">
      <c r="A571" s="94" t="s">
        <v>344</v>
      </c>
      <c r="B571" s="107" t="s">
        <v>188</v>
      </c>
      <c r="C571" s="95" t="s">
        <v>203</v>
      </c>
      <c r="D571" s="95" t="s">
        <v>133</v>
      </c>
      <c r="E571" s="95" t="s">
        <v>222</v>
      </c>
      <c r="F571" s="172">
        <v>5400</v>
      </c>
      <c r="G571" s="164">
        <v>1350</v>
      </c>
      <c r="H571" s="104">
        <f t="shared" si="9"/>
        <v>250</v>
      </c>
      <c r="I571" s="95" t="s">
        <v>39</v>
      </c>
    </row>
    <row r="572" spans="1:9">
      <c r="A572" s="94" t="s">
        <v>344</v>
      </c>
      <c r="B572" s="107" t="s">
        <v>188</v>
      </c>
      <c r="C572" s="95" t="s">
        <v>203</v>
      </c>
      <c r="D572" s="95" t="s">
        <v>133</v>
      </c>
      <c r="E572" s="95" t="s">
        <v>222</v>
      </c>
      <c r="F572" s="172">
        <v>5075</v>
      </c>
      <c r="G572" s="164">
        <v>1344</v>
      </c>
      <c r="H572" s="104">
        <f t="shared" si="9"/>
        <v>264.82758620689657</v>
      </c>
      <c r="I572" s="95" t="s">
        <v>39</v>
      </c>
    </row>
    <row r="573" spans="1:9">
      <c r="A573" s="94" t="s">
        <v>344</v>
      </c>
      <c r="B573" s="107" t="s">
        <v>188</v>
      </c>
      <c r="C573" s="95" t="s">
        <v>204</v>
      </c>
      <c r="D573" s="95" t="s">
        <v>134</v>
      </c>
      <c r="E573" s="95" t="s">
        <v>171</v>
      </c>
      <c r="F573" s="172">
        <v>6479.04</v>
      </c>
      <c r="G573" s="164">
        <v>1700</v>
      </c>
      <c r="H573" s="104">
        <f t="shared" si="9"/>
        <v>262.38455079764907</v>
      </c>
      <c r="I573" s="95" t="s">
        <v>39</v>
      </c>
    </row>
    <row r="574" spans="1:9">
      <c r="A574" s="94" t="s">
        <v>344</v>
      </c>
      <c r="B574" s="107" t="s">
        <v>188</v>
      </c>
      <c r="C574" s="95" t="s">
        <v>205</v>
      </c>
      <c r="D574" s="95" t="s">
        <v>139</v>
      </c>
      <c r="E574" s="95" t="s">
        <v>223</v>
      </c>
      <c r="F574" s="172">
        <v>2520</v>
      </c>
      <c r="G574" s="164">
        <v>600</v>
      </c>
      <c r="H574" s="104">
        <f t="shared" si="9"/>
        <v>238.09523809523807</v>
      </c>
      <c r="I574" s="95" t="s">
        <v>39</v>
      </c>
    </row>
    <row r="575" spans="1:9">
      <c r="A575" s="94" t="s">
        <v>344</v>
      </c>
      <c r="B575" s="107" t="s">
        <v>188</v>
      </c>
      <c r="C575" s="95" t="s">
        <v>202</v>
      </c>
      <c r="D575" s="95" t="s">
        <v>140</v>
      </c>
      <c r="E575" s="95" t="s">
        <v>221</v>
      </c>
      <c r="F575" s="172">
        <v>1920</v>
      </c>
      <c r="G575" s="164">
        <v>600</v>
      </c>
      <c r="H575" s="104">
        <f t="shared" si="9"/>
        <v>312.5</v>
      </c>
      <c r="I575" s="95" t="s">
        <v>39</v>
      </c>
    </row>
    <row r="576" spans="1:9">
      <c r="A576" s="94" t="s">
        <v>344</v>
      </c>
      <c r="B576" s="107" t="s">
        <v>188</v>
      </c>
      <c r="C576" s="95" t="s">
        <v>202</v>
      </c>
      <c r="D576" s="95" t="s">
        <v>140</v>
      </c>
      <c r="E576" s="95" t="s">
        <v>221</v>
      </c>
      <c r="F576" s="172">
        <v>1800</v>
      </c>
      <c r="G576" s="164">
        <v>450</v>
      </c>
      <c r="H576" s="104">
        <f t="shared" si="9"/>
        <v>250</v>
      </c>
      <c r="I576" s="95" t="s">
        <v>39</v>
      </c>
    </row>
    <row r="577" spans="1:9">
      <c r="A577" s="94" t="s">
        <v>344</v>
      </c>
      <c r="B577" s="107" t="s">
        <v>188</v>
      </c>
      <c r="C577" s="95" t="s">
        <v>202</v>
      </c>
      <c r="D577" s="95" t="s">
        <v>140</v>
      </c>
      <c r="E577" s="95" t="s">
        <v>221</v>
      </c>
      <c r="F577" s="172">
        <v>5520</v>
      </c>
      <c r="G577" s="164">
        <v>1380</v>
      </c>
      <c r="H577" s="104">
        <f t="shared" si="9"/>
        <v>250</v>
      </c>
      <c r="I577" s="95" t="s">
        <v>39</v>
      </c>
    </row>
    <row r="578" spans="1:9">
      <c r="A578" s="94" t="s">
        <v>344</v>
      </c>
      <c r="B578" s="107" t="s">
        <v>188</v>
      </c>
      <c r="C578" s="95" t="s">
        <v>207</v>
      </c>
      <c r="D578" s="95" t="s">
        <v>135</v>
      </c>
      <c r="E578" s="95" t="s">
        <v>225</v>
      </c>
      <c r="F578" s="172">
        <v>25000</v>
      </c>
      <c r="G578" s="164">
        <v>22449.63</v>
      </c>
      <c r="H578" s="104">
        <f t="shared" si="9"/>
        <v>897.98520000000008</v>
      </c>
      <c r="I578" s="95" t="s">
        <v>37</v>
      </c>
    </row>
    <row r="579" spans="1:9">
      <c r="A579" s="94" t="s">
        <v>344</v>
      </c>
      <c r="B579" s="107" t="s">
        <v>188</v>
      </c>
      <c r="C579" s="95" t="s">
        <v>206</v>
      </c>
      <c r="D579" s="95" t="s">
        <v>132</v>
      </c>
      <c r="E579" s="95" t="s">
        <v>224</v>
      </c>
      <c r="F579" s="172">
        <v>600</v>
      </c>
      <c r="G579" s="164">
        <v>400</v>
      </c>
      <c r="H579" s="104">
        <f t="shared" si="9"/>
        <v>666.66666666666663</v>
      </c>
      <c r="I579" s="95" t="s">
        <v>39</v>
      </c>
    </row>
    <row r="580" spans="1:9">
      <c r="A580" s="94" t="s">
        <v>344</v>
      </c>
      <c r="B580" s="107" t="s">
        <v>188</v>
      </c>
      <c r="C580" s="95" t="s">
        <v>201</v>
      </c>
      <c r="D580" s="95" t="s">
        <v>133</v>
      </c>
      <c r="E580" s="95" t="s">
        <v>220</v>
      </c>
      <c r="F580" s="172">
        <v>6000</v>
      </c>
      <c r="G580" s="164">
        <v>3000</v>
      </c>
      <c r="H580" s="104">
        <f t="shared" si="9"/>
        <v>500</v>
      </c>
      <c r="I580" s="95" t="s">
        <v>39</v>
      </c>
    </row>
    <row r="581" spans="1:9">
      <c r="A581" s="94" t="s">
        <v>344</v>
      </c>
      <c r="B581" s="107" t="s">
        <v>188</v>
      </c>
      <c r="C581" s="95" t="s">
        <v>201</v>
      </c>
      <c r="D581" s="95" t="s">
        <v>133</v>
      </c>
      <c r="E581" s="95" t="s">
        <v>220</v>
      </c>
      <c r="F581" s="172">
        <v>1132.8</v>
      </c>
      <c r="G581" s="164">
        <v>600</v>
      </c>
      <c r="H581" s="104">
        <f t="shared" si="9"/>
        <v>529.66101694915255</v>
      </c>
      <c r="I581" s="95" t="s">
        <v>39</v>
      </c>
    </row>
    <row r="582" spans="1:9">
      <c r="A582" s="94" t="s">
        <v>344</v>
      </c>
      <c r="B582" s="107" t="s">
        <v>188</v>
      </c>
      <c r="C582" s="95" t="s">
        <v>201</v>
      </c>
      <c r="D582" s="95" t="s">
        <v>133</v>
      </c>
      <c r="E582" s="95" t="s">
        <v>220</v>
      </c>
      <c r="F582" s="172">
        <v>1200</v>
      </c>
      <c r="G582" s="164">
        <v>600</v>
      </c>
      <c r="H582" s="104">
        <f t="shared" si="9"/>
        <v>500</v>
      </c>
      <c r="I582" s="95" t="s">
        <v>39</v>
      </c>
    </row>
    <row r="583" spans="1:9">
      <c r="A583" s="94" t="s">
        <v>344</v>
      </c>
      <c r="B583" s="107" t="s">
        <v>188</v>
      </c>
      <c r="C583" s="95" t="s">
        <v>204</v>
      </c>
      <c r="D583" s="95" t="s">
        <v>134</v>
      </c>
      <c r="E583" s="95" t="s">
        <v>171</v>
      </c>
      <c r="F583" s="172">
        <v>952.8</v>
      </c>
      <c r="G583" s="164">
        <v>350</v>
      </c>
      <c r="H583" s="104">
        <f t="shared" si="9"/>
        <v>367.33837111670863</v>
      </c>
      <c r="I583" s="95" t="s">
        <v>39</v>
      </c>
    </row>
    <row r="584" spans="1:9">
      <c r="A584" s="94" t="s">
        <v>344</v>
      </c>
      <c r="B584" s="107" t="s">
        <v>188</v>
      </c>
      <c r="C584" s="95" t="s">
        <v>202</v>
      </c>
      <c r="D584" s="95" t="s">
        <v>140</v>
      </c>
      <c r="E584" s="95" t="s">
        <v>221</v>
      </c>
      <c r="F584" s="172">
        <v>6000</v>
      </c>
      <c r="G584" s="164">
        <v>3000</v>
      </c>
      <c r="H584" s="104">
        <f t="shared" ref="H584:H647" si="10">+G584/F584*1000</f>
        <v>500</v>
      </c>
      <c r="I584" s="95" t="s">
        <v>39</v>
      </c>
    </row>
    <row r="585" spans="1:9">
      <c r="A585" s="94" t="s">
        <v>344</v>
      </c>
      <c r="B585" s="107" t="s">
        <v>188</v>
      </c>
      <c r="C585" s="95" t="s">
        <v>202</v>
      </c>
      <c r="D585" s="95" t="s">
        <v>140</v>
      </c>
      <c r="E585" s="95" t="s">
        <v>221</v>
      </c>
      <c r="F585" s="172">
        <v>720</v>
      </c>
      <c r="G585" s="164">
        <v>360</v>
      </c>
      <c r="H585" s="104">
        <f t="shared" si="10"/>
        <v>500</v>
      </c>
      <c r="I585" s="95" t="s">
        <v>39</v>
      </c>
    </row>
    <row r="586" spans="1:9">
      <c r="A586" s="94" t="s">
        <v>344</v>
      </c>
      <c r="B586" s="107" t="s">
        <v>188</v>
      </c>
      <c r="C586" s="95" t="s">
        <v>202</v>
      </c>
      <c r="D586" s="95" t="s">
        <v>140</v>
      </c>
      <c r="E586" s="95" t="s">
        <v>221</v>
      </c>
      <c r="F586" s="172">
        <v>480</v>
      </c>
      <c r="G586" s="164">
        <v>250</v>
      </c>
      <c r="H586" s="104">
        <f t="shared" si="10"/>
        <v>520.83333333333337</v>
      </c>
      <c r="I586" s="95" t="s">
        <v>39</v>
      </c>
    </row>
    <row r="587" spans="1:9">
      <c r="A587" s="94" t="s">
        <v>344</v>
      </c>
      <c r="B587" s="107" t="s">
        <v>188</v>
      </c>
      <c r="C587" s="95" t="s">
        <v>202</v>
      </c>
      <c r="D587" s="95" t="s">
        <v>140</v>
      </c>
      <c r="E587" s="95" t="s">
        <v>221</v>
      </c>
      <c r="F587" s="172">
        <v>6000</v>
      </c>
      <c r="G587" s="164">
        <v>9000</v>
      </c>
      <c r="H587" s="104">
        <f t="shared" si="10"/>
        <v>1500</v>
      </c>
      <c r="I587" s="95" t="s">
        <v>37</v>
      </c>
    </row>
    <row r="588" spans="1:9">
      <c r="A588" s="94" t="s">
        <v>344</v>
      </c>
      <c r="B588" s="107" t="s">
        <v>188</v>
      </c>
      <c r="C588" s="95" t="s">
        <v>202</v>
      </c>
      <c r="D588" s="95" t="s">
        <v>140</v>
      </c>
      <c r="E588" s="95" t="s">
        <v>221</v>
      </c>
      <c r="F588" s="172">
        <v>480</v>
      </c>
      <c r="G588" s="164">
        <v>720</v>
      </c>
      <c r="H588" s="104">
        <f t="shared" si="10"/>
        <v>1500</v>
      </c>
      <c r="I588" s="95" t="s">
        <v>37</v>
      </c>
    </row>
    <row r="589" spans="1:9">
      <c r="A589" s="94" t="s">
        <v>344</v>
      </c>
      <c r="B589" s="107" t="s">
        <v>188</v>
      </c>
      <c r="C589" s="95" t="s">
        <v>202</v>
      </c>
      <c r="D589" s="95" t="s">
        <v>140</v>
      </c>
      <c r="E589" s="95" t="s">
        <v>221</v>
      </c>
      <c r="F589" s="172">
        <v>576</v>
      </c>
      <c r="G589" s="164">
        <v>1080</v>
      </c>
      <c r="H589" s="104">
        <f t="shared" si="10"/>
        <v>1875</v>
      </c>
      <c r="I589" s="95" t="s">
        <v>37</v>
      </c>
    </row>
    <row r="590" spans="1:9">
      <c r="A590" s="94" t="s">
        <v>344</v>
      </c>
      <c r="B590" s="107" t="s">
        <v>188</v>
      </c>
      <c r="C590" s="95" t="s">
        <v>202</v>
      </c>
      <c r="D590" s="95" t="s">
        <v>140</v>
      </c>
      <c r="E590" s="95" t="s">
        <v>221</v>
      </c>
      <c r="F590" s="172">
        <v>24</v>
      </c>
      <c r="G590" s="164">
        <v>59.02</v>
      </c>
      <c r="H590" s="104">
        <f t="shared" si="10"/>
        <v>2459.166666666667</v>
      </c>
      <c r="I590" s="95" t="s">
        <v>37</v>
      </c>
    </row>
    <row r="591" spans="1:9">
      <c r="A591" s="94" t="s">
        <v>344</v>
      </c>
      <c r="B591" s="107" t="s">
        <v>188</v>
      </c>
      <c r="C591" s="95" t="s">
        <v>202</v>
      </c>
      <c r="D591" s="95" t="s">
        <v>140</v>
      </c>
      <c r="E591" s="95" t="s">
        <v>221</v>
      </c>
      <c r="F591" s="172">
        <v>480</v>
      </c>
      <c r="G591" s="164">
        <v>400</v>
      </c>
      <c r="H591" s="104">
        <f t="shared" si="10"/>
        <v>833.33333333333337</v>
      </c>
      <c r="I591" s="95" t="s">
        <v>37</v>
      </c>
    </row>
    <row r="592" spans="1:9">
      <c r="A592" s="94" t="s">
        <v>344</v>
      </c>
      <c r="B592" s="107" t="s">
        <v>188</v>
      </c>
      <c r="C592" s="95" t="s">
        <v>202</v>
      </c>
      <c r="D592" s="95" t="s">
        <v>140</v>
      </c>
      <c r="E592" s="95" t="s">
        <v>221</v>
      </c>
      <c r="F592" s="172">
        <v>144</v>
      </c>
      <c r="G592" s="164">
        <v>150</v>
      </c>
      <c r="H592" s="104">
        <f t="shared" si="10"/>
        <v>1041.6666666666667</v>
      </c>
      <c r="I592" s="95" t="s">
        <v>37</v>
      </c>
    </row>
    <row r="593" spans="1:9">
      <c r="A593" s="94" t="s">
        <v>344</v>
      </c>
      <c r="B593" s="107" t="s">
        <v>188</v>
      </c>
      <c r="C593" s="95" t="s">
        <v>202</v>
      </c>
      <c r="D593" s="95" t="s">
        <v>140</v>
      </c>
      <c r="E593" s="95" t="s">
        <v>221</v>
      </c>
      <c r="F593" s="172">
        <v>360</v>
      </c>
      <c r="G593" s="164">
        <v>300</v>
      </c>
      <c r="H593" s="104">
        <f t="shared" si="10"/>
        <v>833.33333333333337</v>
      </c>
      <c r="I593" s="95" t="s">
        <v>37</v>
      </c>
    </row>
    <row r="594" spans="1:9">
      <c r="A594" s="94" t="s">
        <v>345</v>
      </c>
      <c r="B594" s="107" t="s">
        <v>188</v>
      </c>
      <c r="C594" s="95" t="s">
        <v>208</v>
      </c>
      <c r="D594" s="95" t="s">
        <v>138</v>
      </c>
      <c r="E594" s="95" t="s">
        <v>226</v>
      </c>
      <c r="F594" s="172">
        <v>22656.89</v>
      </c>
      <c r="G594" s="164">
        <v>84545.02</v>
      </c>
      <c r="H594" s="104">
        <f t="shared" si="10"/>
        <v>3731.5368525865647</v>
      </c>
      <c r="I594" s="95" t="s">
        <v>35</v>
      </c>
    </row>
    <row r="595" spans="1:9">
      <c r="A595" s="94" t="s">
        <v>345</v>
      </c>
      <c r="B595" s="107" t="s">
        <v>188</v>
      </c>
      <c r="C595" s="95" t="s">
        <v>207</v>
      </c>
      <c r="D595" s="95" t="s">
        <v>135</v>
      </c>
      <c r="E595" s="95" t="s">
        <v>225</v>
      </c>
      <c r="F595" s="172">
        <v>25000</v>
      </c>
      <c r="G595" s="164">
        <v>22640</v>
      </c>
      <c r="H595" s="104">
        <f t="shared" si="10"/>
        <v>905.59999999999991</v>
      </c>
      <c r="I595" s="95" t="s">
        <v>26</v>
      </c>
    </row>
    <row r="596" spans="1:9">
      <c r="A596" s="94" t="s">
        <v>346</v>
      </c>
      <c r="B596" s="107" t="s">
        <v>188</v>
      </c>
      <c r="C596" s="95" t="s">
        <v>205</v>
      </c>
      <c r="D596" s="95" t="s">
        <v>139</v>
      </c>
      <c r="E596" s="95" t="s">
        <v>223</v>
      </c>
      <c r="F596" s="172">
        <v>98560</v>
      </c>
      <c r="G596" s="164">
        <v>316587.52000000002</v>
      </c>
      <c r="H596" s="104">
        <f t="shared" si="10"/>
        <v>3212.1298701298706</v>
      </c>
      <c r="I596" s="95" t="s">
        <v>282</v>
      </c>
    </row>
    <row r="597" spans="1:9">
      <c r="A597" s="94" t="s">
        <v>346</v>
      </c>
      <c r="B597" s="107" t="s">
        <v>188</v>
      </c>
      <c r="C597" s="95" t="s">
        <v>214</v>
      </c>
      <c r="D597" s="95" t="s">
        <v>133</v>
      </c>
      <c r="E597" s="95" t="s">
        <v>166</v>
      </c>
      <c r="F597" s="172">
        <v>24</v>
      </c>
      <c r="G597" s="164">
        <v>132</v>
      </c>
      <c r="H597" s="104">
        <f t="shared" si="10"/>
        <v>5500</v>
      </c>
      <c r="I597" s="95" t="s">
        <v>45</v>
      </c>
    </row>
    <row r="598" spans="1:9">
      <c r="A598" s="94" t="s">
        <v>358</v>
      </c>
      <c r="B598" s="107" t="s">
        <v>188</v>
      </c>
      <c r="C598" s="95" t="s">
        <v>208</v>
      </c>
      <c r="D598" s="95" t="s">
        <v>138</v>
      </c>
      <c r="E598" s="95" t="s">
        <v>226</v>
      </c>
      <c r="F598" s="172">
        <v>23711.02</v>
      </c>
      <c r="G598" s="164">
        <v>90101.88</v>
      </c>
      <c r="H598" s="104">
        <f t="shared" si="10"/>
        <v>3800.0001686979303</v>
      </c>
      <c r="I598" s="95" t="s">
        <v>35</v>
      </c>
    </row>
    <row r="599" spans="1:9">
      <c r="A599" s="94" t="s">
        <v>348</v>
      </c>
      <c r="B599" s="107" t="s">
        <v>188</v>
      </c>
      <c r="C599" s="95" t="s">
        <v>211</v>
      </c>
      <c r="D599" s="95" t="s">
        <v>132</v>
      </c>
      <c r="E599" s="95" t="s">
        <v>229</v>
      </c>
      <c r="F599" s="172">
        <v>566.4</v>
      </c>
      <c r="G599" s="164">
        <v>2069</v>
      </c>
      <c r="H599" s="104">
        <f t="shared" si="10"/>
        <v>3652.8954802259886</v>
      </c>
      <c r="I599" s="95" t="s">
        <v>39</v>
      </c>
    </row>
    <row r="600" spans="1:9">
      <c r="A600" s="94" t="s">
        <v>348</v>
      </c>
      <c r="B600" s="107" t="s">
        <v>188</v>
      </c>
      <c r="C600" s="95" t="s">
        <v>203</v>
      </c>
      <c r="D600" s="95" t="s">
        <v>133</v>
      </c>
      <c r="E600" s="95" t="s">
        <v>222</v>
      </c>
      <c r="F600" s="172">
        <v>1800</v>
      </c>
      <c r="G600" s="164">
        <v>3927</v>
      </c>
      <c r="H600" s="104">
        <f t="shared" si="10"/>
        <v>2181.6666666666665</v>
      </c>
      <c r="I600" s="95" t="s">
        <v>39</v>
      </c>
    </row>
    <row r="601" spans="1:9">
      <c r="A601" s="94" t="s">
        <v>348</v>
      </c>
      <c r="B601" s="107" t="s">
        <v>188</v>
      </c>
      <c r="C601" s="95" t="s">
        <v>203</v>
      </c>
      <c r="D601" s="95" t="s">
        <v>133</v>
      </c>
      <c r="E601" s="95" t="s">
        <v>222</v>
      </c>
      <c r="F601" s="172">
        <v>150</v>
      </c>
      <c r="G601" s="164">
        <v>1227.5</v>
      </c>
      <c r="H601" s="104">
        <f t="shared" si="10"/>
        <v>8183.3333333333339</v>
      </c>
      <c r="I601" s="95" t="s">
        <v>39</v>
      </c>
    </row>
    <row r="602" spans="1:9">
      <c r="A602" s="94" t="s">
        <v>348</v>
      </c>
      <c r="B602" s="107" t="s">
        <v>188</v>
      </c>
      <c r="C602" s="95" t="s">
        <v>203</v>
      </c>
      <c r="D602" s="95" t="s">
        <v>133</v>
      </c>
      <c r="E602" s="95" t="s">
        <v>222</v>
      </c>
      <c r="F602" s="172">
        <v>2400</v>
      </c>
      <c r="G602" s="164">
        <v>7456</v>
      </c>
      <c r="H602" s="104">
        <f t="shared" si="10"/>
        <v>3106.6666666666665</v>
      </c>
      <c r="I602" s="95" t="s">
        <v>39</v>
      </c>
    </row>
    <row r="603" spans="1:9">
      <c r="A603" s="94" t="s">
        <v>348</v>
      </c>
      <c r="B603" s="107" t="s">
        <v>188</v>
      </c>
      <c r="C603" s="95" t="s">
        <v>203</v>
      </c>
      <c r="D603" s="95" t="s">
        <v>133</v>
      </c>
      <c r="E603" s="95" t="s">
        <v>222</v>
      </c>
      <c r="F603" s="172">
        <v>1200</v>
      </c>
      <c r="G603" s="164">
        <v>2908</v>
      </c>
      <c r="H603" s="104">
        <f t="shared" si="10"/>
        <v>2423.3333333333335</v>
      </c>
      <c r="I603" s="95" t="s">
        <v>39</v>
      </c>
    </row>
    <row r="604" spans="1:9">
      <c r="A604" s="94" t="s">
        <v>348</v>
      </c>
      <c r="B604" s="107" t="s">
        <v>188</v>
      </c>
      <c r="C604" s="95" t="s">
        <v>204</v>
      </c>
      <c r="D604" s="95" t="s">
        <v>134</v>
      </c>
      <c r="E604" s="95" t="s">
        <v>171</v>
      </c>
      <c r="F604" s="172">
        <v>952.8</v>
      </c>
      <c r="G604" s="164">
        <v>2300</v>
      </c>
      <c r="H604" s="104">
        <f t="shared" si="10"/>
        <v>2413.9378673383712</v>
      </c>
      <c r="I604" s="95" t="s">
        <v>39</v>
      </c>
    </row>
    <row r="605" spans="1:9">
      <c r="A605" s="94" t="s">
        <v>348</v>
      </c>
      <c r="B605" s="107" t="s">
        <v>188</v>
      </c>
      <c r="C605" s="95" t="s">
        <v>236</v>
      </c>
      <c r="D605" s="95" t="s">
        <v>133</v>
      </c>
      <c r="E605" s="95" t="s">
        <v>126</v>
      </c>
      <c r="F605" s="172">
        <v>540</v>
      </c>
      <c r="G605" s="164">
        <v>890.1</v>
      </c>
      <c r="H605" s="104">
        <f t="shared" si="10"/>
        <v>1648.3333333333335</v>
      </c>
      <c r="I605" s="95" t="s">
        <v>39</v>
      </c>
    </row>
    <row r="606" spans="1:9">
      <c r="A606" s="94" t="s">
        <v>348</v>
      </c>
      <c r="B606" s="107" t="s">
        <v>188</v>
      </c>
      <c r="C606" s="95" t="s">
        <v>236</v>
      </c>
      <c r="D606" s="95" t="s">
        <v>133</v>
      </c>
      <c r="E606" s="95" t="s">
        <v>126</v>
      </c>
      <c r="F606" s="172">
        <v>360</v>
      </c>
      <c r="G606" s="164">
        <v>593.4</v>
      </c>
      <c r="H606" s="104">
        <f t="shared" si="10"/>
        <v>1648.3333333333333</v>
      </c>
      <c r="I606" s="95" t="s">
        <v>39</v>
      </c>
    </row>
    <row r="607" spans="1:9">
      <c r="A607" s="94" t="s">
        <v>348</v>
      </c>
      <c r="B607" s="107" t="s">
        <v>188</v>
      </c>
      <c r="C607" s="95" t="s">
        <v>202</v>
      </c>
      <c r="D607" s="95" t="s">
        <v>140</v>
      </c>
      <c r="E607" s="95" t="s">
        <v>221</v>
      </c>
      <c r="F607" s="172">
        <v>800</v>
      </c>
      <c r="G607" s="164">
        <v>1735.2</v>
      </c>
      <c r="H607" s="104">
        <f t="shared" si="10"/>
        <v>2169</v>
      </c>
      <c r="I607" s="95" t="s">
        <v>39</v>
      </c>
    </row>
    <row r="608" spans="1:9">
      <c r="A608" s="94" t="s">
        <v>348</v>
      </c>
      <c r="B608" s="107" t="s">
        <v>188</v>
      </c>
      <c r="C608" s="95" t="s">
        <v>202</v>
      </c>
      <c r="D608" s="95" t="s">
        <v>140</v>
      </c>
      <c r="E608" s="95" t="s">
        <v>221</v>
      </c>
      <c r="F608" s="172">
        <v>1800</v>
      </c>
      <c r="G608" s="164">
        <v>3788.05</v>
      </c>
      <c r="H608" s="104">
        <f t="shared" si="10"/>
        <v>2104.4722222222222</v>
      </c>
      <c r="I608" s="95" t="s">
        <v>39</v>
      </c>
    </row>
    <row r="609" spans="1:9">
      <c r="A609" s="94" t="s">
        <v>348</v>
      </c>
      <c r="B609" s="107" t="s">
        <v>188</v>
      </c>
      <c r="C609" s="95" t="s">
        <v>203</v>
      </c>
      <c r="D609" s="95" t="s">
        <v>133</v>
      </c>
      <c r="E609" s="95" t="s">
        <v>222</v>
      </c>
      <c r="F609" s="172">
        <v>1132.8</v>
      </c>
      <c r="G609" s="164">
        <v>400</v>
      </c>
      <c r="H609" s="104">
        <f t="shared" si="10"/>
        <v>353.10734463276839</v>
      </c>
      <c r="I609" s="95" t="s">
        <v>39</v>
      </c>
    </row>
    <row r="610" spans="1:9">
      <c r="A610" s="94" t="s">
        <v>348</v>
      </c>
      <c r="B610" s="107" t="s">
        <v>188</v>
      </c>
      <c r="C610" s="95" t="s">
        <v>203</v>
      </c>
      <c r="D610" s="95" t="s">
        <v>133</v>
      </c>
      <c r="E610" s="95" t="s">
        <v>222</v>
      </c>
      <c r="F610" s="172">
        <v>1200</v>
      </c>
      <c r="G610" s="164">
        <v>300</v>
      </c>
      <c r="H610" s="104">
        <f t="shared" si="10"/>
        <v>250</v>
      </c>
      <c r="I610" s="95" t="s">
        <v>39</v>
      </c>
    </row>
    <row r="611" spans="1:9">
      <c r="A611" s="94" t="s">
        <v>348</v>
      </c>
      <c r="B611" s="107" t="s">
        <v>188</v>
      </c>
      <c r="C611" s="95" t="s">
        <v>203</v>
      </c>
      <c r="D611" s="95" t="s">
        <v>133</v>
      </c>
      <c r="E611" s="95" t="s">
        <v>222</v>
      </c>
      <c r="F611" s="172">
        <v>1188</v>
      </c>
      <c r="G611" s="164">
        <v>297</v>
      </c>
      <c r="H611" s="104">
        <f t="shared" si="10"/>
        <v>250</v>
      </c>
      <c r="I611" s="95" t="s">
        <v>39</v>
      </c>
    </row>
    <row r="612" spans="1:9">
      <c r="A612" s="94" t="s">
        <v>348</v>
      </c>
      <c r="B612" s="107" t="s">
        <v>188</v>
      </c>
      <c r="C612" s="95" t="s">
        <v>204</v>
      </c>
      <c r="D612" s="95" t="s">
        <v>134</v>
      </c>
      <c r="E612" s="95" t="s">
        <v>171</v>
      </c>
      <c r="F612" s="172">
        <v>2858.4</v>
      </c>
      <c r="G612" s="164">
        <v>600</v>
      </c>
      <c r="H612" s="104">
        <f t="shared" si="10"/>
        <v>209.90764063811923</v>
      </c>
      <c r="I612" s="95" t="s">
        <v>39</v>
      </c>
    </row>
    <row r="613" spans="1:9">
      <c r="A613" s="94" t="s">
        <v>348</v>
      </c>
      <c r="B613" s="107" t="s">
        <v>188</v>
      </c>
      <c r="C613" s="95" t="s">
        <v>202</v>
      </c>
      <c r="D613" s="95" t="s">
        <v>140</v>
      </c>
      <c r="E613" s="95" t="s">
        <v>221</v>
      </c>
      <c r="F613" s="172">
        <v>3000</v>
      </c>
      <c r="G613" s="164">
        <v>750</v>
      </c>
      <c r="H613" s="104">
        <f t="shared" si="10"/>
        <v>250</v>
      </c>
      <c r="I613" s="95" t="s">
        <v>39</v>
      </c>
    </row>
    <row r="614" spans="1:9">
      <c r="A614" s="94" t="s">
        <v>348</v>
      </c>
      <c r="B614" s="107" t="s">
        <v>188</v>
      </c>
      <c r="C614" s="95" t="s">
        <v>202</v>
      </c>
      <c r="D614" s="95" t="s">
        <v>140</v>
      </c>
      <c r="E614" s="95" t="s">
        <v>221</v>
      </c>
      <c r="F614" s="172">
        <v>1800</v>
      </c>
      <c r="G614" s="164">
        <v>450</v>
      </c>
      <c r="H614" s="104">
        <f t="shared" si="10"/>
        <v>250</v>
      </c>
      <c r="I614" s="95" t="s">
        <v>39</v>
      </c>
    </row>
    <row r="615" spans="1:9">
      <c r="A615" s="94" t="s">
        <v>348</v>
      </c>
      <c r="B615" s="107" t="s">
        <v>188</v>
      </c>
      <c r="C615" s="95" t="s">
        <v>202</v>
      </c>
      <c r="D615" s="95" t="s">
        <v>140</v>
      </c>
      <c r="E615" s="95" t="s">
        <v>221</v>
      </c>
      <c r="F615" s="172">
        <v>480</v>
      </c>
      <c r="G615" s="164">
        <v>1212</v>
      </c>
      <c r="H615" s="104">
        <f t="shared" si="10"/>
        <v>2525</v>
      </c>
      <c r="I615" s="95" t="s">
        <v>39</v>
      </c>
    </row>
    <row r="616" spans="1:9">
      <c r="A616" s="94" t="s">
        <v>348</v>
      </c>
      <c r="B616" s="107" t="s">
        <v>188</v>
      </c>
      <c r="C616" s="95" t="s">
        <v>202</v>
      </c>
      <c r="D616" s="95" t="s">
        <v>140</v>
      </c>
      <c r="E616" s="95" t="s">
        <v>221</v>
      </c>
      <c r="F616" s="172">
        <v>600</v>
      </c>
      <c r="G616" s="164">
        <v>1475.5</v>
      </c>
      <c r="H616" s="104">
        <f t="shared" si="10"/>
        <v>2459.1666666666665</v>
      </c>
      <c r="I616" s="95" t="s">
        <v>39</v>
      </c>
    </row>
    <row r="617" spans="1:9">
      <c r="A617" s="94" t="s">
        <v>349</v>
      </c>
      <c r="B617" s="107" t="s">
        <v>188</v>
      </c>
      <c r="C617" s="95" t="s">
        <v>208</v>
      </c>
      <c r="D617" s="95" t="s">
        <v>138</v>
      </c>
      <c r="E617" s="95" t="s">
        <v>226</v>
      </c>
      <c r="F617" s="172">
        <v>20010.53</v>
      </c>
      <c r="G617" s="164">
        <v>78840.86</v>
      </c>
      <c r="H617" s="104">
        <f t="shared" si="10"/>
        <v>3939.9686065286628</v>
      </c>
      <c r="I617" s="95" t="s">
        <v>47</v>
      </c>
    </row>
    <row r="618" spans="1:9">
      <c r="A618" s="94" t="s">
        <v>349</v>
      </c>
      <c r="B618" s="107" t="s">
        <v>188</v>
      </c>
      <c r="C618" s="95" t="s">
        <v>215</v>
      </c>
      <c r="D618" s="95" t="s">
        <v>138</v>
      </c>
      <c r="E618" s="95" t="s">
        <v>231</v>
      </c>
      <c r="F618" s="172">
        <v>5018.3999999999996</v>
      </c>
      <c r="G618" s="164">
        <v>19772.330000000002</v>
      </c>
      <c r="H618" s="104">
        <f t="shared" si="10"/>
        <v>3939.9669217280416</v>
      </c>
      <c r="I618" s="95" t="s">
        <v>47</v>
      </c>
    </row>
    <row r="619" spans="1:9">
      <c r="A619" s="94" t="s">
        <v>349</v>
      </c>
      <c r="B619" s="107" t="s">
        <v>188</v>
      </c>
      <c r="C619" s="95" t="s">
        <v>207</v>
      </c>
      <c r="D619" s="95" t="s">
        <v>135</v>
      </c>
      <c r="E619" s="95" t="s">
        <v>225</v>
      </c>
      <c r="F619" s="172">
        <v>25000</v>
      </c>
      <c r="G619" s="164">
        <v>22465</v>
      </c>
      <c r="H619" s="104">
        <f t="shared" si="10"/>
        <v>898.59999999999991</v>
      </c>
      <c r="I619" s="95" t="s">
        <v>37</v>
      </c>
    </row>
    <row r="620" spans="1:9">
      <c r="A620" s="94" t="s">
        <v>349</v>
      </c>
      <c r="B620" s="107" t="s">
        <v>188</v>
      </c>
      <c r="C620" s="95" t="s">
        <v>207</v>
      </c>
      <c r="D620" s="95" t="s">
        <v>135</v>
      </c>
      <c r="E620" s="95" t="s">
        <v>225</v>
      </c>
      <c r="F620" s="172">
        <v>23000</v>
      </c>
      <c r="G620" s="164">
        <v>21360</v>
      </c>
      <c r="H620" s="104">
        <f t="shared" si="10"/>
        <v>928.695652173913</v>
      </c>
      <c r="I620" s="95" t="s">
        <v>41</v>
      </c>
    </row>
    <row r="621" spans="1:9">
      <c r="A621" s="94" t="s">
        <v>349</v>
      </c>
      <c r="B621" s="107" t="s">
        <v>188</v>
      </c>
      <c r="C621" s="95" t="s">
        <v>207</v>
      </c>
      <c r="D621" s="95" t="s">
        <v>135</v>
      </c>
      <c r="E621" s="95" t="s">
        <v>225</v>
      </c>
      <c r="F621" s="172">
        <v>23000</v>
      </c>
      <c r="G621" s="164">
        <v>21245</v>
      </c>
      <c r="H621" s="104">
        <f t="shared" si="10"/>
        <v>923.695652173913</v>
      </c>
      <c r="I621" s="95" t="s">
        <v>41</v>
      </c>
    </row>
    <row r="622" spans="1:9">
      <c r="A622" s="94" t="s">
        <v>349</v>
      </c>
      <c r="B622" s="107" t="s">
        <v>188</v>
      </c>
      <c r="C622" s="95" t="s">
        <v>208</v>
      </c>
      <c r="D622" s="95" t="s">
        <v>138</v>
      </c>
      <c r="E622" s="95" t="s">
        <v>226</v>
      </c>
      <c r="F622" s="172">
        <v>22701.7</v>
      </c>
      <c r="G622" s="164">
        <v>89581.89</v>
      </c>
      <c r="H622" s="104">
        <f t="shared" si="10"/>
        <v>3946.0432478624948</v>
      </c>
      <c r="I622" s="95" t="s">
        <v>41</v>
      </c>
    </row>
    <row r="623" spans="1:9">
      <c r="A623" s="94" t="s">
        <v>349</v>
      </c>
      <c r="B623" s="107" t="s">
        <v>188</v>
      </c>
      <c r="C623" s="95" t="s">
        <v>207</v>
      </c>
      <c r="D623" s="95" t="s">
        <v>135</v>
      </c>
      <c r="E623" s="95" t="s">
        <v>225</v>
      </c>
      <c r="F623" s="172">
        <v>75000</v>
      </c>
      <c r="G623" s="164">
        <v>71250</v>
      </c>
      <c r="H623" s="104">
        <f t="shared" si="10"/>
        <v>950</v>
      </c>
      <c r="I623" s="95" t="s">
        <v>37</v>
      </c>
    </row>
    <row r="624" spans="1:9">
      <c r="A624" s="94" t="s">
        <v>349</v>
      </c>
      <c r="B624" s="107" t="s">
        <v>188</v>
      </c>
      <c r="C624" s="95" t="s">
        <v>208</v>
      </c>
      <c r="D624" s="95" t="s">
        <v>138</v>
      </c>
      <c r="E624" s="95" t="s">
        <v>226</v>
      </c>
      <c r="F624" s="172">
        <v>92023.77</v>
      </c>
      <c r="G624" s="164">
        <v>362573.65</v>
      </c>
      <c r="H624" s="104">
        <f t="shared" si="10"/>
        <v>3939.9999587063212</v>
      </c>
      <c r="I624" s="95" t="s">
        <v>35</v>
      </c>
    </row>
    <row r="625" spans="1:9">
      <c r="A625" s="94" t="s">
        <v>349</v>
      </c>
      <c r="B625" s="107" t="s">
        <v>188</v>
      </c>
      <c r="C625" s="95" t="s">
        <v>211</v>
      </c>
      <c r="D625" s="95" t="s">
        <v>132</v>
      </c>
      <c r="E625" s="95" t="s">
        <v>229</v>
      </c>
      <c r="F625" s="172">
        <v>1132.8</v>
      </c>
      <c r="G625" s="164">
        <v>4098</v>
      </c>
      <c r="H625" s="104">
        <f t="shared" si="10"/>
        <v>3617.5847457627119</v>
      </c>
      <c r="I625" s="95" t="s">
        <v>39</v>
      </c>
    </row>
    <row r="626" spans="1:9">
      <c r="A626" s="94" t="s">
        <v>349</v>
      </c>
      <c r="B626" s="107" t="s">
        <v>188</v>
      </c>
      <c r="C626" s="95" t="s">
        <v>203</v>
      </c>
      <c r="D626" s="95" t="s">
        <v>133</v>
      </c>
      <c r="E626" s="95" t="s">
        <v>222</v>
      </c>
      <c r="F626" s="172">
        <v>1560</v>
      </c>
      <c r="G626" s="164">
        <v>3381.3</v>
      </c>
      <c r="H626" s="104">
        <f t="shared" si="10"/>
        <v>2167.5</v>
      </c>
      <c r="I626" s="95" t="s">
        <v>39</v>
      </c>
    </row>
    <row r="627" spans="1:9">
      <c r="A627" s="94" t="s">
        <v>349</v>
      </c>
      <c r="B627" s="107" t="s">
        <v>188</v>
      </c>
      <c r="C627" s="95" t="s">
        <v>203</v>
      </c>
      <c r="D627" s="95" t="s">
        <v>133</v>
      </c>
      <c r="E627" s="95" t="s">
        <v>222</v>
      </c>
      <c r="F627" s="172">
        <v>3000</v>
      </c>
      <c r="G627" s="164">
        <v>9260</v>
      </c>
      <c r="H627" s="104">
        <f t="shared" si="10"/>
        <v>3086.6666666666665</v>
      </c>
      <c r="I627" s="95" t="s">
        <v>39</v>
      </c>
    </row>
    <row r="628" spans="1:9">
      <c r="A628" s="94" t="s">
        <v>349</v>
      </c>
      <c r="B628" s="107" t="s">
        <v>188</v>
      </c>
      <c r="C628" s="95" t="s">
        <v>204</v>
      </c>
      <c r="D628" s="95" t="s">
        <v>134</v>
      </c>
      <c r="E628" s="95" t="s">
        <v>171</v>
      </c>
      <c r="F628" s="172">
        <v>952.8</v>
      </c>
      <c r="G628" s="164">
        <v>2285</v>
      </c>
      <c r="H628" s="104">
        <f t="shared" si="10"/>
        <v>2398.1947942905122</v>
      </c>
      <c r="I628" s="95" t="s">
        <v>39</v>
      </c>
    </row>
    <row r="629" spans="1:9">
      <c r="A629" s="94" t="s">
        <v>349</v>
      </c>
      <c r="B629" s="107" t="s">
        <v>188</v>
      </c>
      <c r="C629" s="95" t="s">
        <v>202</v>
      </c>
      <c r="D629" s="95" t="s">
        <v>140</v>
      </c>
      <c r="E629" s="95" t="s">
        <v>221</v>
      </c>
      <c r="F629" s="172">
        <v>4800</v>
      </c>
      <c r="G629" s="164">
        <v>10396</v>
      </c>
      <c r="H629" s="104">
        <f t="shared" si="10"/>
        <v>2165.8333333333335</v>
      </c>
      <c r="I629" s="95" t="s">
        <v>39</v>
      </c>
    </row>
    <row r="630" spans="1:9">
      <c r="A630" s="94" t="s">
        <v>349</v>
      </c>
      <c r="B630" s="107" t="s">
        <v>188</v>
      </c>
      <c r="C630" s="95" t="s">
        <v>202</v>
      </c>
      <c r="D630" s="95" t="s">
        <v>140</v>
      </c>
      <c r="E630" s="95" t="s">
        <v>221</v>
      </c>
      <c r="F630" s="172">
        <v>600</v>
      </c>
      <c r="G630" s="164">
        <v>1475.5</v>
      </c>
      <c r="H630" s="104">
        <f t="shared" si="10"/>
        <v>2459.1666666666665</v>
      </c>
      <c r="I630" s="95" t="s">
        <v>39</v>
      </c>
    </row>
    <row r="631" spans="1:9">
      <c r="A631" s="94" t="s">
        <v>349</v>
      </c>
      <c r="B631" s="107" t="s">
        <v>188</v>
      </c>
      <c r="C631" s="95" t="s">
        <v>203</v>
      </c>
      <c r="D631" s="95" t="s">
        <v>133</v>
      </c>
      <c r="E631" s="95" t="s">
        <v>222</v>
      </c>
      <c r="F631" s="172">
        <v>566.4</v>
      </c>
      <c r="G631" s="164">
        <v>800</v>
      </c>
      <c r="H631" s="104">
        <f t="shared" si="10"/>
        <v>1412.4293785310736</v>
      </c>
      <c r="I631" s="95" t="s">
        <v>37</v>
      </c>
    </row>
    <row r="632" spans="1:9">
      <c r="A632" s="94" t="s">
        <v>349</v>
      </c>
      <c r="B632" s="107" t="s">
        <v>188</v>
      </c>
      <c r="C632" s="95" t="s">
        <v>202</v>
      </c>
      <c r="D632" s="95" t="s">
        <v>140</v>
      </c>
      <c r="E632" s="95" t="s">
        <v>221</v>
      </c>
      <c r="F632" s="172">
        <v>1800</v>
      </c>
      <c r="G632" s="164">
        <v>2700</v>
      </c>
      <c r="H632" s="104">
        <f t="shared" si="10"/>
        <v>1500</v>
      </c>
      <c r="I632" s="95" t="s">
        <v>37</v>
      </c>
    </row>
    <row r="633" spans="1:9">
      <c r="A633" s="94" t="s">
        <v>349</v>
      </c>
      <c r="B633" s="107" t="s">
        <v>188</v>
      </c>
      <c r="C633" s="95" t="s">
        <v>202</v>
      </c>
      <c r="D633" s="95" t="s">
        <v>140</v>
      </c>
      <c r="E633" s="95" t="s">
        <v>221</v>
      </c>
      <c r="F633" s="172">
        <v>240</v>
      </c>
      <c r="G633" s="164">
        <v>360</v>
      </c>
      <c r="H633" s="104">
        <f t="shared" si="10"/>
        <v>1500</v>
      </c>
      <c r="I633" s="95" t="s">
        <v>37</v>
      </c>
    </row>
    <row r="634" spans="1:9">
      <c r="A634" s="94" t="s">
        <v>349</v>
      </c>
      <c r="B634" s="107" t="s">
        <v>188</v>
      </c>
      <c r="C634" s="95" t="s">
        <v>202</v>
      </c>
      <c r="D634" s="95" t="s">
        <v>140</v>
      </c>
      <c r="E634" s="95" t="s">
        <v>221</v>
      </c>
      <c r="F634" s="172">
        <v>288</v>
      </c>
      <c r="G634" s="164">
        <v>540</v>
      </c>
      <c r="H634" s="104">
        <f t="shared" si="10"/>
        <v>1875</v>
      </c>
      <c r="I634" s="95" t="s">
        <v>37</v>
      </c>
    </row>
    <row r="635" spans="1:9">
      <c r="A635" s="94" t="s">
        <v>349</v>
      </c>
      <c r="B635" s="107" t="s">
        <v>188</v>
      </c>
      <c r="C635" s="95" t="s">
        <v>202</v>
      </c>
      <c r="D635" s="95" t="s">
        <v>140</v>
      </c>
      <c r="E635" s="95" t="s">
        <v>221</v>
      </c>
      <c r="F635" s="172">
        <v>48</v>
      </c>
      <c r="G635" s="164">
        <v>120</v>
      </c>
      <c r="H635" s="104">
        <f t="shared" si="10"/>
        <v>2500</v>
      </c>
      <c r="I635" s="95" t="s">
        <v>37</v>
      </c>
    </row>
    <row r="636" spans="1:9">
      <c r="A636" s="94" t="s">
        <v>349</v>
      </c>
      <c r="B636" s="107" t="s">
        <v>188</v>
      </c>
      <c r="C636" s="95" t="s">
        <v>202</v>
      </c>
      <c r="D636" s="95" t="s">
        <v>140</v>
      </c>
      <c r="E636" s="95" t="s">
        <v>221</v>
      </c>
      <c r="F636" s="172">
        <v>1200</v>
      </c>
      <c r="G636" s="164">
        <v>1000</v>
      </c>
      <c r="H636" s="104">
        <f t="shared" si="10"/>
        <v>833.33333333333337</v>
      </c>
      <c r="I636" s="95" t="s">
        <v>37</v>
      </c>
    </row>
    <row r="637" spans="1:9">
      <c r="A637" s="94" t="s">
        <v>349</v>
      </c>
      <c r="B637" s="107" t="s">
        <v>188</v>
      </c>
      <c r="C637" s="95" t="s">
        <v>202</v>
      </c>
      <c r="D637" s="95" t="s">
        <v>140</v>
      </c>
      <c r="E637" s="95" t="s">
        <v>221</v>
      </c>
      <c r="F637" s="172">
        <v>288</v>
      </c>
      <c r="G637" s="164">
        <v>300</v>
      </c>
      <c r="H637" s="104">
        <f t="shared" si="10"/>
        <v>1041.6666666666667</v>
      </c>
      <c r="I637" s="95" t="s">
        <v>37</v>
      </c>
    </row>
    <row r="638" spans="1:9">
      <c r="A638" s="94" t="s">
        <v>349</v>
      </c>
      <c r="B638" s="107" t="s">
        <v>188</v>
      </c>
      <c r="C638" s="95" t="s">
        <v>202</v>
      </c>
      <c r="D638" s="95" t="s">
        <v>140</v>
      </c>
      <c r="E638" s="95" t="s">
        <v>221</v>
      </c>
      <c r="F638" s="172">
        <v>120</v>
      </c>
      <c r="G638" s="164">
        <v>100</v>
      </c>
      <c r="H638" s="104">
        <f t="shared" si="10"/>
        <v>833.33333333333337</v>
      </c>
      <c r="I638" s="95" t="s">
        <v>37</v>
      </c>
    </row>
    <row r="639" spans="1:9">
      <c r="A639" s="94" t="s">
        <v>349</v>
      </c>
      <c r="B639" s="107" t="s">
        <v>188</v>
      </c>
      <c r="C639" s="95" t="s">
        <v>202</v>
      </c>
      <c r="D639" s="95" t="s">
        <v>140</v>
      </c>
      <c r="E639" s="95" t="s">
        <v>221</v>
      </c>
      <c r="F639" s="172">
        <v>240</v>
      </c>
      <c r="G639" s="164">
        <v>200</v>
      </c>
      <c r="H639" s="104">
        <f t="shared" si="10"/>
        <v>833.33333333333337</v>
      </c>
      <c r="I639" s="95" t="s">
        <v>37</v>
      </c>
    </row>
    <row r="640" spans="1:9">
      <c r="A640" s="94" t="s">
        <v>350</v>
      </c>
      <c r="B640" s="107" t="s">
        <v>188</v>
      </c>
      <c r="C640" s="95" t="s">
        <v>204</v>
      </c>
      <c r="D640" s="95" t="s">
        <v>134</v>
      </c>
      <c r="E640" s="95" t="s">
        <v>171</v>
      </c>
      <c r="F640" s="172">
        <v>29952</v>
      </c>
      <c r="G640" s="164">
        <v>69950.399999999994</v>
      </c>
      <c r="H640" s="104">
        <f t="shared" si="10"/>
        <v>2335.4166666666661</v>
      </c>
      <c r="I640" s="95" t="s">
        <v>30</v>
      </c>
    </row>
    <row r="641" spans="1:9">
      <c r="A641" s="94" t="s">
        <v>350</v>
      </c>
      <c r="B641" s="107" t="s">
        <v>188</v>
      </c>
      <c r="C641" s="95" t="s">
        <v>204</v>
      </c>
      <c r="D641" s="95" t="s">
        <v>134</v>
      </c>
      <c r="E641" s="95" t="s">
        <v>171</v>
      </c>
      <c r="F641" s="172">
        <v>34758.14</v>
      </c>
      <c r="G641" s="164">
        <v>59243.519999999997</v>
      </c>
      <c r="H641" s="104">
        <f t="shared" si="10"/>
        <v>1704.4502381312693</v>
      </c>
      <c r="I641" s="95" t="s">
        <v>218</v>
      </c>
    </row>
    <row r="642" spans="1:9">
      <c r="A642" s="94" t="s">
        <v>350</v>
      </c>
      <c r="B642" s="107" t="s">
        <v>188</v>
      </c>
      <c r="C642" s="95" t="s">
        <v>204</v>
      </c>
      <c r="D642" s="95" t="s">
        <v>134</v>
      </c>
      <c r="E642" s="95" t="s">
        <v>171</v>
      </c>
      <c r="F642" s="172">
        <v>52137.22</v>
      </c>
      <c r="G642" s="164">
        <v>88865.279999999999</v>
      </c>
      <c r="H642" s="104">
        <f t="shared" si="10"/>
        <v>1704.449911215059</v>
      </c>
      <c r="I642" s="95" t="s">
        <v>218</v>
      </c>
    </row>
    <row r="643" spans="1:9">
      <c r="A643" s="94" t="s">
        <v>350</v>
      </c>
      <c r="B643" s="107" t="s">
        <v>188</v>
      </c>
      <c r="C643" s="95" t="s">
        <v>205</v>
      </c>
      <c r="D643" s="95" t="s">
        <v>139</v>
      </c>
      <c r="E643" s="95" t="s">
        <v>223</v>
      </c>
      <c r="F643" s="172">
        <v>45158.400000000001</v>
      </c>
      <c r="G643" s="164">
        <v>157913.28</v>
      </c>
      <c r="H643" s="104">
        <f t="shared" si="10"/>
        <v>3496.8749999999995</v>
      </c>
      <c r="I643" s="95" t="s">
        <v>34</v>
      </c>
    </row>
    <row r="644" spans="1:9">
      <c r="A644" s="94" t="s">
        <v>350</v>
      </c>
      <c r="B644" s="107" t="s">
        <v>188</v>
      </c>
      <c r="C644" s="95" t="s">
        <v>205</v>
      </c>
      <c r="D644" s="95" t="s">
        <v>139</v>
      </c>
      <c r="E644" s="95" t="s">
        <v>223</v>
      </c>
      <c r="F644" s="172">
        <v>20966.400000000001</v>
      </c>
      <c r="G644" s="164">
        <v>78471.12</v>
      </c>
      <c r="H644" s="104">
        <f t="shared" si="10"/>
        <v>3742.708333333333</v>
      </c>
      <c r="I644" s="95" t="s">
        <v>34</v>
      </c>
    </row>
    <row r="645" spans="1:9">
      <c r="A645" s="94" t="s">
        <v>350</v>
      </c>
      <c r="B645" s="107" t="s">
        <v>188</v>
      </c>
      <c r="C645" s="95" t="s">
        <v>205</v>
      </c>
      <c r="D645" s="95" t="s">
        <v>139</v>
      </c>
      <c r="E645" s="95" t="s">
        <v>223</v>
      </c>
      <c r="F645" s="172">
        <v>12096</v>
      </c>
      <c r="G645" s="164">
        <v>42298.2</v>
      </c>
      <c r="H645" s="104">
        <f t="shared" si="10"/>
        <v>3496.8749999999995</v>
      </c>
      <c r="I645" s="95" t="s">
        <v>31</v>
      </c>
    </row>
    <row r="646" spans="1:9">
      <c r="A646" s="94" t="s">
        <v>350</v>
      </c>
      <c r="B646" s="107" t="s">
        <v>188</v>
      </c>
      <c r="C646" s="95" t="s">
        <v>205</v>
      </c>
      <c r="D646" s="95" t="s">
        <v>139</v>
      </c>
      <c r="E646" s="95" t="s">
        <v>223</v>
      </c>
      <c r="F646" s="172">
        <v>2419.1999999999998</v>
      </c>
      <c r="G646" s="164">
        <v>9054.36</v>
      </c>
      <c r="H646" s="104">
        <f t="shared" si="10"/>
        <v>3742.7083333333339</v>
      </c>
      <c r="I646" s="95" t="s">
        <v>31</v>
      </c>
    </row>
    <row r="647" spans="1:9">
      <c r="A647" s="94" t="s">
        <v>350</v>
      </c>
      <c r="B647" s="107" t="s">
        <v>188</v>
      </c>
      <c r="C647" s="95" t="s">
        <v>204</v>
      </c>
      <c r="D647" s="95" t="s">
        <v>134</v>
      </c>
      <c r="E647" s="95" t="s">
        <v>171</v>
      </c>
      <c r="F647" s="172">
        <v>21600</v>
      </c>
      <c r="G647" s="164">
        <v>36804</v>
      </c>
      <c r="H647" s="104">
        <f t="shared" si="10"/>
        <v>1703.8888888888887</v>
      </c>
      <c r="I647" s="95" t="s">
        <v>37</v>
      </c>
    </row>
    <row r="648" spans="1:9">
      <c r="A648" s="94" t="s">
        <v>350</v>
      </c>
      <c r="B648" s="107" t="s">
        <v>188</v>
      </c>
      <c r="C648" s="95" t="s">
        <v>204</v>
      </c>
      <c r="D648" s="95" t="s">
        <v>134</v>
      </c>
      <c r="E648" s="95" t="s">
        <v>171</v>
      </c>
      <c r="F648" s="172">
        <v>10800</v>
      </c>
      <c r="G648" s="164">
        <v>18402</v>
      </c>
      <c r="H648" s="104">
        <f t="shared" ref="H648:H711" si="11">+G648/F648*1000</f>
        <v>1703.8888888888887</v>
      </c>
      <c r="I648" s="95" t="s">
        <v>37</v>
      </c>
    </row>
    <row r="649" spans="1:9">
      <c r="A649" s="94" t="s">
        <v>350</v>
      </c>
      <c r="B649" s="107" t="s">
        <v>188</v>
      </c>
      <c r="C649" s="95" t="s">
        <v>207</v>
      </c>
      <c r="D649" s="95" t="s">
        <v>135</v>
      </c>
      <c r="E649" s="95" t="s">
        <v>225</v>
      </c>
      <c r="F649" s="172">
        <v>25000</v>
      </c>
      <c r="G649" s="164">
        <v>22590</v>
      </c>
      <c r="H649" s="104">
        <f t="shared" si="11"/>
        <v>903.59999999999991</v>
      </c>
      <c r="I649" s="95" t="s">
        <v>37</v>
      </c>
    </row>
    <row r="650" spans="1:9">
      <c r="A650" s="94" t="s">
        <v>350</v>
      </c>
      <c r="B650" s="107" t="s">
        <v>188</v>
      </c>
      <c r="C650" s="95" t="s">
        <v>209</v>
      </c>
      <c r="D650" s="95" t="s">
        <v>133</v>
      </c>
      <c r="E650" s="95" t="s">
        <v>227</v>
      </c>
      <c r="F650" s="172">
        <v>2453.7800000000002</v>
      </c>
      <c r="G650" s="164">
        <v>8681.02</v>
      </c>
      <c r="H650" s="104">
        <f t="shared" si="11"/>
        <v>3537.8151260504201</v>
      </c>
      <c r="I650" s="95" t="s">
        <v>218</v>
      </c>
    </row>
    <row r="651" spans="1:9">
      <c r="A651" s="94" t="s">
        <v>350</v>
      </c>
      <c r="B651" s="107" t="s">
        <v>188</v>
      </c>
      <c r="C651" s="95" t="s">
        <v>209</v>
      </c>
      <c r="D651" s="95" t="s">
        <v>133</v>
      </c>
      <c r="E651" s="95" t="s">
        <v>227</v>
      </c>
      <c r="F651" s="172">
        <v>44.03</v>
      </c>
      <c r="G651" s="164">
        <v>166.5</v>
      </c>
      <c r="H651" s="104">
        <f t="shared" si="11"/>
        <v>3781.5126050420167</v>
      </c>
      <c r="I651" s="95" t="s">
        <v>218</v>
      </c>
    </row>
    <row r="652" spans="1:9">
      <c r="A652" s="94" t="s">
        <v>350</v>
      </c>
      <c r="B652" s="107" t="s">
        <v>188</v>
      </c>
      <c r="C652" s="95" t="s">
        <v>208</v>
      </c>
      <c r="D652" s="95" t="s">
        <v>138</v>
      </c>
      <c r="E652" s="95" t="s">
        <v>226</v>
      </c>
      <c r="F652" s="172">
        <v>24500</v>
      </c>
      <c r="G652" s="164">
        <v>91034</v>
      </c>
      <c r="H652" s="104">
        <f t="shared" si="11"/>
        <v>3715.6734693877552</v>
      </c>
      <c r="I652" s="95" t="s">
        <v>35</v>
      </c>
    </row>
    <row r="653" spans="1:9">
      <c r="A653" s="94" t="s">
        <v>350</v>
      </c>
      <c r="B653" s="107" t="s">
        <v>188</v>
      </c>
      <c r="C653" s="95" t="s">
        <v>201</v>
      </c>
      <c r="D653" s="95" t="s">
        <v>133</v>
      </c>
      <c r="E653" s="95" t="s">
        <v>220</v>
      </c>
      <c r="F653" s="172">
        <v>1132.8</v>
      </c>
      <c r="G653" s="164">
        <v>300</v>
      </c>
      <c r="H653" s="104">
        <f t="shared" si="11"/>
        <v>264.83050847457628</v>
      </c>
      <c r="I653" s="95" t="s">
        <v>39</v>
      </c>
    </row>
    <row r="654" spans="1:9">
      <c r="A654" s="94" t="s">
        <v>350</v>
      </c>
      <c r="B654" s="107" t="s">
        <v>188</v>
      </c>
      <c r="C654" s="95" t="s">
        <v>204</v>
      </c>
      <c r="D654" s="95" t="s">
        <v>134</v>
      </c>
      <c r="E654" s="95" t="s">
        <v>171</v>
      </c>
      <c r="F654" s="172">
        <v>2858.4</v>
      </c>
      <c r="G654" s="164">
        <v>600</v>
      </c>
      <c r="H654" s="104">
        <f t="shared" si="11"/>
        <v>209.90764063811923</v>
      </c>
      <c r="I654" s="95" t="s">
        <v>39</v>
      </c>
    </row>
    <row r="655" spans="1:9">
      <c r="A655" s="94" t="s">
        <v>350</v>
      </c>
      <c r="B655" s="107" t="s">
        <v>188</v>
      </c>
      <c r="C655" s="95" t="s">
        <v>202</v>
      </c>
      <c r="D655" s="95" t="s">
        <v>140</v>
      </c>
      <c r="E655" s="95" t="s">
        <v>221</v>
      </c>
      <c r="F655" s="172">
        <v>960</v>
      </c>
      <c r="G655" s="164">
        <v>300</v>
      </c>
      <c r="H655" s="104">
        <f t="shared" si="11"/>
        <v>312.5</v>
      </c>
      <c r="I655" s="95" t="s">
        <v>39</v>
      </c>
    </row>
    <row r="656" spans="1:9">
      <c r="A656" s="94" t="s">
        <v>350</v>
      </c>
      <c r="B656" s="107" t="s">
        <v>188</v>
      </c>
      <c r="C656" s="95" t="s">
        <v>202</v>
      </c>
      <c r="D656" s="95" t="s">
        <v>140</v>
      </c>
      <c r="E656" s="95" t="s">
        <v>221</v>
      </c>
      <c r="F656" s="172">
        <v>1200</v>
      </c>
      <c r="G656" s="164">
        <v>300</v>
      </c>
      <c r="H656" s="104">
        <f t="shared" si="11"/>
        <v>250</v>
      </c>
      <c r="I656" s="95" t="s">
        <v>39</v>
      </c>
    </row>
    <row r="657" spans="1:9">
      <c r="A657" s="94" t="s">
        <v>350</v>
      </c>
      <c r="B657" s="107" t="s">
        <v>188</v>
      </c>
      <c r="C657" s="95" t="s">
        <v>202</v>
      </c>
      <c r="D657" s="95" t="s">
        <v>140</v>
      </c>
      <c r="E657" s="95" t="s">
        <v>221</v>
      </c>
      <c r="F657" s="172">
        <v>1200</v>
      </c>
      <c r="G657" s="164">
        <v>300</v>
      </c>
      <c r="H657" s="104">
        <f t="shared" si="11"/>
        <v>250</v>
      </c>
      <c r="I657" s="95" t="s">
        <v>39</v>
      </c>
    </row>
    <row r="658" spans="1:9">
      <c r="A658" s="94" t="s">
        <v>350</v>
      </c>
      <c r="B658" s="107" t="s">
        <v>188</v>
      </c>
      <c r="C658" s="95" t="s">
        <v>202</v>
      </c>
      <c r="D658" s="95" t="s">
        <v>140</v>
      </c>
      <c r="E658" s="95" t="s">
        <v>221</v>
      </c>
      <c r="F658" s="172">
        <v>2400</v>
      </c>
      <c r="G658" s="164">
        <v>5198</v>
      </c>
      <c r="H658" s="104">
        <f t="shared" si="11"/>
        <v>2165.8333333333335</v>
      </c>
      <c r="I658" s="95" t="s">
        <v>39</v>
      </c>
    </row>
    <row r="659" spans="1:9">
      <c r="A659" s="94" t="s">
        <v>350</v>
      </c>
      <c r="B659" s="107" t="s">
        <v>188</v>
      </c>
      <c r="C659" s="95" t="s">
        <v>202</v>
      </c>
      <c r="D659" s="95" t="s">
        <v>140</v>
      </c>
      <c r="E659" s="95" t="s">
        <v>221</v>
      </c>
      <c r="F659" s="172">
        <v>960</v>
      </c>
      <c r="G659" s="164">
        <v>2424</v>
      </c>
      <c r="H659" s="104">
        <f t="shared" si="11"/>
        <v>2525</v>
      </c>
      <c r="I659" s="95" t="s">
        <v>39</v>
      </c>
    </row>
    <row r="660" spans="1:9">
      <c r="A660" s="94" t="s">
        <v>350</v>
      </c>
      <c r="B660" s="107" t="s">
        <v>188</v>
      </c>
      <c r="C660" s="95" t="s">
        <v>202</v>
      </c>
      <c r="D660" s="95" t="s">
        <v>140</v>
      </c>
      <c r="E660" s="95" t="s">
        <v>221</v>
      </c>
      <c r="F660" s="172">
        <v>600</v>
      </c>
      <c r="G660" s="164">
        <v>1475.5</v>
      </c>
      <c r="H660" s="104">
        <f t="shared" si="11"/>
        <v>2459.1666666666665</v>
      </c>
      <c r="I660" s="95" t="s">
        <v>39</v>
      </c>
    </row>
    <row r="661" spans="1:9">
      <c r="A661" s="94" t="s">
        <v>351</v>
      </c>
      <c r="B661" s="107" t="s">
        <v>188</v>
      </c>
      <c r="C661" s="95" t="s">
        <v>207</v>
      </c>
      <c r="D661" s="95" t="s">
        <v>135</v>
      </c>
      <c r="E661" s="95" t="s">
        <v>225</v>
      </c>
      <c r="F661" s="172">
        <v>141000</v>
      </c>
      <c r="G661" s="164">
        <v>45450</v>
      </c>
      <c r="H661" s="104">
        <f t="shared" si="11"/>
        <v>322.34042553191489</v>
      </c>
      <c r="I661" s="95" t="s">
        <v>41</v>
      </c>
    </row>
    <row r="662" spans="1:9">
      <c r="A662" s="94" t="s">
        <v>351</v>
      </c>
      <c r="B662" s="107" t="s">
        <v>188</v>
      </c>
      <c r="C662" s="95" t="s">
        <v>208</v>
      </c>
      <c r="D662" s="95" t="s">
        <v>138</v>
      </c>
      <c r="E662" s="95" t="s">
        <v>226</v>
      </c>
      <c r="F662" s="172">
        <v>24440.53</v>
      </c>
      <c r="G662" s="164">
        <v>93718.74</v>
      </c>
      <c r="H662" s="104">
        <f t="shared" si="11"/>
        <v>3834.5625074415329</v>
      </c>
      <c r="I662" s="95" t="s">
        <v>35</v>
      </c>
    </row>
    <row r="663" spans="1:9">
      <c r="A663" s="94" t="s">
        <v>351</v>
      </c>
      <c r="B663" s="107" t="s">
        <v>188</v>
      </c>
      <c r="C663" s="95" t="s">
        <v>207</v>
      </c>
      <c r="D663" s="95" t="s">
        <v>135</v>
      </c>
      <c r="E663" s="95" t="s">
        <v>225</v>
      </c>
      <c r="F663" s="172">
        <v>54000</v>
      </c>
      <c r="G663" s="164">
        <v>101007.18</v>
      </c>
      <c r="H663" s="104">
        <f t="shared" si="11"/>
        <v>1870.5033333333331</v>
      </c>
      <c r="I663" s="95" t="s">
        <v>35</v>
      </c>
    </row>
    <row r="664" spans="1:9">
      <c r="A664" s="94" t="s">
        <v>351</v>
      </c>
      <c r="B664" s="107" t="s">
        <v>188</v>
      </c>
      <c r="C664" s="95" t="s">
        <v>208</v>
      </c>
      <c r="D664" s="95" t="s">
        <v>138</v>
      </c>
      <c r="E664" s="95" t="s">
        <v>226</v>
      </c>
      <c r="F664" s="172">
        <v>24400</v>
      </c>
      <c r="G664" s="164">
        <v>94436</v>
      </c>
      <c r="H664" s="104">
        <f t="shared" si="11"/>
        <v>3870.3278688524588</v>
      </c>
      <c r="I664" s="95" t="s">
        <v>35</v>
      </c>
    </row>
    <row r="665" spans="1:9">
      <c r="A665" s="94" t="s">
        <v>351</v>
      </c>
      <c r="B665" s="107" t="s">
        <v>188</v>
      </c>
      <c r="C665" s="95" t="s">
        <v>207</v>
      </c>
      <c r="D665" s="95" t="s">
        <v>135</v>
      </c>
      <c r="E665" s="95" t="s">
        <v>225</v>
      </c>
      <c r="F665" s="172">
        <v>25000</v>
      </c>
      <c r="G665" s="164">
        <v>22449.63</v>
      </c>
      <c r="H665" s="104">
        <f t="shared" si="11"/>
        <v>897.98520000000008</v>
      </c>
      <c r="I665" s="95" t="s">
        <v>37</v>
      </c>
    </row>
    <row r="666" spans="1:9">
      <c r="A666" s="94" t="s">
        <v>351</v>
      </c>
      <c r="B666" s="107" t="s">
        <v>188</v>
      </c>
      <c r="C666" s="95" t="s">
        <v>208</v>
      </c>
      <c r="D666" s="95" t="s">
        <v>138</v>
      </c>
      <c r="E666" s="95" t="s">
        <v>226</v>
      </c>
      <c r="F666" s="172">
        <v>20014.740000000002</v>
      </c>
      <c r="G666" s="164">
        <v>79624.22</v>
      </c>
      <c r="H666" s="104">
        <f t="shared" si="11"/>
        <v>3978.2790083708305</v>
      </c>
      <c r="I666" s="95" t="s">
        <v>34</v>
      </c>
    </row>
    <row r="667" spans="1:9">
      <c r="A667" s="94" t="s">
        <v>351</v>
      </c>
      <c r="B667" s="107" t="s">
        <v>188</v>
      </c>
      <c r="C667" s="95" t="s">
        <v>201</v>
      </c>
      <c r="D667" s="95" t="s">
        <v>133</v>
      </c>
      <c r="E667" s="95" t="s">
        <v>220</v>
      </c>
      <c r="F667" s="172">
        <v>1200</v>
      </c>
      <c r="G667" s="164">
        <v>500</v>
      </c>
      <c r="H667" s="104">
        <f t="shared" si="11"/>
        <v>416.66666666666669</v>
      </c>
      <c r="I667" s="95" t="s">
        <v>39</v>
      </c>
    </row>
    <row r="668" spans="1:9">
      <c r="A668" s="94" t="s">
        <v>351</v>
      </c>
      <c r="B668" s="107" t="s">
        <v>188</v>
      </c>
      <c r="C668" s="95" t="s">
        <v>201</v>
      </c>
      <c r="D668" s="95" t="s">
        <v>133</v>
      </c>
      <c r="E668" s="95" t="s">
        <v>220</v>
      </c>
      <c r="F668" s="172">
        <v>150</v>
      </c>
      <c r="G668" s="164">
        <v>150</v>
      </c>
      <c r="H668" s="104">
        <f t="shared" si="11"/>
        <v>1000</v>
      </c>
      <c r="I668" s="95" t="s">
        <v>39</v>
      </c>
    </row>
    <row r="669" spans="1:9">
      <c r="A669" s="94" t="s">
        <v>351</v>
      </c>
      <c r="B669" s="107" t="s">
        <v>188</v>
      </c>
      <c r="C669" s="95" t="s">
        <v>204</v>
      </c>
      <c r="D669" s="95" t="s">
        <v>134</v>
      </c>
      <c r="E669" s="95" t="s">
        <v>171</v>
      </c>
      <c r="F669" s="172">
        <v>1905.6</v>
      </c>
      <c r="G669" s="164">
        <v>700</v>
      </c>
      <c r="H669" s="104">
        <f t="shared" si="11"/>
        <v>367.33837111670863</v>
      </c>
      <c r="I669" s="95" t="s">
        <v>39</v>
      </c>
    </row>
    <row r="670" spans="1:9">
      <c r="A670" s="94" t="s">
        <v>351</v>
      </c>
      <c r="B670" s="107" t="s">
        <v>188</v>
      </c>
      <c r="C670" s="95" t="s">
        <v>205</v>
      </c>
      <c r="D670" s="95" t="s">
        <v>139</v>
      </c>
      <c r="E670" s="95" t="s">
        <v>223</v>
      </c>
      <c r="F670" s="172">
        <v>840</v>
      </c>
      <c r="G670" s="164">
        <v>600</v>
      </c>
      <c r="H670" s="104">
        <f t="shared" si="11"/>
        <v>714.28571428571433</v>
      </c>
      <c r="I670" s="95" t="s">
        <v>39</v>
      </c>
    </row>
    <row r="671" spans="1:9">
      <c r="A671" s="94" t="s">
        <v>351</v>
      </c>
      <c r="B671" s="107" t="s">
        <v>188</v>
      </c>
      <c r="C671" s="95" t="s">
        <v>205</v>
      </c>
      <c r="D671" s="95" t="s">
        <v>139</v>
      </c>
      <c r="E671" s="95" t="s">
        <v>223</v>
      </c>
      <c r="F671" s="172">
        <v>960</v>
      </c>
      <c r="G671" s="164">
        <v>700</v>
      </c>
      <c r="H671" s="104">
        <f t="shared" si="11"/>
        <v>729.16666666666663</v>
      </c>
      <c r="I671" s="95" t="s">
        <v>39</v>
      </c>
    </row>
    <row r="672" spans="1:9">
      <c r="A672" s="94" t="s">
        <v>351</v>
      </c>
      <c r="B672" s="107" t="s">
        <v>188</v>
      </c>
      <c r="C672" s="95" t="s">
        <v>202</v>
      </c>
      <c r="D672" s="95" t="s">
        <v>140</v>
      </c>
      <c r="E672" s="95" t="s">
        <v>221</v>
      </c>
      <c r="F672" s="172">
        <v>2400</v>
      </c>
      <c r="G672" s="164">
        <v>1000</v>
      </c>
      <c r="H672" s="104">
        <f t="shared" si="11"/>
        <v>416.66666666666669</v>
      </c>
      <c r="I672" s="95" t="s">
        <v>39</v>
      </c>
    </row>
    <row r="673" spans="1:9">
      <c r="A673" s="94" t="s">
        <v>351</v>
      </c>
      <c r="B673" s="107" t="s">
        <v>188</v>
      </c>
      <c r="C673" s="95" t="s">
        <v>202</v>
      </c>
      <c r="D673" s="95" t="s">
        <v>140</v>
      </c>
      <c r="E673" s="95" t="s">
        <v>221</v>
      </c>
      <c r="F673" s="172">
        <v>1200</v>
      </c>
      <c r="G673" s="164">
        <v>400</v>
      </c>
      <c r="H673" s="104">
        <f t="shared" si="11"/>
        <v>333.33333333333331</v>
      </c>
      <c r="I673" s="95" t="s">
        <v>39</v>
      </c>
    </row>
    <row r="674" spans="1:9">
      <c r="A674" s="94" t="s">
        <v>351</v>
      </c>
      <c r="B674" s="107" t="s">
        <v>188</v>
      </c>
      <c r="C674" s="95" t="s">
        <v>202</v>
      </c>
      <c r="D674" s="95" t="s">
        <v>140</v>
      </c>
      <c r="E674" s="95" t="s">
        <v>221</v>
      </c>
      <c r="F674" s="172">
        <v>960</v>
      </c>
      <c r="G674" s="164">
        <v>500</v>
      </c>
      <c r="H674" s="104">
        <f t="shared" si="11"/>
        <v>520.83333333333337</v>
      </c>
      <c r="I674" s="95" t="s">
        <v>39</v>
      </c>
    </row>
    <row r="675" spans="1:9">
      <c r="A675" s="94" t="s">
        <v>351</v>
      </c>
      <c r="B675" s="107" t="s">
        <v>188</v>
      </c>
      <c r="C675" s="95" t="s">
        <v>202</v>
      </c>
      <c r="D675" s="95" t="s">
        <v>140</v>
      </c>
      <c r="E675" s="95" t="s">
        <v>221</v>
      </c>
      <c r="F675" s="172">
        <v>1000</v>
      </c>
      <c r="G675" s="164">
        <v>300</v>
      </c>
      <c r="H675" s="104">
        <f t="shared" si="11"/>
        <v>300</v>
      </c>
      <c r="I675" s="95" t="s">
        <v>39</v>
      </c>
    </row>
    <row r="676" spans="1:9">
      <c r="A676" s="94" t="s">
        <v>351</v>
      </c>
      <c r="B676" s="107" t="s">
        <v>188</v>
      </c>
      <c r="C676" s="95" t="s">
        <v>202</v>
      </c>
      <c r="D676" s="95" t="s">
        <v>140</v>
      </c>
      <c r="E676" s="95" t="s">
        <v>221</v>
      </c>
      <c r="F676" s="172">
        <v>3240</v>
      </c>
      <c r="G676" s="164">
        <v>4860</v>
      </c>
      <c r="H676" s="104">
        <f t="shared" si="11"/>
        <v>1500</v>
      </c>
      <c r="I676" s="95" t="s">
        <v>37</v>
      </c>
    </row>
    <row r="677" spans="1:9">
      <c r="A677" s="94" t="s">
        <v>351</v>
      </c>
      <c r="B677" s="107" t="s">
        <v>188</v>
      </c>
      <c r="C677" s="95" t="s">
        <v>202</v>
      </c>
      <c r="D677" s="95" t="s">
        <v>140</v>
      </c>
      <c r="E677" s="95" t="s">
        <v>221</v>
      </c>
      <c r="F677" s="172">
        <v>360</v>
      </c>
      <c r="G677" s="164">
        <v>540</v>
      </c>
      <c r="H677" s="104">
        <f t="shared" si="11"/>
        <v>1500</v>
      </c>
      <c r="I677" s="95" t="s">
        <v>37</v>
      </c>
    </row>
    <row r="678" spans="1:9">
      <c r="A678" s="94" t="s">
        <v>352</v>
      </c>
      <c r="B678" s="107" t="s">
        <v>188</v>
      </c>
      <c r="C678" s="95" t="s">
        <v>202</v>
      </c>
      <c r="D678" s="95" t="s">
        <v>140</v>
      </c>
      <c r="E678" s="95" t="s">
        <v>221</v>
      </c>
      <c r="F678" s="172">
        <v>120</v>
      </c>
      <c r="G678" s="164">
        <v>95</v>
      </c>
      <c r="H678" s="104">
        <f t="shared" si="11"/>
        <v>791.66666666666663</v>
      </c>
      <c r="I678" s="95" t="s">
        <v>37</v>
      </c>
    </row>
    <row r="679" spans="1:9">
      <c r="A679" s="94" t="s">
        <v>332</v>
      </c>
      <c r="B679" s="107" t="s">
        <v>188</v>
      </c>
      <c r="C679" s="95" t="s">
        <v>285</v>
      </c>
      <c r="D679" s="95" t="s">
        <v>287</v>
      </c>
      <c r="E679" s="95" t="s">
        <v>286</v>
      </c>
      <c r="F679" s="172">
        <v>73920</v>
      </c>
      <c r="G679" s="164">
        <v>262416</v>
      </c>
      <c r="H679" s="104">
        <f t="shared" si="11"/>
        <v>3550</v>
      </c>
      <c r="I679" s="95" t="s">
        <v>282</v>
      </c>
    </row>
    <row r="680" spans="1:9">
      <c r="A680" s="94" t="s">
        <v>335</v>
      </c>
      <c r="B680" s="107" t="s">
        <v>188</v>
      </c>
      <c r="C680" s="95" t="s">
        <v>285</v>
      </c>
      <c r="D680" s="95" t="s">
        <v>287</v>
      </c>
      <c r="E680" s="95" t="s">
        <v>286</v>
      </c>
      <c r="F680" s="172">
        <v>120890</v>
      </c>
      <c r="G680" s="164">
        <v>429159.5</v>
      </c>
      <c r="H680" s="104">
        <f t="shared" si="11"/>
        <v>3550</v>
      </c>
      <c r="I680" s="95" t="s">
        <v>282</v>
      </c>
    </row>
    <row r="681" spans="1:9">
      <c r="A681" s="94" t="s">
        <v>335</v>
      </c>
      <c r="B681" s="107" t="s">
        <v>188</v>
      </c>
      <c r="C681" s="95" t="s">
        <v>285</v>
      </c>
      <c r="D681" s="95" t="s">
        <v>287</v>
      </c>
      <c r="E681" s="95" t="s">
        <v>286</v>
      </c>
      <c r="F681" s="172">
        <v>2310</v>
      </c>
      <c r="G681" s="164">
        <v>8685.6</v>
      </c>
      <c r="H681" s="104">
        <f t="shared" si="11"/>
        <v>3760.0000000000005</v>
      </c>
      <c r="I681" s="95" t="s">
        <v>282</v>
      </c>
    </row>
    <row r="682" spans="1:9">
      <c r="A682" s="94" t="s">
        <v>336</v>
      </c>
      <c r="B682" s="107" t="s">
        <v>188</v>
      </c>
      <c r="C682" s="95" t="s">
        <v>285</v>
      </c>
      <c r="D682" s="95" t="s">
        <v>287</v>
      </c>
      <c r="E682" s="95" t="s">
        <v>286</v>
      </c>
      <c r="F682" s="172">
        <v>123200</v>
      </c>
      <c r="G682" s="164">
        <v>437360</v>
      </c>
      <c r="H682" s="104">
        <f t="shared" si="11"/>
        <v>3550</v>
      </c>
      <c r="I682" s="95" t="s">
        <v>282</v>
      </c>
    </row>
    <row r="683" spans="1:9">
      <c r="A683" s="94" t="s">
        <v>336</v>
      </c>
      <c r="B683" s="107" t="s">
        <v>188</v>
      </c>
      <c r="C683" s="95" t="s">
        <v>285</v>
      </c>
      <c r="D683" s="95" t="s">
        <v>287</v>
      </c>
      <c r="E683" s="95" t="s">
        <v>286</v>
      </c>
      <c r="F683" s="172">
        <v>123200</v>
      </c>
      <c r="G683" s="164">
        <v>437360</v>
      </c>
      <c r="H683" s="104">
        <f t="shared" si="11"/>
        <v>3550</v>
      </c>
      <c r="I683" s="95" t="s">
        <v>282</v>
      </c>
    </row>
    <row r="684" spans="1:9">
      <c r="A684" s="94" t="s">
        <v>337</v>
      </c>
      <c r="B684" s="107" t="s">
        <v>188</v>
      </c>
      <c r="C684" s="95" t="s">
        <v>285</v>
      </c>
      <c r="D684" s="95" t="s">
        <v>287</v>
      </c>
      <c r="E684" s="95" t="s">
        <v>286</v>
      </c>
      <c r="F684" s="172">
        <v>123200</v>
      </c>
      <c r="G684" s="164">
        <v>437360</v>
      </c>
      <c r="H684" s="104">
        <f t="shared" si="11"/>
        <v>3550</v>
      </c>
      <c r="I684" s="95" t="s">
        <v>282</v>
      </c>
    </row>
    <row r="685" spans="1:9">
      <c r="A685" s="94" t="s">
        <v>337</v>
      </c>
      <c r="B685" s="107" t="s">
        <v>188</v>
      </c>
      <c r="C685" s="95" t="s">
        <v>285</v>
      </c>
      <c r="D685" s="95" t="s">
        <v>287</v>
      </c>
      <c r="E685" s="95" t="s">
        <v>286</v>
      </c>
      <c r="F685" s="172">
        <v>123200</v>
      </c>
      <c r="G685" s="164">
        <v>437360</v>
      </c>
      <c r="H685" s="104">
        <f t="shared" si="11"/>
        <v>3550</v>
      </c>
      <c r="I685" s="95" t="s">
        <v>282</v>
      </c>
    </row>
    <row r="686" spans="1:9">
      <c r="A686" s="94" t="s">
        <v>340</v>
      </c>
      <c r="B686" s="107" t="s">
        <v>188</v>
      </c>
      <c r="C686" s="95" t="s">
        <v>285</v>
      </c>
      <c r="D686" s="95" t="s">
        <v>287</v>
      </c>
      <c r="E686" s="95" t="s">
        <v>286</v>
      </c>
      <c r="F686" s="172">
        <v>123200</v>
      </c>
      <c r="G686" s="164">
        <v>437360</v>
      </c>
      <c r="H686" s="104">
        <f t="shared" si="11"/>
        <v>3550</v>
      </c>
      <c r="I686" s="95" t="s">
        <v>282</v>
      </c>
    </row>
    <row r="687" spans="1:9">
      <c r="A687" s="94" t="s">
        <v>340</v>
      </c>
      <c r="B687" s="107" t="s">
        <v>188</v>
      </c>
      <c r="C687" s="95" t="s">
        <v>285</v>
      </c>
      <c r="D687" s="95" t="s">
        <v>287</v>
      </c>
      <c r="E687" s="95" t="s">
        <v>286</v>
      </c>
      <c r="F687" s="172">
        <v>98560</v>
      </c>
      <c r="G687" s="164">
        <v>349888</v>
      </c>
      <c r="H687" s="104">
        <f t="shared" si="11"/>
        <v>3550</v>
      </c>
      <c r="I687" s="95" t="s">
        <v>282</v>
      </c>
    </row>
    <row r="688" spans="1:9">
      <c r="A688" s="94" t="s">
        <v>340</v>
      </c>
      <c r="B688" s="107" t="s">
        <v>188</v>
      </c>
      <c r="C688" s="95" t="s">
        <v>285</v>
      </c>
      <c r="D688" s="95" t="s">
        <v>287</v>
      </c>
      <c r="E688" s="95" t="s">
        <v>286</v>
      </c>
      <c r="F688" s="172">
        <v>73920</v>
      </c>
      <c r="G688" s="164">
        <v>262416</v>
      </c>
      <c r="H688" s="104">
        <f t="shared" si="11"/>
        <v>3550</v>
      </c>
      <c r="I688" s="95" t="s">
        <v>282</v>
      </c>
    </row>
    <row r="689" spans="1:9">
      <c r="A689" s="94" t="s">
        <v>340</v>
      </c>
      <c r="B689" s="107" t="s">
        <v>188</v>
      </c>
      <c r="C689" s="95" t="s">
        <v>285</v>
      </c>
      <c r="D689" s="95" t="s">
        <v>287</v>
      </c>
      <c r="E689" s="95" t="s">
        <v>286</v>
      </c>
      <c r="F689" s="172">
        <v>73920</v>
      </c>
      <c r="G689" s="164">
        <v>262416</v>
      </c>
      <c r="H689" s="104">
        <f t="shared" si="11"/>
        <v>3550</v>
      </c>
      <c r="I689" s="95" t="s">
        <v>282</v>
      </c>
    </row>
    <row r="690" spans="1:9">
      <c r="A690" s="94" t="s">
        <v>342</v>
      </c>
      <c r="B690" s="107" t="s">
        <v>188</v>
      </c>
      <c r="C690" s="95" t="s">
        <v>285</v>
      </c>
      <c r="D690" s="95" t="s">
        <v>287</v>
      </c>
      <c r="E690" s="95" t="s">
        <v>286</v>
      </c>
      <c r="F690" s="172">
        <v>24640</v>
      </c>
      <c r="G690" s="164">
        <v>87472</v>
      </c>
      <c r="H690" s="104">
        <f t="shared" si="11"/>
        <v>3550</v>
      </c>
      <c r="I690" s="95" t="s">
        <v>282</v>
      </c>
    </row>
    <row r="691" spans="1:9">
      <c r="A691" s="94" t="s">
        <v>350</v>
      </c>
      <c r="B691" s="107" t="s">
        <v>188</v>
      </c>
      <c r="C691" s="95" t="s">
        <v>285</v>
      </c>
      <c r="D691" s="95" t="s">
        <v>287</v>
      </c>
      <c r="E691" s="95" t="s">
        <v>286</v>
      </c>
      <c r="F691" s="172">
        <v>123200</v>
      </c>
      <c r="G691" s="164">
        <v>395734.4</v>
      </c>
      <c r="H691" s="104">
        <f t="shared" si="11"/>
        <v>3212.1298701298706</v>
      </c>
      <c r="I691" s="95" t="s">
        <v>282</v>
      </c>
    </row>
    <row r="692" spans="1:9">
      <c r="A692" s="94" t="s">
        <v>350</v>
      </c>
      <c r="B692" s="107" t="s">
        <v>188</v>
      </c>
      <c r="C692" s="95" t="s">
        <v>285</v>
      </c>
      <c r="D692" s="95" t="s">
        <v>287</v>
      </c>
      <c r="E692" s="95" t="s">
        <v>286</v>
      </c>
      <c r="F692" s="172">
        <v>41580</v>
      </c>
      <c r="G692" s="164">
        <v>149022.72</v>
      </c>
      <c r="H692" s="104">
        <f t="shared" si="11"/>
        <v>3584</v>
      </c>
      <c r="I692" s="95" t="s">
        <v>360</v>
      </c>
    </row>
    <row r="693" spans="1:9">
      <c r="A693" s="94" t="s">
        <v>350</v>
      </c>
      <c r="B693" s="107" t="s">
        <v>188</v>
      </c>
      <c r="C693" s="95" t="s">
        <v>285</v>
      </c>
      <c r="D693" s="95" t="s">
        <v>287</v>
      </c>
      <c r="E693" s="95" t="s">
        <v>286</v>
      </c>
      <c r="F693" s="172">
        <v>7700</v>
      </c>
      <c r="G693" s="164">
        <v>26906.7</v>
      </c>
      <c r="H693" s="104">
        <f t="shared" si="11"/>
        <v>3494.3766233766237</v>
      </c>
      <c r="I693" s="95" t="s">
        <v>360</v>
      </c>
    </row>
    <row r="694" spans="1:9" ht="14.4">
      <c r="A694" s="142" t="s">
        <v>362</v>
      </c>
      <c r="B694" s="108" t="s">
        <v>189</v>
      </c>
      <c r="C694" s="151" t="s">
        <v>209</v>
      </c>
      <c r="D694" s="95" t="s">
        <v>133</v>
      </c>
      <c r="E694" s="151" t="s">
        <v>227</v>
      </c>
      <c r="F694" s="174">
        <v>15065.4</v>
      </c>
      <c r="G694" s="166">
        <v>53805</v>
      </c>
      <c r="H694" s="104">
        <f t="shared" si="11"/>
        <v>3571.4285714285716</v>
      </c>
      <c r="I694" s="151" t="s">
        <v>218</v>
      </c>
    </row>
    <row r="695" spans="1:9" ht="14.4">
      <c r="A695" s="142" t="s">
        <v>362</v>
      </c>
      <c r="B695" s="107" t="s">
        <v>189</v>
      </c>
      <c r="C695" s="151" t="s">
        <v>209</v>
      </c>
      <c r="D695" s="95" t="s">
        <v>133</v>
      </c>
      <c r="E695" s="151" t="s">
        <v>227</v>
      </c>
      <c r="F695" s="174">
        <v>8548.9599999999991</v>
      </c>
      <c r="G695" s="166">
        <v>32615.360000000001</v>
      </c>
      <c r="H695" s="104">
        <f t="shared" si="11"/>
        <v>3815.1260504201687</v>
      </c>
      <c r="I695" s="151" t="s">
        <v>218</v>
      </c>
    </row>
    <row r="696" spans="1:9" ht="14.4">
      <c r="A696" s="142" t="s">
        <v>362</v>
      </c>
      <c r="B696" s="107" t="s">
        <v>189</v>
      </c>
      <c r="C696" s="151" t="s">
        <v>202</v>
      </c>
      <c r="D696" s="95" t="s">
        <v>140</v>
      </c>
      <c r="E696" s="151" t="s">
        <v>221</v>
      </c>
      <c r="F696" s="174">
        <v>1200</v>
      </c>
      <c r="G696" s="166">
        <v>950</v>
      </c>
      <c r="H696" s="104">
        <f t="shared" si="11"/>
        <v>791.66666666666663</v>
      </c>
      <c r="I696" s="151" t="s">
        <v>37</v>
      </c>
    </row>
    <row r="697" spans="1:9" ht="14.4">
      <c r="A697" s="142" t="s">
        <v>362</v>
      </c>
      <c r="B697" s="107" t="s">
        <v>189</v>
      </c>
      <c r="C697" s="151" t="s">
        <v>202</v>
      </c>
      <c r="D697" s="95" t="s">
        <v>140</v>
      </c>
      <c r="E697" s="151" t="s">
        <v>221</v>
      </c>
      <c r="F697" s="174">
        <v>1200</v>
      </c>
      <c r="G697" s="166">
        <v>950</v>
      </c>
      <c r="H697" s="104">
        <f t="shared" si="11"/>
        <v>791.66666666666663</v>
      </c>
      <c r="I697" s="151" t="s">
        <v>37</v>
      </c>
    </row>
    <row r="698" spans="1:9" ht="14.4">
      <c r="A698" s="142" t="s">
        <v>363</v>
      </c>
      <c r="B698" s="107" t="s">
        <v>189</v>
      </c>
      <c r="C698" s="151" t="s">
        <v>204</v>
      </c>
      <c r="D698" s="95" t="s">
        <v>134</v>
      </c>
      <c r="E698" s="151" t="s">
        <v>171</v>
      </c>
      <c r="F698" s="174">
        <v>17379.07</v>
      </c>
      <c r="G698" s="166">
        <v>30023.040000000001</v>
      </c>
      <c r="H698" s="104">
        <f t="shared" si="11"/>
        <v>1727.5400812586633</v>
      </c>
      <c r="I698" s="151" t="s">
        <v>218</v>
      </c>
    </row>
    <row r="699" spans="1:9" ht="14.4">
      <c r="A699" s="142" t="s">
        <v>363</v>
      </c>
      <c r="B699" s="107" t="s">
        <v>189</v>
      </c>
      <c r="C699" s="151" t="s">
        <v>202</v>
      </c>
      <c r="D699" s="95" t="s">
        <v>140</v>
      </c>
      <c r="E699" s="151" t="s">
        <v>221</v>
      </c>
      <c r="F699" s="174">
        <v>29758.560000000001</v>
      </c>
      <c r="G699" s="166">
        <v>55503.63</v>
      </c>
      <c r="H699" s="104">
        <f t="shared" si="11"/>
        <v>1865.1315789473681</v>
      </c>
      <c r="I699" s="151" t="s">
        <v>218</v>
      </c>
    </row>
    <row r="700" spans="1:9" ht="14.4">
      <c r="A700" s="142" t="s">
        <v>363</v>
      </c>
      <c r="B700" s="107" t="s">
        <v>189</v>
      </c>
      <c r="C700" s="151" t="s">
        <v>202</v>
      </c>
      <c r="D700" s="95" t="s">
        <v>140</v>
      </c>
      <c r="E700" s="151" t="s">
        <v>221</v>
      </c>
      <c r="F700" s="174">
        <v>15759.36</v>
      </c>
      <c r="G700" s="166">
        <v>29393.279999999999</v>
      </c>
      <c r="H700" s="104">
        <f t="shared" si="11"/>
        <v>1865.1315789473683</v>
      </c>
      <c r="I700" s="151" t="s">
        <v>218</v>
      </c>
    </row>
    <row r="701" spans="1:9" ht="14.4">
      <c r="A701" s="142" t="s">
        <v>363</v>
      </c>
      <c r="B701" s="107" t="s">
        <v>189</v>
      </c>
      <c r="C701" s="151" t="s">
        <v>204</v>
      </c>
      <c r="D701" s="95" t="s">
        <v>134</v>
      </c>
      <c r="E701" s="151" t="s">
        <v>171</v>
      </c>
      <c r="F701" s="174">
        <v>29952</v>
      </c>
      <c r="G701" s="166">
        <v>66830.399999999994</v>
      </c>
      <c r="H701" s="104">
        <f t="shared" si="11"/>
        <v>2231.2499999999995</v>
      </c>
      <c r="I701" s="151" t="s">
        <v>35</v>
      </c>
    </row>
    <row r="702" spans="1:9" ht="14.4">
      <c r="A702" s="142" t="s">
        <v>363</v>
      </c>
      <c r="B702" s="107" t="s">
        <v>189</v>
      </c>
      <c r="C702" s="151" t="s">
        <v>204</v>
      </c>
      <c r="D702" s="95" t="s">
        <v>134</v>
      </c>
      <c r="E702" s="151" t="s">
        <v>171</v>
      </c>
      <c r="F702" s="174">
        <v>17379.07</v>
      </c>
      <c r="G702" s="166">
        <v>30023.040000000001</v>
      </c>
      <c r="H702" s="104">
        <f t="shared" si="11"/>
        <v>1727.5400812586633</v>
      </c>
      <c r="I702" s="151" t="s">
        <v>218</v>
      </c>
    </row>
    <row r="703" spans="1:9" ht="14.4">
      <c r="A703" s="142" t="s">
        <v>363</v>
      </c>
      <c r="B703" s="107" t="s">
        <v>189</v>
      </c>
      <c r="C703" s="151" t="s">
        <v>205</v>
      </c>
      <c r="D703" s="95" t="s">
        <v>139</v>
      </c>
      <c r="E703" s="151" t="s">
        <v>223</v>
      </c>
      <c r="F703" s="174">
        <v>10080</v>
      </c>
      <c r="G703" s="166">
        <v>35248.5</v>
      </c>
      <c r="H703" s="104">
        <f t="shared" si="11"/>
        <v>3496.875</v>
      </c>
      <c r="I703" s="151" t="s">
        <v>32</v>
      </c>
    </row>
    <row r="704" spans="1:9" ht="14.4">
      <c r="A704" s="142" t="s">
        <v>363</v>
      </c>
      <c r="B704" s="107" t="s">
        <v>189</v>
      </c>
      <c r="C704" s="151" t="s">
        <v>205</v>
      </c>
      <c r="D704" s="95" t="s">
        <v>139</v>
      </c>
      <c r="E704" s="151" t="s">
        <v>223</v>
      </c>
      <c r="F704" s="174">
        <v>4435.2</v>
      </c>
      <c r="G704" s="166">
        <v>16599.66</v>
      </c>
      <c r="H704" s="104">
        <f t="shared" si="11"/>
        <v>3742.7083333333335</v>
      </c>
      <c r="I704" s="151" t="s">
        <v>32</v>
      </c>
    </row>
    <row r="705" spans="1:9" ht="14.4">
      <c r="A705" s="142" t="s">
        <v>363</v>
      </c>
      <c r="B705" s="107" t="s">
        <v>189</v>
      </c>
      <c r="C705" s="151" t="s">
        <v>205</v>
      </c>
      <c r="D705" s="95" t="s">
        <v>139</v>
      </c>
      <c r="E705" s="151" t="s">
        <v>223</v>
      </c>
      <c r="F705" s="174">
        <v>10483.200000000001</v>
      </c>
      <c r="G705" s="166">
        <v>36680.28</v>
      </c>
      <c r="H705" s="104">
        <f t="shared" si="11"/>
        <v>3498.958333333333</v>
      </c>
      <c r="I705" s="151" t="s">
        <v>29</v>
      </c>
    </row>
    <row r="706" spans="1:9" ht="14.4">
      <c r="A706" s="142" t="s">
        <v>363</v>
      </c>
      <c r="B706" s="107" t="s">
        <v>189</v>
      </c>
      <c r="C706" s="151" t="s">
        <v>205</v>
      </c>
      <c r="D706" s="95" t="s">
        <v>139</v>
      </c>
      <c r="E706" s="151" t="s">
        <v>223</v>
      </c>
      <c r="F706" s="174">
        <v>4032</v>
      </c>
      <c r="G706" s="166">
        <v>15111.6</v>
      </c>
      <c r="H706" s="104">
        <f t="shared" si="11"/>
        <v>3747.916666666667</v>
      </c>
      <c r="I706" s="151" t="s">
        <v>29</v>
      </c>
    </row>
    <row r="707" spans="1:9" ht="14.4">
      <c r="A707" s="142" t="s">
        <v>363</v>
      </c>
      <c r="B707" s="107" t="s">
        <v>189</v>
      </c>
      <c r="C707" s="151" t="s">
        <v>205</v>
      </c>
      <c r="D707" s="95" t="s">
        <v>139</v>
      </c>
      <c r="E707" s="151" t="s">
        <v>223</v>
      </c>
      <c r="F707" s="174">
        <v>7680</v>
      </c>
      <c r="G707" s="166">
        <v>26712</v>
      </c>
      <c r="H707" s="104">
        <f t="shared" si="11"/>
        <v>3478.125</v>
      </c>
      <c r="I707" s="151" t="s">
        <v>36</v>
      </c>
    </row>
    <row r="708" spans="1:9" ht="14.4">
      <c r="A708" s="142" t="s">
        <v>363</v>
      </c>
      <c r="B708" s="107" t="s">
        <v>189</v>
      </c>
      <c r="C708" s="151" t="s">
        <v>202</v>
      </c>
      <c r="D708" s="95" t="s">
        <v>140</v>
      </c>
      <c r="E708" s="151" t="s">
        <v>221</v>
      </c>
      <c r="F708" s="174">
        <v>16686</v>
      </c>
      <c r="G708" s="166">
        <v>29116.2</v>
      </c>
      <c r="H708" s="104">
        <f t="shared" si="11"/>
        <v>1744.9478604818412</v>
      </c>
      <c r="I708" s="151" t="s">
        <v>37</v>
      </c>
    </row>
    <row r="709" spans="1:9" ht="14.4">
      <c r="A709" s="142" t="s">
        <v>363</v>
      </c>
      <c r="B709" s="107" t="s">
        <v>189</v>
      </c>
      <c r="C709" s="151" t="s">
        <v>205</v>
      </c>
      <c r="D709" s="95" t="s">
        <v>139</v>
      </c>
      <c r="E709" s="151" t="s">
        <v>223</v>
      </c>
      <c r="F709" s="174">
        <v>14204.16</v>
      </c>
      <c r="G709" s="166">
        <v>52102.080000000002</v>
      </c>
      <c r="H709" s="104">
        <f t="shared" si="11"/>
        <v>3668.08596918086</v>
      </c>
      <c r="I709" s="151" t="s">
        <v>30</v>
      </c>
    </row>
    <row r="710" spans="1:9" ht="14.4">
      <c r="A710" s="142" t="s">
        <v>363</v>
      </c>
      <c r="B710" s="107" t="s">
        <v>189</v>
      </c>
      <c r="C710" s="151" t="s">
        <v>205</v>
      </c>
      <c r="D710" s="95" t="s">
        <v>139</v>
      </c>
      <c r="E710" s="151" t="s">
        <v>223</v>
      </c>
      <c r="F710" s="174">
        <v>2822.4</v>
      </c>
      <c r="G710" s="166">
        <v>10542.84</v>
      </c>
      <c r="H710" s="104">
        <f t="shared" si="11"/>
        <v>3735.4166666666665</v>
      </c>
      <c r="I710" s="151" t="s">
        <v>30</v>
      </c>
    </row>
    <row r="711" spans="1:9" ht="14.4">
      <c r="A711" s="142" t="s">
        <v>363</v>
      </c>
      <c r="B711" s="107" t="s">
        <v>189</v>
      </c>
      <c r="C711" s="151" t="s">
        <v>204</v>
      </c>
      <c r="D711" s="95" t="s">
        <v>134</v>
      </c>
      <c r="E711" s="151" t="s">
        <v>171</v>
      </c>
      <c r="F711" s="174">
        <v>10800</v>
      </c>
      <c r="G711" s="166">
        <v>18252</v>
      </c>
      <c r="H711" s="104">
        <f t="shared" si="11"/>
        <v>1690</v>
      </c>
      <c r="I711" s="151" t="s">
        <v>219</v>
      </c>
    </row>
    <row r="712" spans="1:9" ht="14.4">
      <c r="A712" s="142" t="s">
        <v>363</v>
      </c>
      <c r="B712" s="107" t="s">
        <v>189</v>
      </c>
      <c r="C712" s="151" t="s">
        <v>205</v>
      </c>
      <c r="D712" s="95" t="s">
        <v>139</v>
      </c>
      <c r="E712" s="151" t="s">
        <v>223</v>
      </c>
      <c r="F712" s="174">
        <v>73920</v>
      </c>
      <c r="G712" s="166">
        <v>237440.64000000001</v>
      </c>
      <c r="H712" s="104">
        <f t="shared" ref="H712:H775" si="12">+G712/F712*1000</f>
        <v>3212.1298701298706</v>
      </c>
      <c r="I712" s="151" t="s">
        <v>282</v>
      </c>
    </row>
    <row r="713" spans="1:9" ht="14.4">
      <c r="A713" s="142" t="s">
        <v>363</v>
      </c>
      <c r="B713" s="107" t="s">
        <v>189</v>
      </c>
      <c r="C713" s="151" t="s">
        <v>205</v>
      </c>
      <c r="D713" s="95" t="s">
        <v>139</v>
      </c>
      <c r="E713" s="151" t="s">
        <v>223</v>
      </c>
      <c r="F713" s="174">
        <v>15590.4</v>
      </c>
      <c r="G713" s="166">
        <v>64334.16</v>
      </c>
      <c r="H713" s="104">
        <f t="shared" si="12"/>
        <v>4126.5240147783252</v>
      </c>
      <c r="I713" s="151" t="s">
        <v>32</v>
      </c>
    </row>
    <row r="714" spans="1:9" ht="14.4">
      <c r="A714" s="142" t="s">
        <v>363</v>
      </c>
      <c r="B714" s="107" t="s">
        <v>189</v>
      </c>
      <c r="C714" s="151" t="s">
        <v>205</v>
      </c>
      <c r="D714" s="95" t="s">
        <v>139</v>
      </c>
      <c r="E714" s="151" t="s">
        <v>223</v>
      </c>
      <c r="F714" s="174">
        <v>14112</v>
      </c>
      <c r="G714" s="166">
        <v>49377.3</v>
      </c>
      <c r="H714" s="104">
        <f t="shared" si="12"/>
        <v>3498.9583333333335</v>
      </c>
      <c r="I714" s="151" t="s">
        <v>33</v>
      </c>
    </row>
    <row r="715" spans="1:9" ht="14.4">
      <c r="A715" s="142" t="s">
        <v>363</v>
      </c>
      <c r="B715" s="107" t="s">
        <v>189</v>
      </c>
      <c r="C715" s="151" t="s">
        <v>205</v>
      </c>
      <c r="D715" s="95" t="s">
        <v>139</v>
      </c>
      <c r="E715" s="151" t="s">
        <v>223</v>
      </c>
      <c r="F715" s="174">
        <v>3024</v>
      </c>
      <c r="G715" s="166">
        <v>11324.25</v>
      </c>
      <c r="H715" s="104">
        <f t="shared" si="12"/>
        <v>3744.7916666666665</v>
      </c>
      <c r="I715" s="151" t="s">
        <v>33</v>
      </c>
    </row>
    <row r="716" spans="1:9" ht="14.4">
      <c r="A716" s="142" t="s">
        <v>363</v>
      </c>
      <c r="B716" s="107" t="s">
        <v>189</v>
      </c>
      <c r="C716" s="151" t="s">
        <v>204</v>
      </c>
      <c r="D716" s="95" t="s">
        <v>134</v>
      </c>
      <c r="E716" s="151" t="s">
        <v>171</v>
      </c>
      <c r="F716" s="174">
        <v>44928</v>
      </c>
      <c r="G716" s="166">
        <v>98420.4</v>
      </c>
      <c r="H716" s="104">
        <f t="shared" si="12"/>
        <v>2190.625</v>
      </c>
      <c r="I716" s="151" t="s">
        <v>37</v>
      </c>
    </row>
    <row r="717" spans="1:9" ht="14.4">
      <c r="A717" s="142" t="s">
        <v>363</v>
      </c>
      <c r="B717" s="107" t="s">
        <v>189</v>
      </c>
      <c r="C717" s="151" t="s">
        <v>204</v>
      </c>
      <c r="D717" s="95" t="s">
        <v>134</v>
      </c>
      <c r="E717" s="151" t="s">
        <v>171</v>
      </c>
      <c r="F717" s="174">
        <v>21600</v>
      </c>
      <c r="G717" s="166">
        <v>36804</v>
      </c>
      <c r="H717" s="104">
        <f t="shared" si="12"/>
        <v>1703.8888888888887</v>
      </c>
      <c r="I717" s="151" t="s">
        <v>37</v>
      </c>
    </row>
    <row r="718" spans="1:9" ht="14.4">
      <c r="A718" s="142" t="s">
        <v>363</v>
      </c>
      <c r="B718" s="107" t="s">
        <v>189</v>
      </c>
      <c r="C718" s="151" t="s">
        <v>202</v>
      </c>
      <c r="D718" s="95" t="s">
        <v>140</v>
      </c>
      <c r="E718" s="151" t="s">
        <v>221</v>
      </c>
      <c r="F718" s="174">
        <v>21600</v>
      </c>
      <c r="G718" s="166">
        <v>40992</v>
      </c>
      <c r="H718" s="104">
        <f t="shared" si="12"/>
        <v>1897.7777777777778</v>
      </c>
      <c r="I718" s="151" t="s">
        <v>30</v>
      </c>
    </row>
    <row r="719" spans="1:9" ht="14.4">
      <c r="A719" s="142" t="s">
        <v>363</v>
      </c>
      <c r="B719" s="107" t="s">
        <v>189</v>
      </c>
      <c r="C719" s="151" t="s">
        <v>205</v>
      </c>
      <c r="D719" s="95" t="s">
        <v>139</v>
      </c>
      <c r="E719" s="151" t="s">
        <v>223</v>
      </c>
      <c r="F719" s="174">
        <v>73920</v>
      </c>
      <c r="G719" s="166">
        <v>237440.64000000001</v>
      </c>
      <c r="H719" s="104">
        <f t="shared" si="12"/>
        <v>3212.1298701298706</v>
      </c>
      <c r="I719" s="151" t="s">
        <v>282</v>
      </c>
    </row>
    <row r="720" spans="1:9" ht="14.4">
      <c r="A720" s="142" t="s">
        <v>363</v>
      </c>
      <c r="B720" s="107" t="s">
        <v>189</v>
      </c>
      <c r="C720" s="151" t="s">
        <v>204</v>
      </c>
      <c r="D720" s="95" t="s">
        <v>134</v>
      </c>
      <c r="E720" s="151" t="s">
        <v>171</v>
      </c>
      <c r="F720" s="174">
        <v>100596.62</v>
      </c>
      <c r="G720" s="166">
        <v>156786.29999999999</v>
      </c>
      <c r="H720" s="104">
        <f t="shared" si="12"/>
        <v>1558.5642937108621</v>
      </c>
      <c r="I720" s="151" t="s">
        <v>36</v>
      </c>
    </row>
    <row r="721" spans="1:9" ht="14.4">
      <c r="A721" s="142" t="s">
        <v>363</v>
      </c>
      <c r="B721" s="107" t="s">
        <v>189</v>
      </c>
      <c r="C721" s="151" t="s">
        <v>202</v>
      </c>
      <c r="D721" s="95" t="s">
        <v>140</v>
      </c>
      <c r="E721" s="151" t="s">
        <v>221</v>
      </c>
      <c r="F721" s="174">
        <v>10800</v>
      </c>
      <c r="G721" s="166">
        <v>20640</v>
      </c>
      <c r="H721" s="104">
        <f t="shared" si="12"/>
        <v>1911.1111111111113</v>
      </c>
      <c r="I721" s="151" t="s">
        <v>34</v>
      </c>
    </row>
    <row r="722" spans="1:9" ht="14.4">
      <c r="A722" s="142" t="s">
        <v>363</v>
      </c>
      <c r="B722" s="107" t="s">
        <v>189</v>
      </c>
      <c r="C722" s="151" t="s">
        <v>204</v>
      </c>
      <c r="D722" s="95" t="s">
        <v>134</v>
      </c>
      <c r="E722" s="151" t="s">
        <v>171</v>
      </c>
      <c r="F722" s="174">
        <v>15840</v>
      </c>
      <c r="G722" s="166">
        <v>38923.5</v>
      </c>
      <c r="H722" s="104">
        <f t="shared" si="12"/>
        <v>2457.291666666667</v>
      </c>
      <c r="I722" s="151" t="s">
        <v>218</v>
      </c>
    </row>
    <row r="723" spans="1:9" ht="14.4">
      <c r="A723" s="142" t="s">
        <v>363</v>
      </c>
      <c r="B723" s="107" t="s">
        <v>189</v>
      </c>
      <c r="C723" s="151" t="s">
        <v>205</v>
      </c>
      <c r="D723" s="95" t="s">
        <v>139</v>
      </c>
      <c r="E723" s="151" t="s">
        <v>223</v>
      </c>
      <c r="F723" s="174">
        <v>98560</v>
      </c>
      <c r="G723" s="166">
        <v>316587.52000000002</v>
      </c>
      <c r="H723" s="104">
        <f t="shared" si="12"/>
        <v>3212.1298701298706</v>
      </c>
      <c r="I723" s="151" t="s">
        <v>282</v>
      </c>
    </row>
    <row r="724" spans="1:9" ht="14.4">
      <c r="A724" s="142" t="s">
        <v>363</v>
      </c>
      <c r="B724" s="107" t="s">
        <v>189</v>
      </c>
      <c r="C724" s="151" t="s">
        <v>205</v>
      </c>
      <c r="D724" s="95" t="s">
        <v>139</v>
      </c>
      <c r="E724" s="151" t="s">
        <v>223</v>
      </c>
      <c r="F724" s="174">
        <v>5760</v>
      </c>
      <c r="G724" s="166">
        <v>20358</v>
      </c>
      <c r="H724" s="104">
        <f t="shared" si="12"/>
        <v>3534.375</v>
      </c>
      <c r="I724" s="151" t="s">
        <v>37</v>
      </c>
    </row>
    <row r="725" spans="1:9" ht="14.4">
      <c r="A725" s="142" t="s">
        <v>363</v>
      </c>
      <c r="B725" s="107" t="s">
        <v>189</v>
      </c>
      <c r="C725" s="151" t="s">
        <v>204</v>
      </c>
      <c r="D725" s="95" t="s">
        <v>134</v>
      </c>
      <c r="E725" s="151" t="s">
        <v>171</v>
      </c>
      <c r="F725" s="174">
        <v>59761.15</v>
      </c>
      <c r="G725" s="166">
        <v>97162.559999999998</v>
      </c>
      <c r="H725" s="104">
        <f t="shared" si="12"/>
        <v>1625.848230832238</v>
      </c>
      <c r="I725" s="151" t="s">
        <v>37</v>
      </c>
    </row>
    <row r="726" spans="1:9" ht="14.4">
      <c r="A726" s="142" t="s">
        <v>363</v>
      </c>
      <c r="B726" s="107" t="s">
        <v>189</v>
      </c>
      <c r="C726" s="151" t="s">
        <v>202</v>
      </c>
      <c r="D726" s="95" t="s">
        <v>140</v>
      </c>
      <c r="E726" s="151" t="s">
        <v>221</v>
      </c>
      <c r="F726" s="174">
        <v>10800</v>
      </c>
      <c r="G726" s="166">
        <v>20520</v>
      </c>
      <c r="H726" s="104">
        <f t="shared" si="12"/>
        <v>1900</v>
      </c>
      <c r="I726" s="151" t="s">
        <v>37</v>
      </c>
    </row>
    <row r="727" spans="1:9" ht="14.4">
      <c r="A727" s="142" t="s">
        <v>363</v>
      </c>
      <c r="B727" s="107" t="s">
        <v>189</v>
      </c>
      <c r="C727" s="151" t="s">
        <v>204</v>
      </c>
      <c r="D727" s="95" t="s">
        <v>134</v>
      </c>
      <c r="E727" s="151" t="s">
        <v>171</v>
      </c>
      <c r="F727" s="174">
        <v>17379.07</v>
      </c>
      <c r="G727" s="166">
        <v>29621.759999999998</v>
      </c>
      <c r="H727" s="104">
        <f t="shared" si="12"/>
        <v>1704.4502381312693</v>
      </c>
      <c r="I727" s="151" t="s">
        <v>218</v>
      </c>
    </row>
    <row r="728" spans="1:9" ht="14.4">
      <c r="A728" s="142" t="s">
        <v>363</v>
      </c>
      <c r="B728" s="107" t="s">
        <v>189</v>
      </c>
      <c r="C728" s="151" t="s">
        <v>204</v>
      </c>
      <c r="D728" s="95" t="s">
        <v>134</v>
      </c>
      <c r="E728" s="151" t="s">
        <v>171</v>
      </c>
      <c r="F728" s="174">
        <v>34758.14</v>
      </c>
      <c r="G728" s="166">
        <v>59243.519999999997</v>
      </c>
      <c r="H728" s="104">
        <f t="shared" si="12"/>
        <v>1704.4502381312693</v>
      </c>
      <c r="I728" s="151" t="s">
        <v>218</v>
      </c>
    </row>
    <row r="729" spans="1:9" ht="14.4">
      <c r="A729" s="142" t="s">
        <v>363</v>
      </c>
      <c r="B729" s="107" t="s">
        <v>189</v>
      </c>
      <c r="C729" s="151" t="s">
        <v>202</v>
      </c>
      <c r="D729" s="95" t="s">
        <v>140</v>
      </c>
      <c r="E729" s="151" t="s">
        <v>221</v>
      </c>
      <c r="F729" s="174">
        <v>17510.400000000001</v>
      </c>
      <c r="G729" s="166">
        <v>32659.200000000001</v>
      </c>
      <c r="H729" s="104">
        <f t="shared" si="12"/>
        <v>1865.1315789473683</v>
      </c>
      <c r="I729" s="151" t="s">
        <v>218</v>
      </c>
    </row>
    <row r="730" spans="1:9" ht="14.4">
      <c r="A730" s="142" t="s">
        <v>363</v>
      </c>
      <c r="B730" s="107" t="s">
        <v>189</v>
      </c>
      <c r="C730" s="151" t="s">
        <v>204</v>
      </c>
      <c r="D730" s="95" t="s">
        <v>134</v>
      </c>
      <c r="E730" s="151" t="s">
        <v>171</v>
      </c>
      <c r="F730" s="174">
        <v>17379.07</v>
      </c>
      <c r="G730" s="166">
        <v>29621.759999999998</v>
      </c>
      <c r="H730" s="104">
        <f t="shared" si="12"/>
        <v>1704.4502381312693</v>
      </c>
      <c r="I730" s="151" t="s">
        <v>218</v>
      </c>
    </row>
    <row r="731" spans="1:9" ht="14.4">
      <c r="A731" s="142" t="s">
        <v>363</v>
      </c>
      <c r="B731" s="107" t="s">
        <v>189</v>
      </c>
      <c r="C731" s="151" t="s">
        <v>202</v>
      </c>
      <c r="D731" s="95" t="s">
        <v>140</v>
      </c>
      <c r="E731" s="151" t="s">
        <v>221</v>
      </c>
      <c r="F731" s="174">
        <v>17510.400000000001</v>
      </c>
      <c r="G731" s="166">
        <v>32659.200000000001</v>
      </c>
      <c r="H731" s="104">
        <f t="shared" si="12"/>
        <v>1865.1315789473683</v>
      </c>
      <c r="I731" s="151" t="s">
        <v>218</v>
      </c>
    </row>
    <row r="732" spans="1:9" ht="14.4">
      <c r="A732" s="142" t="s">
        <v>363</v>
      </c>
      <c r="B732" s="107" t="s">
        <v>189</v>
      </c>
      <c r="C732" s="151" t="s">
        <v>204</v>
      </c>
      <c r="D732" s="95" t="s">
        <v>134</v>
      </c>
      <c r="E732" s="151" t="s">
        <v>171</v>
      </c>
      <c r="F732" s="174">
        <v>17379.07</v>
      </c>
      <c r="G732" s="166">
        <v>30023.040000000001</v>
      </c>
      <c r="H732" s="104">
        <f t="shared" si="12"/>
        <v>1727.5400812586633</v>
      </c>
      <c r="I732" s="151" t="s">
        <v>218</v>
      </c>
    </row>
    <row r="733" spans="1:9" ht="14.4">
      <c r="A733" s="142" t="s">
        <v>363</v>
      </c>
      <c r="B733" s="107" t="s">
        <v>189</v>
      </c>
      <c r="C733" s="151" t="s">
        <v>204</v>
      </c>
      <c r="D733" s="95" t="s">
        <v>134</v>
      </c>
      <c r="E733" s="151" t="s">
        <v>171</v>
      </c>
      <c r="F733" s="174">
        <v>59761.15</v>
      </c>
      <c r="G733" s="166">
        <v>97162.559999999998</v>
      </c>
      <c r="H733" s="104">
        <f t="shared" si="12"/>
        <v>1625.848230832238</v>
      </c>
      <c r="I733" s="151" t="s">
        <v>37</v>
      </c>
    </row>
    <row r="734" spans="1:9" ht="14.4">
      <c r="A734" s="142" t="s">
        <v>363</v>
      </c>
      <c r="B734" s="107" t="s">
        <v>189</v>
      </c>
      <c r="C734" s="151" t="s">
        <v>204</v>
      </c>
      <c r="D734" s="95" t="s">
        <v>134</v>
      </c>
      <c r="E734" s="151" t="s">
        <v>171</v>
      </c>
      <c r="F734" s="174">
        <v>79681.539999999994</v>
      </c>
      <c r="G734" s="166">
        <v>129550.08</v>
      </c>
      <c r="H734" s="104">
        <f t="shared" si="12"/>
        <v>1625.8480948033887</v>
      </c>
      <c r="I734" s="151" t="s">
        <v>37</v>
      </c>
    </row>
    <row r="735" spans="1:9" ht="14.4">
      <c r="A735" s="142" t="s">
        <v>363</v>
      </c>
      <c r="B735" s="107" t="s">
        <v>189</v>
      </c>
      <c r="C735" s="151" t="s">
        <v>202</v>
      </c>
      <c r="D735" s="95" t="s">
        <v>140</v>
      </c>
      <c r="E735" s="151" t="s">
        <v>221</v>
      </c>
      <c r="F735" s="174">
        <v>7560</v>
      </c>
      <c r="G735" s="166">
        <v>15220.8</v>
      </c>
      <c r="H735" s="104">
        <f t="shared" si="12"/>
        <v>2013.3333333333333</v>
      </c>
      <c r="I735" s="151" t="s">
        <v>39</v>
      </c>
    </row>
    <row r="736" spans="1:9" ht="14.4">
      <c r="A736" s="142" t="s">
        <v>363</v>
      </c>
      <c r="B736" s="107" t="s">
        <v>189</v>
      </c>
      <c r="C736" s="151" t="s">
        <v>204</v>
      </c>
      <c r="D736" s="95" t="s">
        <v>134</v>
      </c>
      <c r="E736" s="151" t="s">
        <v>171</v>
      </c>
      <c r="F736" s="174">
        <v>20123.14</v>
      </c>
      <c r="G736" s="166">
        <v>31753.919999999998</v>
      </c>
      <c r="H736" s="104">
        <f t="shared" si="12"/>
        <v>1577.9803748321583</v>
      </c>
      <c r="I736" s="151" t="s">
        <v>39</v>
      </c>
    </row>
    <row r="737" spans="1:9" ht="14.4">
      <c r="A737" s="142" t="s">
        <v>363</v>
      </c>
      <c r="B737" s="107" t="s">
        <v>189</v>
      </c>
      <c r="C737" s="151" t="s">
        <v>207</v>
      </c>
      <c r="D737" s="95" t="s">
        <v>135</v>
      </c>
      <c r="E737" s="151" t="s">
        <v>225</v>
      </c>
      <c r="F737" s="174">
        <v>117500</v>
      </c>
      <c r="G737" s="166">
        <v>37875</v>
      </c>
      <c r="H737" s="104">
        <f t="shared" si="12"/>
        <v>322.34042553191489</v>
      </c>
      <c r="I737" s="151" t="s">
        <v>41</v>
      </c>
    </row>
    <row r="738" spans="1:9" ht="14.4">
      <c r="A738" s="142" t="s">
        <v>363</v>
      </c>
      <c r="B738" s="107" t="s">
        <v>189</v>
      </c>
      <c r="C738" s="151" t="s">
        <v>202</v>
      </c>
      <c r="D738" s="95" t="s">
        <v>140</v>
      </c>
      <c r="E738" s="151" t="s">
        <v>221</v>
      </c>
      <c r="F738" s="174">
        <v>360</v>
      </c>
      <c r="G738" s="166">
        <v>495</v>
      </c>
      <c r="H738" s="104">
        <f t="shared" si="12"/>
        <v>1375</v>
      </c>
      <c r="I738" s="151" t="s">
        <v>37</v>
      </c>
    </row>
    <row r="739" spans="1:9" ht="14.4">
      <c r="A739" s="142" t="s">
        <v>363</v>
      </c>
      <c r="B739" s="107" t="s">
        <v>189</v>
      </c>
      <c r="C739" s="151" t="s">
        <v>202</v>
      </c>
      <c r="D739" s="95" t="s">
        <v>140</v>
      </c>
      <c r="E739" s="151" t="s">
        <v>221</v>
      </c>
      <c r="F739" s="174">
        <v>48</v>
      </c>
      <c r="G739" s="166">
        <v>50</v>
      </c>
      <c r="H739" s="104">
        <f t="shared" si="12"/>
        <v>1041.6666666666667</v>
      </c>
      <c r="I739" s="151" t="s">
        <v>37</v>
      </c>
    </row>
    <row r="740" spans="1:9" ht="14.4">
      <c r="A740" s="142" t="s">
        <v>364</v>
      </c>
      <c r="B740" s="107" t="s">
        <v>189</v>
      </c>
      <c r="C740" s="151" t="s">
        <v>207</v>
      </c>
      <c r="D740" s="95" t="s">
        <v>135</v>
      </c>
      <c r="E740" s="151" t="s">
        <v>225</v>
      </c>
      <c r="F740" s="174">
        <v>36000</v>
      </c>
      <c r="G740" s="166">
        <v>67596.55</v>
      </c>
      <c r="H740" s="104">
        <f t="shared" si="12"/>
        <v>1877.6819444444445</v>
      </c>
      <c r="I740" s="151" t="s">
        <v>35</v>
      </c>
    </row>
    <row r="741" spans="1:9" ht="14.4">
      <c r="A741" s="142" t="s">
        <v>364</v>
      </c>
      <c r="B741" s="107" t="s">
        <v>189</v>
      </c>
      <c r="C741" s="151" t="s">
        <v>207</v>
      </c>
      <c r="D741" s="95" t="s">
        <v>135</v>
      </c>
      <c r="E741" s="151" t="s">
        <v>225</v>
      </c>
      <c r="F741" s="174">
        <v>141000</v>
      </c>
      <c r="G741" s="166">
        <v>45450</v>
      </c>
      <c r="H741" s="104">
        <f t="shared" si="12"/>
        <v>322.34042553191489</v>
      </c>
      <c r="I741" s="151" t="s">
        <v>41</v>
      </c>
    </row>
    <row r="742" spans="1:9" ht="14.4">
      <c r="A742" s="142" t="s">
        <v>364</v>
      </c>
      <c r="B742" s="107" t="s">
        <v>189</v>
      </c>
      <c r="C742" s="151" t="s">
        <v>239</v>
      </c>
      <c r="D742" s="95" t="s">
        <v>138</v>
      </c>
      <c r="E742" s="151" t="s">
        <v>262</v>
      </c>
      <c r="F742" s="174">
        <v>21992.43</v>
      </c>
      <c r="G742" s="166">
        <v>83867.7</v>
      </c>
      <c r="H742" s="104">
        <f t="shared" si="12"/>
        <v>3813.4803657440307</v>
      </c>
      <c r="I742" s="151" t="s">
        <v>41</v>
      </c>
    </row>
    <row r="743" spans="1:9" ht="14.4">
      <c r="A743" s="142" t="s">
        <v>364</v>
      </c>
      <c r="B743" s="107" t="s">
        <v>189</v>
      </c>
      <c r="C743" s="151" t="s">
        <v>239</v>
      </c>
      <c r="D743" s="95" t="s">
        <v>138</v>
      </c>
      <c r="E743" s="151" t="s">
        <v>262</v>
      </c>
      <c r="F743" s="174">
        <v>23042.76</v>
      </c>
      <c r="G743" s="166">
        <v>87959.17</v>
      </c>
      <c r="H743" s="104">
        <f t="shared" si="12"/>
        <v>3817.2150384762936</v>
      </c>
      <c r="I743" s="151" t="s">
        <v>41</v>
      </c>
    </row>
    <row r="744" spans="1:9" ht="14.4">
      <c r="A744" s="142" t="s">
        <v>364</v>
      </c>
      <c r="B744" s="107" t="s">
        <v>189</v>
      </c>
      <c r="C744" s="151" t="s">
        <v>207</v>
      </c>
      <c r="D744" s="95" t="s">
        <v>135</v>
      </c>
      <c r="E744" s="151" t="s">
        <v>225</v>
      </c>
      <c r="F744" s="174">
        <v>25000</v>
      </c>
      <c r="G744" s="166">
        <v>23660</v>
      </c>
      <c r="H744" s="104">
        <f t="shared" si="12"/>
        <v>946.4</v>
      </c>
      <c r="I744" s="151" t="s">
        <v>26</v>
      </c>
    </row>
    <row r="745" spans="1:9" ht="14.4">
      <c r="A745" s="142" t="s">
        <v>364</v>
      </c>
      <c r="B745" s="107" t="s">
        <v>189</v>
      </c>
      <c r="C745" s="151" t="s">
        <v>207</v>
      </c>
      <c r="D745" s="95" t="s">
        <v>135</v>
      </c>
      <c r="E745" s="151" t="s">
        <v>225</v>
      </c>
      <c r="F745" s="174">
        <v>25000</v>
      </c>
      <c r="G745" s="166">
        <v>22654.3</v>
      </c>
      <c r="H745" s="104">
        <f t="shared" si="12"/>
        <v>906.17200000000003</v>
      </c>
      <c r="I745" s="151" t="s">
        <v>26</v>
      </c>
    </row>
    <row r="746" spans="1:9" ht="14.4">
      <c r="A746" s="142" t="s">
        <v>365</v>
      </c>
      <c r="B746" s="107" t="s">
        <v>189</v>
      </c>
      <c r="C746" s="151" t="s">
        <v>207</v>
      </c>
      <c r="D746" s="95" t="s">
        <v>135</v>
      </c>
      <c r="E746" s="151" t="s">
        <v>225</v>
      </c>
      <c r="F746" s="174">
        <v>25000</v>
      </c>
      <c r="G746" s="166">
        <v>23983.15</v>
      </c>
      <c r="H746" s="104">
        <f t="shared" si="12"/>
        <v>959.32600000000002</v>
      </c>
      <c r="I746" s="151" t="s">
        <v>26</v>
      </c>
    </row>
    <row r="747" spans="1:9" ht="14.4">
      <c r="A747" s="142" t="s">
        <v>365</v>
      </c>
      <c r="B747" s="107" t="s">
        <v>189</v>
      </c>
      <c r="C747" s="151" t="s">
        <v>203</v>
      </c>
      <c r="D747" s="95" t="s">
        <v>133</v>
      </c>
      <c r="E747" s="151" t="s">
        <v>222</v>
      </c>
      <c r="F747" s="174">
        <v>2400</v>
      </c>
      <c r="G747" s="166">
        <v>5816</v>
      </c>
      <c r="H747" s="104">
        <f t="shared" si="12"/>
        <v>2423.3333333333335</v>
      </c>
      <c r="I747" s="151" t="s">
        <v>39</v>
      </c>
    </row>
    <row r="748" spans="1:9" ht="14.4">
      <c r="A748" s="142" t="s">
        <v>365</v>
      </c>
      <c r="B748" s="107" t="s">
        <v>189</v>
      </c>
      <c r="C748" s="151" t="s">
        <v>203</v>
      </c>
      <c r="D748" s="95" t="s">
        <v>133</v>
      </c>
      <c r="E748" s="151" t="s">
        <v>222</v>
      </c>
      <c r="F748" s="174">
        <v>1200</v>
      </c>
      <c r="G748" s="166">
        <v>2619</v>
      </c>
      <c r="H748" s="104">
        <f t="shared" si="12"/>
        <v>2182.5</v>
      </c>
      <c r="I748" s="151" t="s">
        <v>39</v>
      </c>
    </row>
    <row r="749" spans="1:9" ht="14.4">
      <c r="A749" s="142" t="s">
        <v>365</v>
      </c>
      <c r="B749" s="107" t="s">
        <v>189</v>
      </c>
      <c r="C749" s="151" t="s">
        <v>202</v>
      </c>
      <c r="D749" s="95" t="s">
        <v>140</v>
      </c>
      <c r="E749" s="151" t="s">
        <v>221</v>
      </c>
      <c r="F749" s="174">
        <v>1000</v>
      </c>
      <c r="G749" s="166">
        <v>2200</v>
      </c>
      <c r="H749" s="104">
        <f t="shared" si="12"/>
        <v>2200</v>
      </c>
      <c r="I749" s="151" t="s">
        <v>39</v>
      </c>
    </row>
    <row r="750" spans="1:9" ht="14.4">
      <c r="A750" s="142" t="s">
        <v>365</v>
      </c>
      <c r="B750" s="107" t="s">
        <v>189</v>
      </c>
      <c r="C750" s="151" t="s">
        <v>207</v>
      </c>
      <c r="D750" s="95" t="s">
        <v>135</v>
      </c>
      <c r="E750" s="151" t="s">
        <v>225</v>
      </c>
      <c r="F750" s="174">
        <v>50000</v>
      </c>
      <c r="G750" s="166">
        <v>46462</v>
      </c>
      <c r="H750" s="104">
        <f t="shared" si="12"/>
        <v>929.24</v>
      </c>
      <c r="I750" s="151" t="s">
        <v>26</v>
      </c>
    </row>
    <row r="751" spans="1:9" ht="14.4">
      <c r="A751" s="142" t="s">
        <v>365</v>
      </c>
      <c r="B751" s="107" t="s">
        <v>189</v>
      </c>
      <c r="C751" s="151" t="s">
        <v>208</v>
      </c>
      <c r="D751" s="95" t="s">
        <v>138</v>
      </c>
      <c r="E751" s="151" t="s">
        <v>226</v>
      </c>
      <c r="F751" s="174">
        <v>24530.560000000001</v>
      </c>
      <c r="G751" s="166">
        <v>112837.77</v>
      </c>
      <c r="H751" s="104">
        <f t="shared" si="12"/>
        <v>4599.8856120691908</v>
      </c>
      <c r="I751" s="151" t="s">
        <v>35</v>
      </c>
    </row>
    <row r="752" spans="1:9" ht="14.4">
      <c r="A752" s="142" t="s">
        <v>365</v>
      </c>
      <c r="B752" s="107" t="s">
        <v>189</v>
      </c>
      <c r="C752" s="151" t="s">
        <v>217</v>
      </c>
      <c r="D752" s="95" t="s">
        <v>138</v>
      </c>
      <c r="E752" s="151" t="s">
        <v>233</v>
      </c>
      <c r="F752" s="174">
        <v>23408</v>
      </c>
      <c r="G752" s="166">
        <v>88475.199999999997</v>
      </c>
      <c r="H752" s="104">
        <f t="shared" si="12"/>
        <v>3779.6992481203006</v>
      </c>
      <c r="I752" s="151" t="s">
        <v>43</v>
      </c>
    </row>
    <row r="753" spans="1:9" ht="14.4">
      <c r="A753" s="142" t="s">
        <v>366</v>
      </c>
      <c r="B753" s="107" t="s">
        <v>189</v>
      </c>
      <c r="C753" s="151" t="s">
        <v>208</v>
      </c>
      <c r="D753" s="95" t="s">
        <v>138</v>
      </c>
      <c r="E753" s="151" t="s">
        <v>226</v>
      </c>
      <c r="F753" s="174">
        <v>24493.09</v>
      </c>
      <c r="G753" s="166">
        <v>91655.41</v>
      </c>
      <c r="H753" s="104">
        <f t="shared" si="12"/>
        <v>3742.0925656991421</v>
      </c>
      <c r="I753" s="151" t="s">
        <v>35</v>
      </c>
    </row>
    <row r="754" spans="1:9" ht="14.4">
      <c r="A754" s="142" t="s">
        <v>366</v>
      </c>
      <c r="B754" s="107" t="s">
        <v>189</v>
      </c>
      <c r="C754" s="151" t="s">
        <v>206</v>
      </c>
      <c r="D754" s="95" t="s">
        <v>132</v>
      </c>
      <c r="E754" s="151" t="s">
        <v>224</v>
      </c>
      <c r="F754" s="174">
        <v>2880</v>
      </c>
      <c r="G754" s="166">
        <v>15900</v>
      </c>
      <c r="H754" s="104">
        <f t="shared" si="12"/>
        <v>5520.833333333333</v>
      </c>
      <c r="I754" s="151" t="s">
        <v>39</v>
      </c>
    </row>
    <row r="755" spans="1:9" ht="14.4">
      <c r="A755" s="142" t="s">
        <v>366</v>
      </c>
      <c r="B755" s="107" t="s">
        <v>189</v>
      </c>
      <c r="C755" s="151" t="s">
        <v>206</v>
      </c>
      <c r="D755" s="95" t="s">
        <v>132</v>
      </c>
      <c r="E755" s="151" t="s">
        <v>224</v>
      </c>
      <c r="F755" s="174">
        <v>4320</v>
      </c>
      <c r="G755" s="166">
        <v>22608</v>
      </c>
      <c r="H755" s="104">
        <f t="shared" si="12"/>
        <v>5233.333333333333</v>
      </c>
      <c r="I755" s="151" t="s">
        <v>39</v>
      </c>
    </row>
    <row r="756" spans="1:9" ht="14.4">
      <c r="A756" s="142" t="s">
        <v>366</v>
      </c>
      <c r="B756" s="107" t="s">
        <v>189</v>
      </c>
      <c r="C756" s="151" t="s">
        <v>202</v>
      </c>
      <c r="D756" s="95" t="s">
        <v>140</v>
      </c>
      <c r="E756" s="151" t="s">
        <v>221</v>
      </c>
      <c r="F756" s="174">
        <v>2400</v>
      </c>
      <c r="G756" s="166">
        <v>5198</v>
      </c>
      <c r="H756" s="104">
        <f t="shared" si="12"/>
        <v>2165.8333333333335</v>
      </c>
      <c r="I756" s="151" t="s">
        <v>39</v>
      </c>
    </row>
    <row r="757" spans="1:9" ht="14.4">
      <c r="A757" s="142" t="s">
        <v>366</v>
      </c>
      <c r="B757" s="107" t="s">
        <v>189</v>
      </c>
      <c r="C757" s="151" t="s">
        <v>202</v>
      </c>
      <c r="D757" s="95" t="s">
        <v>140</v>
      </c>
      <c r="E757" s="151" t="s">
        <v>221</v>
      </c>
      <c r="F757" s="174">
        <v>480</v>
      </c>
      <c r="G757" s="166">
        <v>1212</v>
      </c>
      <c r="H757" s="104">
        <f t="shared" si="12"/>
        <v>2525</v>
      </c>
      <c r="I757" s="151" t="s">
        <v>39</v>
      </c>
    </row>
    <row r="758" spans="1:9" ht="14.4">
      <c r="A758" s="142" t="s">
        <v>366</v>
      </c>
      <c r="B758" s="107" t="s">
        <v>189</v>
      </c>
      <c r="C758" s="151" t="s">
        <v>206</v>
      </c>
      <c r="D758" s="95" t="s">
        <v>132</v>
      </c>
      <c r="E758" s="151" t="s">
        <v>224</v>
      </c>
      <c r="F758" s="174">
        <v>6816</v>
      </c>
      <c r="G758" s="166">
        <v>39435.879999999997</v>
      </c>
      <c r="H758" s="104">
        <f t="shared" si="12"/>
        <v>5785.7805164319243</v>
      </c>
      <c r="I758" s="151" t="s">
        <v>39</v>
      </c>
    </row>
    <row r="759" spans="1:9" ht="14.4">
      <c r="A759" s="142" t="s">
        <v>366</v>
      </c>
      <c r="B759" s="107" t="s">
        <v>189</v>
      </c>
      <c r="C759" s="151" t="s">
        <v>206</v>
      </c>
      <c r="D759" s="95" t="s">
        <v>132</v>
      </c>
      <c r="E759" s="151" t="s">
        <v>224</v>
      </c>
      <c r="F759" s="174">
        <v>9120</v>
      </c>
      <c r="G759" s="166">
        <v>48725.5</v>
      </c>
      <c r="H759" s="104">
        <f t="shared" si="12"/>
        <v>5342.708333333333</v>
      </c>
      <c r="I759" s="151" t="s">
        <v>39</v>
      </c>
    </row>
    <row r="760" spans="1:9" ht="14.4">
      <c r="A760" s="142" t="s">
        <v>366</v>
      </c>
      <c r="B760" s="107" t="s">
        <v>189</v>
      </c>
      <c r="C760" s="151" t="s">
        <v>203</v>
      </c>
      <c r="D760" s="95" t="s">
        <v>133</v>
      </c>
      <c r="E760" s="151" t="s">
        <v>222</v>
      </c>
      <c r="F760" s="174">
        <v>2400</v>
      </c>
      <c r="G760" s="166">
        <v>5008</v>
      </c>
      <c r="H760" s="104">
        <f t="shared" si="12"/>
        <v>2086.6666666666665</v>
      </c>
      <c r="I760" s="151" t="s">
        <v>39</v>
      </c>
    </row>
    <row r="761" spans="1:9" ht="14.4">
      <c r="A761" s="142" t="s">
        <v>366</v>
      </c>
      <c r="B761" s="107" t="s">
        <v>189</v>
      </c>
      <c r="C761" s="151" t="s">
        <v>202</v>
      </c>
      <c r="D761" s="95" t="s">
        <v>140</v>
      </c>
      <c r="E761" s="151" t="s">
        <v>221</v>
      </c>
      <c r="F761" s="174">
        <v>600</v>
      </c>
      <c r="G761" s="166">
        <v>1466</v>
      </c>
      <c r="H761" s="104">
        <f t="shared" si="12"/>
        <v>2443.3333333333335</v>
      </c>
      <c r="I761" s="151" t="s">
        <v>39</v>
      </c>
    </row>
    <row r="762" spans="1:9" ht="14.4">
      <c r="A762" s="142" t="s">
        <v>367</v>
      </c>
      <c r="B762" s="107" t="s">
        <v>189</v>
      </c>
      <c r="C762" s="151" t="s">
        <v>211</v>
      </c>
      <c r="D762" s="95" t="s">
        <v>132</v>
      </c>
      <c r="E762" s="151" t="s">
        <v>229</v>
      </c>
      <c r="F762" s="174">
        <v>1132.8</v>
      </c>
      <c r="G762" s="166">
        <v>4007.09</v>
      </c>
      <c r="H762" s="104">
        <f t="shared" si="12"/>
        <v>3537.3322740112994</v>
      </c>
      <c r="I762" s="151" t="s">
        <v>39</v>
      </c>
    </row>
    <row r="763" spans="1:9" ht="14.4">
      <c r="A763" s="142" t="s">
        <v>367</v>
      </c>
      <c r="B763" s="107" t="s">
        <v>189</v>
      </c>
      <c r="C763" s="151" t="s">
        <v>203</v>
      </c>
      <c r="D763" s="95" t="s">
        <v>133</v>
      </c>
      <c r="E763" s="151" t="s">
        <v>222</v>
      </c>
      <c r="F763" s="174">
        <v>1200</v>
      </c>
      <c r="G763" s="166">
        <v>2535.2600000000002</v>
      </c>
      <c r="H763" s="104">
        <f t="shared" si="12"/>
        <v>2112.7166666666672</v>
      </c>
      <c r="I763" s="151" t="s">
        <v>39</v>
      </c>
    </row>
    <row r="764" spans="1:9" ht="14.4">
      <c r="A764" s="142" t="s">
        <v>367</v>
      </c>
      <c r="B764" s="107" t="s">
        <v>189</v>
      </c>
      <c r="C764" s="151" t="s">
        <v>203</v>
      </c>
      <c r="D764" s="95" t="s">
        <v>133</v>
      </c>
      <c r="E764" s="151" t="s">
        <v>222</v>
      </c>
      <c r="F764" s="174">
        <v>2400</v>
      </c>
      <c r="G764" s="166">
        <v>7220.76</v>
      </c>
      <c r="H764" s="104">
        <f t="shared" si="12"/>
        <v>3008.65</v>
      </c>
      <c r="I764" s="151" t="s">
        <v>39</v>
      </c>
    </row>
    <row r="765" spans="1:9" ht="14.4">
      <c r="A765" s="142" t="s">
        <v>367</v>
      </c>
      <c r="B765" s="107" t="s">
        <v>189</v>
      </c>
      <c r="C765" s="151" t="s">
        <v>204</v>
      </c>
      <c r="D765" s="95" t="s">
        <v>134</v>
      </c>
      <c r="E765" s="151" t="s">
        <v>171</v>
      </c>
      <c r="F765" s="174">
        <v>952.8</v>
      </c>
      <c r="G765" s="166">
        <v>2227.25</v>
      </c>
      <c r="H765" s="104">
        <f t="shared" si="12"/>
        <v>2337.583963056255</v>
      </c>
      <c r="I765" s="151" t="s">
        <v>39</v>
      </c>
    </row>
    <row r="766" spans="1:9" ht="14.4">
      <c r="A766" s="142" t="s">
        <v>367</v>
      </c>
      <c r="B766" s="107" t="s">
        <v>189</v>
      </c>
      <c r="C766" s="151" t="s">
        <v>202</v>
      </c>
      <c r="D766" s="95" t="s">
        <v>140</v>
      </c>
      <c r="E766" s="151" t="s">
        <v>221</v>
      </c>
      <c r="F766" s="174">
        <v>2400</v>
      </c>
      <c r="G766" s="166">
        <v>5066.62</v>
      </c>
      <c r="H766" s="104">
        <f t="shared" si="12"/>
        <v>2111.0916666666667</v>
      </c>
      <c r="I766" s="151" t="s">
        <v>39</v>
      </c>
    </row>
    <row r="767" spans="1:9" ht="14.4">
      <c r="A767" s="142" t="s">
        <v>368</v>
      </c>
      <c r="B767" s="107" t="s">
        <v>189</v>
      </c>
      <c r="C767" s="151" t="s">
        <v>212</v>
      </c>
      <c r="D767" s="95" t="s">
        <v>138</v>
      </c>
      <c r="E767" s="151" t="s">
        <v>186</v>
      </c>
      <c r="F767" s="174">
        <v>23502.080000000002</v>
      </c>
      <c r="G767" s="166">
        <v>143360.79999999999</v>
      </c>
      <c r="H767" s="104">
        <f t="shared" si="12"/>
        <v>6099.9196666848202</v>
      </c>
      <c r="I767" s="151" t="s">
        <v>47</v>
      </c>
    </row>
    <row r="768" spans="1:9" ht="14.4">
      <c r="A768" s="142" t="s">
        <v>368</v>
      </c>
      <c r="B768" s="107" t="s">
        <v>189</v>
      </c>
      <c r="C768" s="151" t="s">
        <v>207</v>
      </c>
      <c r="D768" s="95" t="s">
        <v>135</v>
      </c>
      <c r="E768" s="151" t="s">
        <v>225</v>
      </c>
      <c r="F768" s="174">
        <v>50000</v>
      </c>
      <c r="G768" s="166">
        <v>47350</v>
      </c>
      <c r="H768" s="104">
        <f t="shared" si="12"/>
        <v>947</v>
      </c>
      <c r="I768" s="151" t="s">
        <v>26</v>
      </c>
    </row>
    <row r="769" spans="1:9" ht="14.4">
      <c r="A769" s="142" t="s">
        <v>369</v>
      </c>
      <c r="B769" s="107" t="s">
        <v>189</v>
      </c>
      <c r="C769" s="151" t="s">
        <v>208</v>
      </c>
      <c r="D769" s="95" t="s">
        <v>138</v>
      </c>
      <c r="E769" s="151" t="s">
        <v>226</v>
      </c>
      <c r="F769" s="174">
        <v>50027.21</v>
      </c>
      <c r="G769" s="166">
        <v>200785.38</v>
      </c>
      <c r="H769" s="104">
        <f t="shared" si="12"/>
        <v>4013.5234405436559</v>
      </c>
      <c r="I769" s="151" t="s">
        <v>47</v>
      </c>
    </row>
    <row r="770" spans="1:9" ht="14.4">
      <c r="A770" s="142" t="s">
        <v>369</v>
      </c>
      <c r="B770" s="107" t="s">
        <v>189</v>
      </c>
      <c r="C770" s="151" t="s">
        <v>212</v>
      </c>
      <c r="D770" s="95" t="s">
        <v>138</v>
      </c>
      <c r="E770" s="151" t="s">
        <v>186</v>
      </c>
      <c r="F770" s="174">
        <v>25000.32</v>
      </c>
      <c r="G770" s="166">
        <v>148179.96</v>
      </c>
      <c r="H770" s="104">
        <f t="shared" si="12"/>
        <v>5927.1225328315795</v>
      </c>
      <c r="I770" s="151" t="s">
        <v>47</v>
      </c>
    </row>
    <row r="771" spans="1:9" ht="14.4">
      <c r="A771" s="142" t="s">
        <v>369</v>
      </c>
      <c r="B771" s="107" t="s">
        <v>189</v>
      </c>
      <c r="C771" s="151" t="s">
        <v>207</v>
      </c>
      <c r="D771" s="95" t="s">
        <v>135</v>
      </c>
      <c r="E771" s="151" t="s">
        <v>225</v>
      </c>
      <c r="F771" s="174">
        <v>25000</v>
      </c>
      <c r="G771" s="166">
        <v>23750</v>
      </c>
      <c r="H771" s="104">
        <f t="shared" si="12"/>
        <v>950</v>
      </c>
      <c r="I771" s="151" t="s">
        <v>37</v>
      </c>
    </row>
    <row r="772" spans="1:9" ht="14.4">
      <c r="A772" s="142" t="s">
        <v>369</v>
      </c>
      <c r="B772" s="107" t="s">
        <v>189</v>
      </c>
      <c r="C772" s="151" t="s">
        <v>208</v>
      </c>
      <c r="D772" s="95" t="s">
        <v>138</v>
      </c>
      <c r="E772" s="151" t="s">
        <v>226</v>
      </c>
      <c r="F772" s="174">
        <v>23007.61</v>
      </c>
      <c r="G772" s="166">
        <v>88357.4</v>
      </c>
      <c r="H772" s="104">
        <f t="shared" si="12"/>
        <v>3840.3554302250423</v>
      </c>
      <c r="I772" s="151" t="s">
        <v>35</v>
      </c>
    </row>
    <row r="773" spans="1:9" ht="14.4">
      <c r="A773" s="142" t="s">
        <v>369</v>
      </c>
      <c r="B773" s="107" t="s">
        <v>189</v>
      </c>
      <c r="C773" s="151" t="s">
        <v>208</v>
      </c>
      <c r="D773" s="95" t="s">
        <v>138</v>
      </c>
      <c r="E773" s="151" t="s">
        <v>226</v>
      </c>
      <c r="F773" s="174">
        <v>23009.74</v>
      </c>
      <c r="G773" s="166">
        <v>88365.75</v>
      </c>
      <c r="H773" s="104">
        <f t="shared" si="12"/>
        <v>3840.3628202665477</v>
      </c>
      <c r="I773" s="151" t="s">
        <v>35</v>
      </c>
    </row>
    <row r="774" spans="1:9" ht="14.4">
      <c r="A774" s="142" t="s">
        <v>369</v>
      </c>
      <c r="B774" s="107" t="s">
        <v>189</v>
      </c>
      <c r="C774" s="151" t="s">
        <v>202</v>
      </c>
      <c r="D774" s="95" t="s">
        <v>140</v>
      </c>
      <c r="E774" s="151" t="s">
        <v>221</v>
      </c>
      <c r="F774" s="174">
        <v>180</v>
      </c>
      <c r="G774" s="166">
        <v>318</v>
      </c>
      <c r="H774" s="104">
        <f t="shared" si="12"/>
        <v>1766.6666666666665</v>
      </c>
      <c r="I774" s="151" t="s">
        <v>37</v>
      </c>
    </row>
    <row r="775" spans="1:9" ht="14.4">
      <c r="A775" s="142" t="s">
        <v>369</v>
      </c>
      <c r="B775" s="107" t="s">
        <v>189</v>
      </c>
      <c r="C775" s="151" t="s">
        <v>202</v>
      </c>
      <c r="D775" s="95" t="s">
        <v>140</v>
      </c>
      <c r="E775" s="151" t="s">
        <v>221</v>
      </c>
      <c r="F775" s="174">
        <v>120</v>
      </c>
      <c r="G775" s="166">
        <v>219</v>
      </c>
      <c r="H775" s="104">
        <f t="shared" si="12"/>
        <v>1825</v>
      </c>
      <c r="I775" s="151" t="s">
        <v>37</v>
      </c>
    </row>
    <row r="776" spans="1:9" ht="14.4">
      <c r="A776" s="142" t="s">
        <v>369</v>
      </c>
      <c r="B776" s="107" t="s">
        <v>189</v>
      </c>
      <c r="C776" s="151" t="s">
        <v>202</v>
      </c>
      <c r="D776" s="95" t="s">
        <v>140</v>
      </c>
      <c r="E776" s="151" t="s">
        <v>221</v>
      </c>
      <c r="F776" s="174">
        <v>60</v>
      </c>
      <c r="G776" s="166">
        <v>229</v>
      </c>
      <c r="H776" s="104">
        <f t="shared" ref="H776:H839" si="13">+G776/F776*1000</f>
        <v>3816.666666666667</v>
      </c>
      <c r="I776" s="151" t="s">
        <v>37</v>
      </c>
    </row>
    <row r="777" spans="1:9" ht="14.4">
      <c r="A777" s="142" t="s">
        <v>369</v>
      </c>
      <c r="B777" s="107" t="s">
        <v>189</v>
      </c>
      <c r="C777" s="151" t="s">
        <v>202</v>
      </c>
      <c r="D777" s="95" t="s">
        <v>140</v>
      </c>
      <c r="E777" s="151" t="s">
        <v>221</v>
      </c>
      <c r="F777" s="174">
        <v>60</v>
      </c>
      <c r="G777" s="166">
        <v>179</v>
      </c>
      <c r="H777" s="104">
        <f t="shared" si="13"/>
        <v>2983.3333333333335</v>
      </c>
      <c r="I777" s="151" t="s">
        <v>37</v>
      </c>
    </row>
    <row r="778" spans="1:9" ht="14.4">
      <c r="A778" s="142" t="s">
        <v>369</v>
      </c>
      <c r="B778" s="107" t="s">
        <v>189</v>
      </c>
      <c r="C778" s="151" t="s">
        <v>202</v>
      </c>
      <c r="D778" s="95" t="s">
        <v>140</v>
      </c>
      <c r="E778" s="151" t="s">
        <v>221</v>
      </c>
      <c r="F778" s="174">
        <v>420</v>
      </c>
      <c r="G778" s="166">
        <v>881.3</v>
      </c>
      <c r="H778" s="104">
        <f t="shared" si="13"/>
        <v>2098.333333333333</v>
      </c>
      <c r="I778" s="151" t="s">
        <v>37</v>
      </c>
    </row>
    <row r="779" spans="1:9" ht="14.4">
      <c r="A779" s="142" t="s">
        <v>369</v>
      </c>
      <c r="B779" s="107" t="s">
        <v>189</v>
      </c>
      <c r="C779" s="151" t="s">
        <v>202</v>
      </c>
      <c r="D779" s="95" t="s">
        <v>140</v>
      </c>
      <c r="E779" s="151" t="s">
        <v>221</v>
      </c>
      <c r="F779" s="174">
        <v>180</v>
      </c>
      <c r="G779" s="166">
        <v>377.7</v>
      </c>
      <c r="H779" s="104">
        <f t="shared" si="13"/>
        <v>2098.333333333333</v>
      </c>
      <c r="I779" s="151" t="s">
        <v>37</v>
      </c>
    </row>
    <row r="780" spans="1:9" ht="14.4">
      <c r="A780" s="142" t="s">
        <v>369</v>
      </c>
      <c r="B780" s="107" t="s">
        <v>189</v>
      </c>
      <c r="C780" s="151" t="s">
        <v>202</v>
      </c>
      <c r="D780" s="95" t="s">
        <v>140</v>
      </c>
      <c r="E780" s="151" t="s">
        <v>221</v>
      </c>
      <c r="F780" s="174">
        <v>384</v>
      </c>
      <c r="G780" s="166">
        <v>936</v>
      </c>
      <c r="H780" s="104">
        <f t="shared" si="13"/>
        <v>2437.5</v>
      </c>
      <c r="I780" s="151" t="s">
        <v>37</v>
      </c>
    </row>
    <row r="781" spans="1:9" ht="14.4">
      <c r="A781" s="142" t="s">
        <v>369</v>
      </c>
      <c r="B781" s="107" t="s">
        <v>189</v>
      </c>
      <c r="C781" s="151" t="s">
        <v>206</v>
      </c>
      <c r="D781" s="95" t="s">
        <v>132</v>
      </c>
      <c r="E781" s="151" t="s">
        <v>224</v>
      </c>
      <c r="F781" s="174">
        <v>7680</v>
      </c>
      <c r="G781" s="166">
        <v>46318.19</v>
      </c>
      <c r="H781" s="104">
        <f t="shared" si="13"/>
        <v>6031.014322916667</v>
      </c>
      <c r="I781" s="151" t="s">
        <v>39</v>
      </c>
    </row>
    <row r="782" spans="1:9" ht="14.4">
      <c r="A782" s="142" t="s">
        <v>369</v>
      </c>
      <c r="B782" s="107" t="s">
        <v>189</v>
      </c>
      <c r="C782" s="151" t="s">
        <v>206</v>
      </c>
      <c r="D782" s="95" t="s">
        <v>132</v>
      </c>
      <c r="E782" s="151" t="s">
        <v>224</v>
      </c>
      <c r="F782" s="174">
        <v>576</v>
      </c>
      <c r="G782" s="166">
        <v>2915.39</v>
      </c>
      <c r="H782" s="104">
        <f t="shared" si="13"/>
        <v>5061.4409722222217</v>
      </c>
      <c r="I782" s="151" t="s">
        <v>39</v>
      </c>
    </row>
    <row r="783" spans="1:9" ht="14.4">
      <c r="A783" s="142" t="s">
        <v>369</v>
      </c>
      <c r="B783" s="107" t="s">
        <v>189</v>
      </c>
      <c r="C783" s="151" t="s">
        <v>206</v>
      </c>
      <c r="D783" s="95" t="s">
        <v>132</v>
      </c>
      <c r="E783" s="151" t="s">
        <v>224</v>
      </c>
      <c r="F783" s="174">
        <v>9600</v>
      </c>
      <c r="G783" s="166">
        <v>56291</v>
      </c>
      <c r="H783" s="104">
        <f t="shared" si="13"/>
        <v>5863.645833333333</v>
      </c>
      <c r="I783" s="151" t="s">
        <v>39</v>
      </c>
    </row>
    <row r="784" spans="1:9" ht="14.4">
      <c r="A784" s="142" t="s">
        <v>369</v>
      </c>
      <c r="B784" s="107" t="s">
        <v>189</v>
      </c>
      <c r="C784" s="151" t="s">
        <v>203</v>
      </c>
      <c r="D784" s="95" t="s">
        <v>133</v>
      </c>
      <c r="E784" s="151" t="s">
        <v>222</v>
      </c>
      <c r="F784" s="174">
        <v>1092</v>
      </c>
      <c r="G784" s="166">
        <v>2857.7</v>
      </c>
      <c r="H784" s="104">
        <f t="shared" si="13"/>
        <v>2616.9413919413919</v>
      </c>
      <c r="I784" s="151" t="s">
        <v>39</v>
      </c>
    </row>
    <row r="785" spans="1:9" ht="14.4">
      <c r="A785" s="142" t="s">
        <v>369</v>
      </c>
      <c r="B785" s="107" t="s">
        <v>189</v>
      </c>
      <c r="C785" s="151" t="s">
        <v>203</v>
      </c>
      <c r="D785" s="95" t="s">
        <v>133</v>
      </c>
      <c r="E785" s="151" t="s">
        <v>222</v>
      </c>
      <c r="F785" s="174">
        <v>1200</v>
      </c>
      <c r="G785" s="166">
        <v>2827.85</v>
      </c>
      <c r="H785" s="104">
        <f t="shared" si="13"/>
        <v>2356.541666666667</v>
      </c>
      <c r="I785" s="151" t="s">
        <v>39</v>
      </c>
    </row>
    <row r="786" spans="1:9" ht="14.4">
      <c r="A786" s="142" t="s">
        <v>369</v>
      </c>
      <c r="B786" s="107" t="s">
        <v>189</v>
      </c>
      <c r="C786" s="151" t="s">
        <v>203</v>
      </c>
      <c r="D786" s="95" t="s">
        <v>133</v>
      </c>
      <c r="E786" s="151" t="s">
        <v>222</v>
      </c>
      <c r="F786" s="174">
        <v>3600</v>
      </c>
      <c r="G786" s="166">
        <v>12080.4</v>
      </c>
      <c r="H786" s="104">
        <f t="shared" si="13"/>
        <v>3355.6666666666665</v>
      </c>
      <c r="I786" s="151" t="s">
        <v>39</v>
      </c>
    </row>
    <row r="787" spans="1:9" ht="14.4">
      <c r="A787" s="142" t="s">
        <v>369</v>
      </c>
      <c r="B787" s="107" t="s">
        <v>189</v>
      </c>
      <c r="C787" s="151" t="s">
        <v>202</v>
      </c>
      <c r="D787" s="95" t="s">
        <v>140</v>
      </c>
      <c r="E787" s="151" t="s">
        <v>221</v>
      </c>
      <c r="F787" s="174">
        <v>2400</v>
      </c>
      <c r="G787" s="166">
        <v>5651.26</v>
      </c>
      <c r="H787" s="104">
        <f t="shared" si="13"/>
        <v>2354.6916666666666</v>
      </c>
      <c r="I787" s="151" t="s">
        <v>39</v>
      </c>
    </row>
    <row r="788" spans="1:9" ht="14.4">
      <c r="A788" s="142" t="s">
        <v>369</v>
      </c>
      <c r="B788" s="107" t="s">
        <v>189</v>
      </c>
      <c r="C788" s="151" t="s">
        <v>202</v>
      </c>
      <c r="D788" s="95" t="s">
        <v>140</v>
      </c>
      <c r="E788" s="151" t="s">
        <v>221</v>
      </c>
      <c r="F788" s="174">
        <v>480</v>
      </c>
      <c r="G788" s="166">
        <v>1313.09</v>
      </c>
      <c r="H788" s="104">
        <f t="shared" si="13"/>
        <v>2735.6041666666665</v>
      </c>
      <c r="I788" s="151" t="s">
        <v>39</v>
      </c>
    </row>
    <row r="789" spans="1:9" ht="14.4">
      <c r="A789" s="142" t="s">
        <v>369</v>
      </c>
      <c r="B789" s="107" t="s">
        <v>189</v>
      </c>
      <c r="C789" s="151" t="s">
        <v>202</v>
      </c>
      <c r="D789" s="95" t="s">
        <v>140</v>
      </c>
      <c r="E789" s="151" t="s">
        <v>221</v>
      </c>
      <c r="F789" s="174">
        <v>1200</v>
      </c>
      <c r="G789" s="166">
        <v>3207.92</v>
      </c>
      <c r="H789" s="104">
        <f t="shared" si="13"/>
        <v>2673.2666666666669</v>
      </c>
      <c r="I789" s="151" t="s">
        <v>39</v>
      </c>
    </row>
    <row r="790" spans="1:9" ht="14.4">
      <c r="A790" s="142" t="s">
        <v>370</v>
      </c>
      <c r="B790" s="107" t="s">
        <v>189</v>
      </c>
      <c r="C790" s="151" t="s">
        <v>209</v>
      </c>
      <c r="D790" s="95" t="s">
        <v>133</v>
      </c>
      <c r="E790" s="151" t="s">
        <v>227</v>
      </c>
      <c r="F790" s="174">
        <v>480</v>
      </c>
      <c r="G790" s="166">
        <v>859.2</v>
      </c>
      <c r="H790" s="104">
        <f t="shared" si="13"/>
        <v>1790</v>
      </c>
      <c r="I790" s="151" t="s">
        <v>50</v>
      </c>
    </row>
    <row r="791" spans="1:9" ht="14.4">
      <c r="A791" s="142" t="s">
        <v>370</v>
      </c>
      <c r="B791" s="107" t="s">
        <v>189</v>
      </c>
      <c r="C791" s="151" t="s">
        <v>209</v>
      </c>
      <c r="D791" s="95" t="s">
        <v>133</v>
      </c>
      <c r="E791" s="151" t="s">
        <v>227</v>
      </c>
      <c r="F791" s="174">
        <v>1209.5999999999999</v>
      </c>
      <c r="G791" s="166">
        <v>2948.4</v>
      </c>
      <c r="H791" s="104">
        <f t="shared" si="13"/>
        <v>2437.5000000000005</v>
      </c>
      <c r="I791" s="151" t="s">
        <v>50</v>
      </c>
    </row>
    <row r="792" spans="1:9" ht="14.4">
      <c r="A792" s="142" t="s">
        <v>370</v>
      </c>
      <c r="B792" s="107" t="s">
        <v>189</v>
      </c>
      <c r="C792" s="151" t="s">
        <v>236</v>
      </c>
      <c r="D792" s="95" t="s">
        <v>133</v>
      </c>
      <c r="E792" s="151" t="s">
        <v>126</v>
      </c>
      <c r="F792" s="174">
        <v>1260</v>
      </c>
      <c r="G792" s="166">
        <v>1260</v>
      </c>
      <c r="H792" s="104">
        <f t="shared" si="13"/>
        <v>1000</v>
      </c>
      <c r="I792" s="151" t="s">
        <v>50</v>
      </c>
    </row>
    <row r="793" spans="1:9" ht="14.4">
      <c r="A793" s="142" t="s">
        <v>370</v>
      </c>
      <c r="B793" s="107" t="s">
        <v>189</v>
      </c>
      <c r="C793" s="151" t="s">
        <v>236</v>
      </c>
      <c r="D793" s="95" t="s">
        <v>133</v>
      </c>
      <c r="E793" s="151" t="s">
        <v>126</v>
      </c>
      <c r="F793" s="174">
        <v>960</v>
      </c>
      <c r="G793" s="166">
        <v>1200</v>
      </c>
      <c r="H793" s="104">
        <f t="shared" si="13"/>
        <v>1250</v>
      </c>
      <c r="I793" s="151" t="s">
        <v>50</v>
      </c>
    </row>
    <row r="794" spans="1:9" ht="14.4">
      <c r="A794" s="142" t="s">
        <v>370</v>
      </c>
      <c r="B794" s="107" t="s">
        <v>189</v>
      </c>
      <c r="C794" s="151" t="s">
        <v>208</v>
      </c>
      <c r="D794" s="95" t="s">
        <v>138</v>
      </c>
      <c r="E794" s="151" t="s">
        <v>226</v>
      </c>
      <c r="F794" s="174">
        <v>192</v>
      </c>
      <c r="G794" s="166">
        <v>960</v>
      </c>
      <c r="H794" s="104">
        <f t="shared" si="13"/>
        <v>5000</v>
      </c>
      <c r="I794" s="151" t="s">
        <v>50</v>
      </c>
    </row>
    <row r="795" spans="1:9" ht="14.4">
      <c r="A795" s="142" t="s">
        <v>370</v>
      </c>
      <c r="B795" s="107" t="s">
        <v>189</v>
      </c>
      <c r="C795" s="151" t="s">
        <v>215</v>
      </c>
      <c r="D795" s="95" t="s">
        <v>138</v>
      </c>
      <c r="E795" s="151" t="s">
        <v>231</v>
      </c>
      <c r="F795" s="174">
        <v>266</v>
      </c>
      <c r="G795" s="166">
        <v>1386</v>
      </c>
      <c r="H795" s="104">
        <f t="shared" si="13"/>
        <v>5210.5263157894733</v>
      </c>
      <c r="I795" s="151" t="s">
        <v>50</v>
      </c>
    </row>
    <row r="796" spans="1:9" ht="14.4">
      <c r="A796" s="142" t="s">
        <v>370</v>
      </c>
      <c r="B796" s="107" t="s">
        <v>189</v>
      </c>
      <c r="C796" s="151" t="s">
        <v>239</v>
      </c>
      <c r="D796" s="95" t="s">
        <v>138</v>
      </c>
      <c r="E796" s="151" t="s">
        <v>262</v>
      </c>
      <c r="F796" s="174">
        <v>414</v>
      </c>
      <c r="G796" s="166">
        <v>2505.6</v>
      </c>
      <c r="H796" s="104">
        <f t="shared" si="13"/>
        <v>6052.173913043478</v>
      </c>
      <c r="I796" s="151" t="s">
        <v>50</v>
      </c>
    </row>
    <row r="797" spans="1:9" ht="14.4">
      <c r="A797" s="142" t="s">
        <v>370</v>
      </c>
      <c r="B797" s="107" t="s">
        <v>189</v>
      </c>
      <c r="C797" s="151" t="s">
        <v>239</v>
      </c>
      <c r="D797" s="95" t="s">
        <v>138</v>
      </c>
      <c r="E797" s="151" t="s">
        <v>262</v>
      </c>
      <c r="F797" s="174">
        <v>438</v>
      </c>
      <c r="G797" s="166">
        <v>2759.4</v>
      </c>
      <c r="H797" s="104">
        <f t="shared" si="13"/>
        <v>6300</v>
      </c>
      <c r="I797" s="151" t="s">
        <v>50</v>
      </c>
    </row>
    <row r="798" spans="1:9" ht="14.4">
      <c r="A798" s="142" t="s">
        <v>371</v>
      </c>
      <c r="B798" s="107" t="s">
        <v>189</v>
      </c>
      <c r="C798" s="151" t="s">
        <v>205</v>
      </c>
      <c r="D798" s="95" t="s">
        <v>139</v>
      </c>
      <c r="E798" s="151" t="s">
        <v>223</v>
      </c>
      <c r="F798" s="174">
        <v>16896</v>
      </c>
      <c r="G798" s="166">
        <v>60596.800000000003</v>
      </c>
      <c r="H798" s="104">
        <f t="shared" si="13"/>
        <v>3586.4583333333335</v>
      </c>
      <c r="I798" s="151" t="s">
        <v>39</v>
      </c>
    </row>
    <row r="799" spans="1:9" ht="14.4">
      <c r="A799" s="142" t="s">
        <v>371</v>
      </c>
      <c r="B799" s="107" t="s">
        <v>189</v>
      </c>
      <c r="C799" s="151" t="s">
        <v>205</v>
      </c>
      <c r="D799" s="95" t="s">
        <v>139</v>
      </c>
      <c r="E799" s="151" t="s">
        <v>223</v>
      </c>
      <c r="F799" s="174">
        <v>15360</v>
      </c>
      <c r="G799" s="166">
        <v>55088</v>
      </c>
      <c r="H799" s="104">
        <f t="shared" si="13"/>
        <v>3586.4583333333335</v>
      </c>
      <c r="I799" s="151" t="s">
        <v>39</v>
      </c>
    </row>
    <row r="800" spans="1:9" ht="14.4">
      <c r="A800" s="142" t="s">
        <v>371</v>
      </c>
      <c r="B800" s="107" t="s">
        <v>189</v>
      </c>
      <c r="C800" s="151" t="s">
        <v>205</v>
      </c>
      <c r="D800" s="95" t="s">
        <v>139</v>
      </c>
      <c r="E800" s="151" t="s">
        <v>223</v>
      </c>
      <c r="F800" s="174">
        <v>98560</v>
      </c>
      <c r="G800" s="166">
        <v>316587.52000000002</v>
      </c>
      <c r="H800" s="104">
        <f t="shared" si="13"/>
        <v>3212.1298701298706</v>
      </c>
      <c r="I800" s="151" t="s">
        <v>282</v>
      </c>
    </row>
    <row r="801" spans="1:9" ht="14.4">
      <c r="A801" s="142" t="s">
        <v>371</v>
      </c>
      <c r="B801" s="107" t="s">
        <v>189</v>
      </c>
      <c r="C801" s="151" t="s">
        <v>204</v>
      </c>
      <c r="D801" s="95" t="s">
        <v>134</v>
      </c>
      <c r="E801" s="151" t="s">
        <v>171</v>
      </c>
      <c r="F801" s="174">
        <v>57025.87</v>
      </c>
      <c r="G801" s="166">
        <v>92715.41</v>
      </c>
      <c r="H801" s="104">
        <f t="shared" si="13"/>
        <v>1625.8482334421203</v>
      </c>
      <c r="I801" s="151" t="s">
        <v>37</v>
      </c>
    </row>
    <row r="802" spans="1:9" ht="14.4">
      <c r="A802" s="142" t="s">
        <v>371</v>
      </c>
      <c r="B802" s="107" t="s">
        <v>189</v>
      </c>
      <c r="C802" s="151" t="s">
        <v>204</v>
      </c>
      <c r="D802" s="95" t="s">
        <v>134</v>
      </c>
      <c r="E802" s="151" t="s">
        <v>171</v>
      </c>
      <c r="F802" s="174">
        <v>54604.800000000003</v>
      </c>
      <c r="G802" s="166">
        <v>92390.399999999994</v>
      </c>
      <c r="H802" s="104">
        <f t="shared" si="13"/>
        <v>1691.9831223628689</v>
      </c>
      <c r="I802" s="151" t="s">
        <v>30</v>
      </c>
    </row>
    <row r="803" spans="1:9" ht="14.4">
      <c r="A803" s="142" t="s">
        <v>371</v>
      </c>
      <c r="B803" s="107" t="s">
        <v>189</v>
      </c>
      <c r="C803" s="151" t="s">
        <v>204</v>
      </c>
      <c r="D803" s="95" t="s">
        <v>134</v>
      </c>
      <c r="E803" s="151" t="s">
        <v>171</v>
      </c>
      <c r="F803" s="174">
        <v>72806.399999999994</v>
      </c>
      <c r="G803" s="166">
        <v>123187.2</v>
      </c>
      <c r="H803" s="104">
        <f t="shared" si="13"/>
        <v>1691.9831223628692</v>
      </c>
      <c r="I803" s="151" t="s">
        <v>30</v>
      </c>
    </row>
    <row r="804" spans="1:9" ht="14.4">
      <c r="A804" s="142" t="s">
        <v>371</v>
      </c>
      <c r="B804" s="107" t="s">
        <v>189</v>
      </c>
      <c r="C804" s="151" t="s">
        <v>204</v>
      </c>
      <c r="D804" s="95" t="s">
        <v>134</v>
      </c>
      <c r="E804" s="151" t="s">
        <v>171</v>
      </c>
      <c r="F804" s="174">
        <v>90989.04</v>
      </c>
      <c r="G804" s="166">
        <v>153951.92000000001</v>
      </c>
      <c r="H804" s="104">
        <f t="shared" si="13"/>
        <v>1691.9831223628694</v>
      </c>
      <c r="I804" s="151" t="s">
        <v>30</v>
      </c>
    </row>
    <row r="805" spans="1:9" ht="14.4">
      <c r="A805" s="142" t="s">
        <v>371</v>
      </c>
      <c r="B805" s="107" t="s">
        <v>189</v>
      </c>
      <c r="C805" s="151" t="s">
        <v>205</v>
      </c>
      <c r="D805" s="95" t="s">
        <v>139</v>
      </c>
      <c r="E805" s="151" t="s">
        <v>223</v>
      </c>
      <c r="F805" s="174">
        <v>98560</v>
      </c>
      <c r="G805" s="166">
        <v>316587.52000000002</v>
      </c>
      <c r="H805" s="104">
        <f t="shared" si="13"/>
        <v>3212.1298701298706</v>
      </c>
      <c r="I805" s="151" t="s">
        <v>282</v>
      </c>
    </row>
    <row r="806" spans="1:9" ht="14.4">
      <c r="A806" s="142" t="s">
        <v>371</v>
      </c>
      <c r="B806" s="107" t="s">
        <v>189</v>
      </c>
      <c r="C806" s="151" t="s">
        <v>205</v>
      </c>
      <c r="D806" s="95" t="s">
        <v>139</v>
      </c>
      <c r="E806" s="151" t="s">
        <v>223</v>
      </c>
      <c r="F806" s="174">
        <v>98560</v>
      </c>
      <c r="G806" s="166">
        <v>316587.52000000002</v>
      </c>
      <c r="H806" s="104">
        <f t="shared" si="13"/>
        <v>3212.1298701298706</v>
      </c>
      <c r="I806" s="151" t="s">
        <v>282</v>
      </c>
    </row>
    <row r="807" spans="1:9" ht="14.4">
      <c r="A807" s="142" t="s">
        <v>371</v>
      </c>
      <c r="B807" s="107" t="s">
        <v>189</v>
      </c>
      <c r="C807" s="151" t="s">
        <v>202</v>
      </c>
      <c r="D807" s="95" t="s">
        <v>140</v>
      </c>
      <c r="E807" s="151" t="s">
        <v>221</v>
      </c>
      <c r="F807" s="174">
        <v>28036.799999999999</v>
      </c>
      <c r="G807" s="166">
        <v>52596</v>
      </c>
      <c r="H807" s="104">
        <f t="shared" si="13"/>
        <v>1875.9630200308166</v>
      </c>
      <c r="I807" s="151" t="s">
        <v>37</v>
      </c>
    </row>
    <row r="808" spans="1:9" ht="14.4">
      <c r="A808" s="142" t="s">
        <v>371</v>
      </c>
      <c r="B808" s="107" t="s">
        <v>189</v>
      </c>
      <c r="C808" s="151" t="s">
        <v>204</v>
      </c>
      <c r="D808" s="95" t="s">
        <v>134</v>
      </c>
      <c r="E808" s="151" t="s">
        <v>171</v>
      </c>
      <c r="F808" s="174">
        <v>34758.14</v>
      </c>
      <c r="G808" s="166">
        <v>60410.879999999997</v>
      </c>
      <c r="H808" s="104">
        <f t="shared" si="13"/>
        <v>1738.0354644983879</v>
      </c>
      <c r="I808" s="151" t="s">
        <v>218</v>
      </c>
    </row>
    <row r="809" spans="1:9" ht="14.4">
      <c r="A809" s="142" t="s">
        <v>371</v>
      </c>
      <c r="B809" s="107" t="s">
        <v>189</v>
      </c>
      <c r="C809" s="151" t="s">
        <v>204</v>
      </c>
      <c r="D809" s="95" t="s">
        <v>134</v>
      </c>
      <c r="E809" s="151" t="s">
        <v>171</v>
      </c>
      <c r="F809" s="174">
        <v>31272.19</v>
      </c>
      <c r="G809" s="166">
        <v>65559.360000000001</v>
      </c>
      <c r="H809" s="104">
        <f t="shared" si="13"/>
        <v>2096.4109005477389</v>
      </c>
      <c r="I809" s="151" t="s">
        <v>218</v>
      </c>
    </row>
    <row r="810" spans="1:9" ht="14.4">
      <c r="A810" s="142" t="s">
        <v>371</v>
      </c>
      <c r="B810" s="107" t="s">
        <v>189</v>
      </c>
      <c r="C810" s="151" t="s">
        <v>204</v>
      </c>
      <c r="D810" s="95" t="s">
        <v>134</v>
      </c>
      <c r="E810" s="151" t="s">
        <v>171</v>
      </c>
      <c r="F810" s="174">
        <v>30908.16</v>
      </c>
      <c r="G810" s="166">
        <v>62178.06</v>
      </c>
      <c r="H810" s="104">
        <f t="shared" si="13"/>
        <v>2011.7037054292459</v>
      </c>
      <c r="I810" s="151" t="s">
        <v>218</v>
      </c>
    </row>
    <row r="811" spans="1:9" ht="14.4">
      <c r="A811" s="142" t="s">
        <v>371</v>
      </c>
      <c r="B811" s="107" t="s">
        <v>189</v>
      </c>
      <c r="C811" s="151" t="s">
        <v>204</v>
      </c>
      <c r="D811" s="95" t="s">
        <v>134</v>
      </c>
      <c r="E811" s="151" t="s">
        <v>171</v>
      </c>
      <c r="F811" s="174">
        <v>18201.599999999999</v>
      </c>
      <c r="G811" s="166">
        <v>30940.799999999999</v>
      </c>
      <c r="H811" s="104">
        <f t="shared" si="13"/>
        <v>1699.8945147679326</v>
      </c>
      <c r="I811" s="151" t="s">
        <v>32</v>
      </c>
    </row>
    <row r="812" spans="1:9" ht="14.4">
      <c r="A812" s="142" t="s">
        <v>371</v>
      </c>
      <c r="B812" s="107" t="s">
        <v>189</v>
      </c>
      <c r="C812" s="151" t="s">
        <v>204</v>
      </c>
      <c r="D812" s="95" t="s">
        <v>134</v>
      </c>
      <c r="E812" s="151" t="s">
        <v>171</v>
      </c>
      <c r="F812" s="174">
        <v>36403.199999999997</v>
      </c>
      <c r="G812" s="166">
        <v>62016</v>
      </c>
      <c r="H812" s="104">
        <f t="shared" si="13"/>
        <v>1703.5864978902955</v>
      </c>
      <c r="I812" s="151" t="s">
        <v>33</v>
      </c>
    </row>
    <row r="813" spans="1:9" ht="14.4">
      <c r="A813" s="142" t="s">
        <v>371</v>
      </c>
      <c r="B813" s="107" t="s">
        <v>189</v>
      </c>
      <c r="C813" s="151" t="s">
        <v>207</v>
      </c>
      <c r="D813" s="95" t="s">
        <v>135</v>
      </c>
      <c r="E813" s="151" t="s">
        <v>225</v>
      </c>
      <c r="F813" s="174">
        <v>60000</v>
      </c>
      <c r="G813" s="166">
        <v>48186</v>
      </c>
      <c r="H813" s="104">
        <f t="shared" si="13"/>
        <v>803.1</v>
      </c>
      <c r="I813" s="151" t="s">
        <v>30</v>
      </c>
    </row>
    <row r="814" spans="1:9" ht="14.4">
      <c r="A814" s="142" t="s">
        <v>371</v>
      </c>
      <c r="B814" s="107" t="s">
        <v>189</v>
      </c>
      <c r="C814" s="151" t="s">
        <v>207</v>
      </c>
      <c r="D814" s="95" t="s">
        <v>135</v>
      </c>
      <c r="E814" s="151" t="s">
        <v>225</v>
      </c>
      <c r="F814" s="174">
        <v>23000</v>
      </c>
      <c r="G814" s="166">
        <v>19578.48</v>
      </c>
      <c r="H814" s="104">
        <f t="shared" si="13"/>
        <v>851.23826086956524</v>
      </c>
      <c r="I814" s="151" t="s">
        <v>32</v>
      </c>
    </row>
    <row r="815" spans="1:9" ht="14.4">
      <c r="A815" s="142" t="s">
        <v>371</v>
      </c>
      <c r="B815" s="107" t="s">
        <v>189</v>
      </c>
      <c r="C815" s="151" t="s">
        <v>207</v>
      </c>
      <c r="D815" s="95" t="s">
        <v>135</v>
      </c>
      <c r="E815" s="151" t="s">
        <v>225</v>
      </c>
      <c r="F815" s="174">
        <v>46000</v>
      </c>
      <c r="G815" s="166">
        <v>42720</v>
      </c>
      <c r="H815" s="104">
        <f t="shared" si="13"/>
        <v>928.695652173913</v>
      </c>
      <c r="I815" s="151" t="s">
        <v>41</v>
      </c>
    </row>
    <row r="816" spans="1:9" ht="14.4">
      <c r="A816" s="142" t="s">
        <v>371</v>
      </c>
      <c r="B816" s="107" t="s">
        <v>189</v>
      </c>
      <c r="C816" s="151" t="s">
        <v>207</v>
      </c>
      <c r="D816" s="95" t="s">
        <v>135</v>
      </c>
      <c r="E816" s="151" t="s">
        <v>225</v>
      </c>
      <c r="F816" s="174">
        <v>23000</v>
      </c>
      <c r="G816" s="166">
        <v>18793.48</v>
      </c>
      <c r="H816" s="104">
        <f t="shared" si="13"/>
        <v>817.10782608695649</v>
      </c>
      <c r="I816" s="151" t="s">
        <v>34</v>
      </c>
    </row>
    <row r="817" spans="1:9" ht="14.4">
      <c r="A817" s="142" t="s">
        <v>371</v>
      </c>
      <c r="B817" s="107" t="s">
        <v>189</v>
      </c>
      <c r="C817" s="151" t="s">
        <v>235</v>
      </c>
      <c r="D817" s="81" t="s">
        <v>132</v>
      </c>
      <c r="E817" s="151" t="s">
        <v>260</v>
      </c>
      <c r="F817" s="174">
        <v>100000</v>
      </c>
      <c r="G817" s="166">
        <v>326100</v>
      </c>
      <c r="H817" s="104">
        <f t="shared" si="13"/>
        <v>3261</v>
      </c>
      <c r="I817" s="151" t="s">
        <v>38</v>
      </c>
    </row>
    <row r="818" spans="1:9" ht="14.4">
      <c r="A818" s="142" t="s">
        <v>371</v>
      </c>
      <c r="B818" s="107" t="s">
        <v>189</v>
      </c>
      <c r="C818" s="151" t="s">
        <v>212</v>
      </c>
      <c r="D818" s="95" t="s">
        <v>138</v>
      </c>
      <c r="E818" s="151" t="s">
        <v>186</v>
      </c>
      <c r="F818" s="174">
        <v>25000.23</v>
      </c>
      <c r="G818" s="166">
        <v>148179.41</v>
      </c>
      <c r="H818" s="104">
        <f t="shared" si="13"/>
        <v>5927.1218704787916</v>
      </c>
      <c r="I818" s="151" t="s">
        <v>47</v>
      </c>
    </row>
    <row r="819" spans="1:9" ht="14.4">
      <c r="A819" s="142" t="s">
        <v>371</v>
      </c>
      <c r="B819" s="107" t="s">
        <v>189</v>
      </c>
      <c r="C819" s="151" t="s">
        <v>207</v>
      </c>
      <c r="D819" s="95" t="s">
        <v>135</v>
      </c>
      <c r="E819" s="151" t="s">
        <v>225</v>
      </c>
      <c r="F819" s="174">
        <v>50000</v>
      </c>
      <c r="G819" s="166">
        <v>47500</v>
      </c>
      <c r="H819" s="104">
        <f t="shared" si="13"/>
        <v>950</v>
      </c>
      <c r="I819" s="151" t="s">
        <v>37</v>
      </c>
    </row>
    <row r="820" spans="1:9" ht="14.4">
      <c r="A820" s="142" t="s">
        <v>371</v>
      </c>
      <c r="B820" s="107" t="s">
        <v>189</v>
      </c>
      <c r="C820" s="151" t="s">
        <v>208</v>
      </c>
      <c r="D820" s="95" t="s">
        <v>138</v>
      </c>
      <c r="E820" s="151" t="s">
        <v>226</v>
      </c>
      <c r="F820" s="174">
        <v>21001.78</v>
      </c>
      <c r="G820" s="166">
        <v>81178.880000000005</v>
      </c>
      <c r="H820" s="104">
        <f t="shared" si="13"/>
        <v>3865.3333193662638</v>
      </c>
      <c r="I820" s="151" t="s">
        <v>35</v>
      </c>
    </row>
    <row r="821" spans="1:9" ht="14.4">
      <c r="A821" s="142" t="s">
        <v>371</v>
      </c>
      <c r="B821" s="107" t="s">
        <v>189</v>
      </c>
      <c r="C821" s="151" t="s">
        <v>212</v>
      </c>
      <c r="D821" s="95" t="s">
        <v>138</v>
      </c>
      <c r="E821" s="151" t="s">
        <v>186</v>
      </c>
      <c r="F821" s="174">
        <v>2005.73</v>
      </c>
      <c r="G821" s="166">
        <v>10858.96</v>
      </c>
      <c r="H821" s="104">
        <f t="shared" si="13"/>
        <v>5413.9689788755204</v>
      </c>
      <c r="I821" s="151" t="s">
        <v>35</v>
      </c>
    </row>
    <row r="822" spans="1:9" ht="14.4">
      <c r="A822" s="142" t="s">
        <v>372</v>
      </c>
      <c r="B822" s="107" t="s">
        <v>189</v>
      </c>
      <c r="C822" s="151" t="s">
        <v>207</v>
      </c>
      <c r="D822" s="95" t="s">
        <v>135</v>
      </c>
      <c r="E822" s="151" t="s">
        <v>225</v>
      </c>
      <c r="F822" s="174">
        <v>46000</v>
      </c>
      <c r="G822" s="166">
        <v>38776.15</v>
      </c>
      <c r="H822" s="104">
        <f t="shared" si="13"/>
        <v>842.9597826086956</v>
      </c>
      <c r="I822" s="151" t="s">
        <v>32</v>
      </c>
    </row>
    <row r="823" spans="1:9" ht="14.4">
      <c r="A823" s="142" t="s">
        <v>372</v>
      </c>
      <c r="B823" s="107" t="s">
        <v>189</v>
      </c>
      <c r="C823" s="151" t="s">
        <v>207</v>
      </c>
      <c r="D823" s="95" t="s">
        <v>135</v>
      </c>
      <c r="E823" s="151" t="s">
        <v>225</v>
      </c>
      <c r="F823" s="174">
        <v>125000</v>
      </c>
      <c r="G823" s="166">
        <v>103340.4</v>
      </c>
      <c r="H823" s="104">
        <f t="shared" si="13"/>
        <v>826.72320000000002</v>
      </c>
      <c r="I823" s="151" t="s">
        <v>37</v>
      </c>
    </row>
    <row r="824" spans="1:9" ht="14.4">
      <c r="A824" s="142" t="s">
        <v>372</v>
      </c>
      <c r="B824" s="107" t="s">
        <v>189</v>
      </c>
      <c r="C824" s="151" t="s">
        <v>206</v>
      </c>
      <c r="D824" s="95" t="s">
        <v>132</v>
      </c>
      <c r="E824" s="151" t="s">
        <v>224</v>
      </c>
      <c r="F824" s="174">
        <v>50000</v>
      </c>
      <c r="G824" s="166">
        <v>157533.82</v>
      </c>
      <c r="H824" s="104">
        <f t="shared" si="13"/>
        <v>3150.6763999999998</v>
      </c>
      <c r="I824" s="151" t="s">
        <v>37</v>
      </c>
    </row>
    <row r="825" spans="1:9" ht="14.4">
      <c r="A825" s="142" t="s">
        <v>372</v>
      </c>
      <c r="B825" s="107" t="s">
        <v>189</v>
      </c>
      <c r="C825" s="151" t="s">
        <v>208</v>
      </c>
      <c r="D825" s="95" t="s">
        <v>138</v>
      </c>
      <c r="E825" s="151" t="s">
        <v>226</v>
      </c>
      <c r="F825" s="174">
        <v>20010.560000000001</v>
      </c>
      <c r="G825" s="166">
        <v>79828.100000000006</v>
      </c>
      <c r="H825" s="104">
        <f t="shared" si="13"/>
        <v>3989.2986503126349</v>
      </c>
      <c r="I825" s="151" t="s">
        <v>34</v>
      </c>
    </row>
    <row r="826" spans="1:9" ht="14.4">
      <c r="A826" s="142" t="s">
        <v>372</v>
      </c>
      <c r="B826" s="107" t="s">
        <v>189</v>
      </c>
      <c r="C826" s="151" t="s">
        <v>206</v>
      </c>
      <c r="D826" s="95" t="s">
        <v>132</v>
      </c>
      <c r="E826" s="151" t="s">
        <v>224</v>
      </c>
      <c r="F826" s="174">
        <v>50000</v>
      </c>
      <c r="G826" s="166">
        <v>158269.76999999999</v>
      </c>
      <c r="H826" s="104">
        <f t="shared" si="13"/>
        <v>3165.3953999999999</v>
      </c>
      <c r="I826" s="151" t="s">
        <v>43</v>
      </c>
    </row>
    <row r="827" spans="1:9" ht="14.4">
      <c r="A827" s="142" t="s">
        <v>372</v>
      </c>
      <c r="B827" s="107" t="s">
        <v>189</v>
      </c>
      <c r="C827" s="151" t="s">
        <v>202</v>
      </c>
      <c r="D827" s="95" t="s">
        <v>140</v>
      </c>
      <c r="E827" s="151" t="s">
        <v>221</v>
      </c>
      <c r="F827" s="174">
        <v>180</v>
      </c>
      <c r="G827" s="166">
        <v>150</v>
      </c>
      <c r="H827" s="104">
        <f t="shared" si="13"/>
        <v>833.33333333333337</v>
      </c>
      <c r="I827" s="151" t="s">
        <v>37</v>
      </c>
    </row>
    <row r="828" spans="1:9" ht="14.4">
      <c r="A828" s="142" t="s">
        <v>374</v>
      </c>
      <c r="B828" s="107" t="s">
        <v>189</v>
      </c>
      <c r="C828" s="151" t="s">
        <v>206</v>
      </c>
      <c r="D828" s="95" t="s">
        <v>132</v>
      </c>
      <c r="E828" s="151" t="s">
        <v>224</v>
      </c>
      <c r="F828" s="174">
        <v>900</v>
      </c>
      <c r="G828" s="166">
        <v>2270</v>
      </c>
      <c r="H828" s="104">
        <f t="shared" si="13"/>
        <v>2522.2222222222222</v>
      </c>
      <c r="I828" s="151" t="s">
        <v>28</v>
      </c>
    </row>
    <row r="829" spans="1:9" ht="14.4">
      <c r="A829" s="142" t="s">
        <v>374</v>
      </c>
      <c r="B829" s="107" t="s">
        <v>189</v>
      </c>
      <c r="C829" s="151" t="s">
        <v>208</v>
      </c>
      <c r="D829" s="95" t="s">
        <v>138</v>
      </c>
      <c r="E829" s="151" t="s">
        <v>226</v>
      </c>
      <c r="F829" s="174">
        <v>95699.75</v>
      </c>
      <c r="G829" s="166">
        <v>382799</v>
      </c>
      <c r="H829" s="104">
        <f t="shared" si="13"/>
        <v>4000</v>
      </c>
      <c r="I829" s="151" t="s">
        <v>35</v>
      </c>
    </row>
    <row r="830" spans="1:9" ht="14.4">
      <c r="A830" s="142" t="s">
        <v>374</v>
      </c>
      <c r="B830" s="107" t="s">
        <v>189</v>
      </c>
      <c r="C830" s="151" t="s">
        <v>203</v>
      </c>
      <c r="D830" s="95" t="s">
        <v>133</v>
      </c>
      <c r="E830" s="151" t="s">
        <v>222</v>
      </c>
      <c r="F830" s="174">
        <v>6000</v>
      </c>
      <c r="G830" s="166">
        <v>1500</v>
      </c>
      <c r="H830" s="104">
        <f t="shared" si="13"/>
        <v>250</v>
      </c>
      <c r="I830" s="151" t="s">
        <v>39</v>
      </c>
    </row>
    <row r="831" spans="1:9" ht="14.4">
      <c r="A831" s="142" t="s">
        <v>374</v>
      </c>
      <c r="B831" s="107" t="s">
        <v>189</v>
      </c>
      <c r="C831" s="151" t="s">
        <v>205</v>
      </c>
      <c r="D831" s="95" t="s">
        <v>139</v>
      </c>
      <c r="E831" s="151" t="s">
        <v>223</v>
      </c>
      <c r="F831" s="174">
        <v>1500</v>
      </c>
      <c r="G831" s="166">
        <v>500</v>
      </c>
      <c r="H831" s="104">
        <f t="shared" si="13"/>
        <v>333.33333333333331</v>
      </c>
      <c r="I831" s="151" t="s">
        <v>39</v>
      </c>
    </row>
    <row r="832" spans="1:9" ht="14.4">
      <c r="A832" s="142" t="s">
        <v>374</v>
      </c>
      <c r="B832" s="107" t="s">
        <v>189</v>
      </c>
      <c r="C832" s="151" t="s">
        <v>202</v>
      </c>
      <c r="D832" s="95" t="s">
        <v>140</v>
      </c>
      <c r="E832" s="151" t="s">
        <v>221</v>
      </c>
      <c r="F832" s="174">
        <v>10800</v>
      </c>
      <c r="G832" s="166">
        <v>2700</v>
      </c>
      <c r="H832" s="104">
        <f t="shared" si="13"/>
        <v>250</v>
      </c>
      <c r="I832" s="151" t="s">
        <v>39</v>
      </c>
    </row>
    <row r="833" spans="1:9" ht="14.4">
      <c r="A833" s="142" t="s">
        <v>375</v>
      </c>
      <c r="B833" s="107" t="s">
        <v>189</v>
      </c>
      <c r="C833" s="151" t="s">
        <v>204</v>
      </c>
      <c r="D833" s="95" t="s">
        <v>134</v>
      </c>
      <c r="E833" s="151" t="s">
        <v>171</v>
      </c>
      <c r="F833" s="174">
        <v>31680</v>
      </c>
      <c r="G833" s="166">
        <v>70851</v>
      </c>
      <c r="H833" s="104">
        <f t="shared" si="13"/>
        <v>2236.458333333333</v>
      </c>
      <c r="I833" s="151" t="s">
        <v>218</v>
      </c>
    </row>
    <row r="834" spans="1:9" ht="14.4">
      <c r="A834" s="142" t="s">
        <v>375</v>
      </c>
      <c r="B834" s="107" t="s">
        <v>189</v>
      </c>
      <c r="C834" s="151" t="s">
        <v>205</v>
      </c>
      <c r="D834" s="95" t="s">
        <v>139</v>
      </c>
      <c r="E834" s="151" t="s">
        <v>223</v>
      </c>
      <c r="F834" s="174">
        <v>29804.65</v>
      </c>
      <c r="G834" s="166">
        <v>158536.39000000001</v>
      </c>
      <c r="H834" s="104">
        <f t="shared" si="13"/>
        <v>5319.1830804924739</v>
      </c>
      <c r="I834" s="151" t="s">
        <v>66</v>
      </c>
    </row>
    <row r="835" spans="1:9" ht="14.4">
      <c r="A835" s="142" t="s">
        <v>375</v>
      </c>
      <c r="B835" s="107" t="s">
        <v>189</v>
      </c>
      <c r="C835" s="151" t="s">
        <v>204</v>
      </c>
      <c r="D835" s="95" t="s">
        <v>134</v>
      </c>
      <c r="E835" s="151" t="s">
        <v>171</v>
      </c>
      <c r="F835" s="174">
        <v>17379.07</v>
      </c>
      <c r="G835" s="166">
        <v>30205.439999999999</v>
      </c>
      <c r="H835" s="104">
        <f t="shared" si="13"/>
        <v>1738.0354644983879</v>
      </c>
      <c r="I835" s="151" t="s">
        <v>218</v>
      </c>
    </row>
    <row r="836" spans="1:9" ht="14.4">
      <c r="A836" s="142" t="s">
        <v>375</v>
      </c>
      <c r="B836" s="107" t="s">
        <v>189</v>
      </c>
      <c r="C836" s="151" t="s">
        <v>204</v>
      </c>
      <c r="D836" s="95" t="s">
        <v>134</v>
      </c>
      <c r="E836" s="151" t="s">
        <v>171</v>
      </c>
      <c r="F836" s="174">
        <v>52137.22</v>
      </c>
      <c r="G836" s="166">
        <v>88865.279999999999</v>
      </c>
      <c r="H836" s="104">
        <f t="shared" si="13"/>
        <v>1704.449911215059</v>
      </c>
      <c r="I836" s="151" t="s">
        <v>218</v>
      </c>
    </row>
    <row r="837" spans="1:9" ht="14.4">
      <c r="A837" s="142" t="s">
        <v>375</v>
      </c>
      <c r="B837" s="107" t="s">
        <v>189</v>
      </c>
      <c r="C837" s="151" t="s">
        <v>204</v>
      </c>
      <c r="D837" s="95" t="s">
        <v>134</v>
      </c>
      <c r="E837" s="151" t="s">
        <v>171</v>
      </c>
      <c r="F837" s="174">
        <v>17379.07</v>
      </c>
      <c r="G837" s="166">
        <v>29621.759999999998</v>
      </c>
      <c r="H837" s="104">
        <f t="shared" si="13"/>
        <v>1704.4502381312693</v>
      </c>
      <c r="I837" s="151" t="s">
        <v>218</v>
      </c>
    </row>
    <row r="838" spans="1:9" ht="14.4">
      <c r="A838" s="142" t="s">
        <v>375</v>
      </c>
      <c r="B838" s="107" t="s">
        <v>189</v>
      </c>
      <c r="C838" s="151" t="s">
        <v>202</v>
      </c>
      <c r="D838" s="95" t="s">
        <v>140</v>
      </c>
      <c r="E838" s="151" t="s">
        <v>221</v>
      </c>
      <c r="F838" s="174">
        <v>35020.800000000003</v>
      </c>
      <c r="G838" s="166">
        <v>65318.400000000001</v>
      </c>
      <c r="H838" s="104">
        <f t="shared" si="13"/>
        <v>1865.1315789473683</v>
      </c>
      <c r="I838" s="151" t="s">
        <v>218</v>
      </c>
    </row>
    <row r="839" spans="1:9" ht="14.4">
      <c r="A839" s="142" t="s">
        <v>375</v>
      </c>
      <c r="B839" s="107" t="s">
        <v>189</v>
      </c>
      <c r="C839" s="151" t="s">
        <v>205</v>
      </c>
      <c r="D839" s="95" t="s">
        <v>139</v>
      </c>
      <c r="E839" s="151" t="s">
        <v>223</v>
      </c>
      <c r="F839" s="174">
        <v>11496</v>
      </c>
      <c r="G839" s="166">
        <v>37137.1</v>
      </c>
      <c r="H839" s="104">
        <f t="shared" si="13"/>
        <v>3230.4366736256088</v>
      </c>
      <c r="I839" s="151" t="s">
        <v>29</v>
      </c>
    </row>
    <row r="840" spans="1:9" ht="14.4">
      <c r="A840" s="142" t="s">
        <v>375</v>
      </c>
      <c r="B840" s="107" t="s">
        <v>189</v>
      </c>
      <c r="C840" s="151" t="s">
        <v>204</v>
      </c>
      <c r="D840" s="95" t="s">
        <v>134</v>
      </c>
      <c r="E840" s="151" t="s">
        <v>171</v>
      </c>
      <c r="F840" s="174">
        <v>52784.639999999999</v>
      </c>
      <c r="G840" s="166">
        <v>89310.720000000001</v>
      </c>
      <c r="H840" s="104">
        <f t="shared" ref="H840:H903" si="14">+G840/F840*1000</f>
        <v>1691.9831223628692</v>
      </c>
      <c r="I840" s="151" t="s">
        <v>30</v>
      </c>
    </row>
    <row r="841" spans="1:9" ht="14.4">
      <c r="A841" s="142" t="s">
        <v>375</v>
      </c>
      <c r="B841" s="107" t="s">
        <v>189</v>
      </c>
      <c r="C841" s="151" t="s">
        <v>204</v>
      </c>
      <c r="D841" s="95" t="s">
        <v>134</v>
      </c>
      <c r="E841" s="151" t="s">
        <v>171</v>
      </c>
      <c r="F841" s="174">
        <v>71896.320000000007</v>
      </c>
      <c r="G841" s="166">
        <v>121647.36</v>
      </c>
      <c r="H841" s="104">
        <f t="shared" si="14"/>
        <v>1691.9831223628689</v>
      </c>
      <c r="I841" s="151" t="s">
        <v>30</v>
      </c>
    </row>
    <row r="842" spans="1:9" ht="14.4">
      <c r="A842" s="142" t="s">
        <v>375</v>
      </c>
      <c r="B842" s="107" t="s">
        <v>189</v>
      </c>
      <c r="C842" s="151" t="s">
        <v>205</v>
      </c>
      <c r="D842" s="95" t="s">
        <v>139</v>
      </c>
      <c r="E842" s="151" t="s">
        <v>223</v>
      </c>
      <c r="F842" s="174">
        <v>28347.31</v>
      </c>
      <c r="G842" s="166">
        <v>150313.78</v>
      </c>
      <c r="H842" s="104">
        <f t="shared" si="14"/>
        <v>5302.5765054955828</v>
      </c>
      <c r="I842" s="151" t="s">
        <v>66</v>
      </c>
    </row>
    <row r="843" spans="1:9" ht="14.4">
      <c r="A843" s="142" t="s">
        <v>375</v>
      </c>
      <c r="B843" s="107" t="s">
        <v>189</v>
      </c>
      <c r="C843" s="151" t="s">
        <v>204</v>
      </c>
      <c r="D843" s="95" t="s">
        <v>134</v>
      </c>
      <c r="E843" s="151" t="s">
        <v>171</v>
      </c>
      <c r="F843" s="174">
        <v>32895.599999999999</v>
      </c>
      <c r="G843" s="166">
        <v>55658.8</v>
      </c>
      <c r="H843" s="104">
        <f t="shared" si="14"/>
        <v>1691.9831223628694</v>
      </c>
      <c r="I843" s="151" t="s">
        <v>30</v>
      </c>
    </row>
    <row r="844" spans="1:9" ht="14.4">
      <c r="A844" s="142" t="s">
        <v>375</v>
      </c>
      <c r="B844" s="107" t="s">
        <v>189</v>
      </c>
      <c r="C844" s="151" t="s">
        <v>202</v>
      </c>
      <c r="D844" s="95" t="s">
        <v>140</v>
      </c>
      <c r="E844" s="151" t="s">
        <v>221</v>
      </c>
      <c r="F844" s="174">
        <v>8536.32</v>
      </c>
      <c r="G844" s="166">
        <v>16146</v>
      </c>
      <c r="H844" s="104">
        <f t="shared" si="14"/>
        <v>1891.4473684210527</v>
      </c>
      <c r="I844" s="151" t="s">
        <v>30</v>
      </c>
    </row>
    <row r="845" spans="1:9" ht="14.4">
      <c r="A845" s="142" t="s">
        <v>375</v>
      </c>
      <c r="B845" s="107" t="s">
        <v>189</v>
      </c>
      <c r="C845" s="151" t="s">
        <v>205</v>
      </c>
      <c r="D845" s="95" t="s">
        <v>139</v>
      </c>
      <c r="E845" s="151" t="s">
        <v>223</v>
      </c>
      <c r="F845" s="174">
        <v>15360</v>
      </c>
      <c r="G845" s="166">
        <v>51056</v>
      </c>
      <c r="H845" s="104">
        <f t="shared" si="14"/>
        <v>3323.958333333333</v>
      </c>
      <c r="I845" s="151" t="s">
        <v>34</v>
      </c>
    </row>
    <row r="846" spans="1:9" ht="14.4">
      <c r="A846" s="142" t="s">
        <v>375</v>
      </c>
      <c r="B846" s="107" t="s">
        <v>189</v>
      </c>
      <c r="C846" s="151" t="s">
        <v>205</v>
      </c>
      <c r="D846" s="95" t="s">
        <v>139</v>
      </c>
      <c r="E846" s="151" t="s">
        <v>223</v>
      </c>
      <c r="F846" s="174">
        <v>8064</v>
      </c>
      <c r="G846" s="166">
        <v>29702.400000000001</v>
      </c>
      <c r="H846" s="104">
        <f t="shared" si="14"/>
        <v>3683.3333333333335</v>
      </c>
      <c r="I846" s="151" t="s">
        <v>34</v>
      </c>
    </row>
    <row r="847" spans="1:9" ht="14.4">
      <c r="A847" s="142" t="s">
        <v>375</v>
      </c>
      <c r="B847" s="107" t="s">
        <v>189</v>
      </c>
      <c r="C847" s="151" t="s">
        <v>205</v>
      </c>
      <c r="D847" s="95" t="s">
        <v>139</v>
      </c>
      <c r="E847" s="151" t="s">
        <v>223</v>
      </c>
      <c r="F847" s="174">
        <v>5760</v>
      </c>
      <c r="G847" s="166">
        <v>22458</v>
      </c>
      <c r="H847" s="104">
        <f t="shared" si="14"/>
        <v>3898.9583333333335</v>
      </c>
      <c r="I847" s="151" t="s">
        <v>34</v>
      </c>
    </row>
    <row r="848" spans="1:9" ht="14.4">
      <c r="A848" s="142" t="s">
        <v>375</v>
      </c>
      <c r="B848" s="107" t="s">
        <v>189</v>
      </c>
      <c r="C848" s="151" t="s">
        <v>205</v>
      </c>
      <c r="D848" s="95" t="s">
        <v>139</v>
      </c>
      <c r="E848" s="151" t="s">
        <v>223</v>
      </c>
      <c r="F848" s="174">
        <v>9600</v>
      </c>
      <c r="G848" s="166">
        <v>37430</v>
      </c>
      <c r="H848" s="104">
        <f t="shared" si="14"/>
        <v>3898.9583333333335</v>
      </c>
      <c r="I848" s="151" t="s">
        <v>31</v>
      </c>
    </row>
    <row r="849" spans="1:9" ht="14.4">
      <c r="A849" s="142" t="s">
        <v>375</v>
      </c>
      <c r="B849" s="107" t="s">
        <v>189</v>
      </c>
      <c r="C849" s="151" t="s">
        <v>205</v>
      </c>
      <c r="D849" s="95" t="s">
        <v>139</v>
      </c>
      <c r="E849" s="151" t="s">
        <v>223</v>
      </c>
      <c r="F849" s="174">
        <v>6528</v>
      </c>
      <c r="G849" s="166">
        <v>24044.799999999999</v>
      </c>
      <c r="H849" s="104">
        <f t="shared" si="14"/>
        <v>3683.333333333333</v>
      </c>
      <c r="I849" s="151" t="s">
        <v>31</v>
      </c>
    </row>
    <row r="850" spans="1:9" ht="14.4">
      <c r="A850" s="142" t="s">
        <v>375</v>
      </c>
      <c r="B850" s="107" t="s">
        <v>189</v>
      </c>
      <c r="C850" s="151" t="s">
        <v>205</v>
      </c>
      <c r="D850" s="95" t="s">
        <v>139</v>
      </c>
      <c r="E850" s="151" t="s">
        <v>223</v>
      </c>
      <c r="F850" s="174">
        <v>8064</v>
      </c>
      <c r="G850" s="166">
        <v>31449.599999999999</v>
      </c>
      <c r="H850" s="104">
        <f t="shared" si="14"/>
        <v>3900</v>
      </c>
      <c r="I850" s="151" t="s">
        <v>29</v>
      </c>
    </row>
    <row r="851" spans="1:9" ht="14.4">
      <c r="A851" s="142" t="s">
        <v>375</v>
      </c>
      <c r="B851" s="107" t="s">
        <v>189</v>
      </c>
      <c r="C851" s="151" t="s">
        <v>205</v>
      </c>
      <c r="D851" s="95" t="s">
        <v>139</v>
      </c>
      <c r="E851" s="151" t="s">
        <v>223</v>
      </c>
      <c r="F851" s="174">
        <v>7296</v>
      </c>
      <c r="G851" s="166">
        <v>26881.200000000001</v>
      </c>
      <c r="H851" s="104">
        <f t="shared" si="14"/>
        <v>3684.375</v>
      </c>
      <c r="I851" s="151" t="s">
        <v>29</v>
      </c>
    </row>
    <row r="852" spans="1:9" ht="14.4">
      <c r="A852" s="142" t="s">
        <v>375</v>
      </c>
      <c r="B852" s="107" t="s">
        <v>189</v>
      </c>
      <c r="C852" s="151" t="s">
        <v>205</v>
      </c>
      <c r="D852" s="95" t="s">
        <v>139</v>
      </c>
      <c r="E852" s="151" t="s">
        <v>223</v>
      </c>
      <c r="F852" s="174">
        <v>11904</v>
      </c>
      <c r="G852" s="166">
        <v>43685.2</v>
      </c>
      <c r="H852" s="104">
        <f t="shared" si="14"/>
        <v>3669.7916666666665</v>
      </c>
      <c r="I852" s="151" t="s">
        <v>30</v>
      </c>
    </row>
    <row r="853" spans="1:9" ht="14.4">
      <c r="A853" s="142" t="s">
        <v>375</v>
      </c>
      <c r="B853" s="107" t="s">
        <v>189</v>
      </c>
      <c r="C853" s="151" t="s">
        <v>205</v>
      </c>
      <c r="D853" s="95" t="s">
        <v>139</v>
      </c>
      <c r="E853" s="151" t="s">
        <v>223</v>
      </c>
      <c r="F853" s="174">
        <v>2688</v>
      </c>
      <c r="G853" s="166">
        <v>10444</v>
      </c>
      <c r="H853" s="104">
        <f t="shared" si="14"/>
        <v>3885.4166666666665</v>
      </c>
      <c r="I853" s="151" t="s">
        <v>30</v>
      </c>
    </row>
    <row r="854" spans="1:9" ht="14.4">
      <c r="A854" s="142" t="s">
        <v>375</v>
      </c>
      <c r="B854" s="107" t="s">
        <v>189</v>
      </c>
      <c r="C854" s="151" t="s">
        <v>205</v>
      </c>
      <c r="D854" s="95" t="s">
        <v>139</v>
      </c>
      <c r="E854" s="151" t="s">
        <v>223</v>
      </c>
      <c r="F854" s="174">
        <v>12336</v>
      </c>
      <c r="G854" s="166">
        <v>39491</v>
      </c>
      <c r="H854" s="104">
        <f t="shared" si="14"/>
        <v>3201.2808041504541</v>
      </c>
      <c r="I854" s="151" t="s">
        <v>219</v>
      </c>
    </row>
    <row r="855" spans="1:9" ht="14.4">
      <c r="A855" s="142" t="s">
        <v>375</v>
      </c>
      <c r="B855" s="107" t="s">
        <v>189</v>
      </c>
      <c r="C855" s="151" t="s">
        <v>205</v>
      </c>
      <c r="D855" s="95" t="s">
        <v>139</v>
      </c>
      <c r="E855" s="151" t="s">
        <v>223</v>
      </c>
      <c r="F855" s="174">
        <v>47496</v>
      </c>
      <c r="G855" s="166">
        <v>148653.1</v>
      </c>
      <c r="H855" s="104">
        <f t="shared" si="14"/>
        <v>3129.8025096850265</v>
      </c>
      <c r="I855" s="151" t="s">
        <v>36</v>
      </c>
    </row>
    <row r="856" spans="1:9" ht="14.4">
      <c r="A856" s="142" t="s">
        <v>375</v>
      </c>
      <c r="B856" s="107" t="s">
        <v>189</v>
      </c>
      <c r="C856" s="151" t="s">
        <v>205</v>
      </c>
      <c r="D856" s="95" t="s">
        <v>139</v>
      </c>
      <c r="E856" s="151" t="s">
        <v>223</v>
      </c>
      <c r="F856" s="174">
        <v>12672</v>
      </c>
      <c r="G856" s="166">
        <v>46688.4</v>
      </c>
      <c r="H856" s="104">
        <f t="shared" si="14"/>
        <v>3684.375</v>
      </c>
      <c r="I856" s="151" t="s">
        <v>33</v>
      </c>
    </row>
    <row r="857" spans="1:9" ht="14.4">
      <c r="A857" s="142" t="s">
        <v>375</v>
      </c>
      <c r="B857" s="107" t="s">
        <v>189</v>
      </c>
      <c r="C857" s="151" t="s">
        <v>205</v>
      </c>
      <c r="D857" s="95" t="s">
        <v>139</v>
      </c>
      <c r="E857" s="151" t="s">
        <v>223</v>
      </c>
      <c r="F857" s="174">
        <v>2688</v>
      </c>
      <c r="G857" s="166">
        <v>10483.200000000001</v>
      </c>
      <c r="H857" s="104">
        <f t="shared" si="14"/>
        <v>3900.0000000000005</v>
      </c>
      <c r="I857" s="151" t="s">
        <v>33</v>
      </c>
    </row>
    <row r="858" spans="1:9" ht="14.4">
      <c r="A858" s="142" t="s">
        <v>375</v>
      </c>
      <c r="B858" s="107" t="s">
        <v>189</v>
      </c>
      <c r="C858" s="151" t="s">
        <v>209</v>
      </c>
      <c r="D858" s="95" t="s">
        <v>133</v>
      </c>
      <c r="E858" s="151" t="s">
        <v>227</v>
      </c>
      <c r="F858" s="174">
        <v>15474.76</v>
      </c>
      <c r="G858" s="166">
        <v>54746.84</v>
      </c>
      <c r="H858" s="104">
        <f t="shared" si="14"/>
        <v>3537.8151260504201</v>
      </c>
      <c r="I858" s="151" t="s">
        <v>218</v>
      </c>
    </row>
    <row r="859" spans="1:9" ht="14.4">
      <c r="A859" s="142" t="s">
        <v>375</v>
      </c>
      <c r="B859" s="107" t="s">
        <v>189</v>
      </c>
      <c r="C859" s="151" t="s">
        <v>209</v>
      </c>
      <c r="D859" s="95" t="s">
        <v>133</v>
      </c>
      <c r="E859" s="151" t="s">
        <v>227</v>
      </c>
      <c r="F859" s="174">
        <v>4574.3599999999997</v>
      </c>
      <c r="G859" s="166">
        <v>17298</v>
      </c>
      <c r="H859" s="104">
        <f t="shared" si="14"/>
        <v>3781.5126050420172</v>
      </c>
      <c r="I859" s="151" t="s">
        <v>218</v>
      </c>
    </row>
    <row r="860" spans="1:9" ht="14.4">
      <c r="A860" s="142" t="s">
        <v>375</v>
      </c>
      <c r="B860" s="107" t="s">
        <v>189</v>
      </c>
      <c r="C860" s="151" t="s">
        <v>206</v>
      </c>
      <c r="D860" s="95" t="s">
        <v>132</v>
      </c>
      <c r="E860" s="151" t="s">
        <v>224</v>
      </c>
      <c r="F860" s="174">
        <v>100000</v>
      </c>
      <c r="G860" s="166">
        <v>316418.65999999997</v>
      </c>
      <c r="H860" s="104">
        <f t="shared" si="14"/>
        <v>3164.1866</v>
      </c>
      <c r="I860" s="151" t="s">
        <v>43</v>
      </c>
    </row>
    <row r="861" spans="1:9" ht="14.4">
      <c r="A861" s="142" t="s">
        <v>375</v>
      </c>
      <c r="B861" s="107" t="s">
        <v>189</v>
      </c>
      <c r="C861" s="151" t="s">
        <v>207</v>
      </c>
      <c r="D861" s="95" t="s">
        <v>135</v>
      </c>
      <c r="E861" s="151" t="s">
        <v>225</v>
      </c>
      <c r="F861" s="174">
        <v>25000</v>
      </c>
      <c r="G861" s="166">
        <v>23120</v>
      </c>
      <c r="H861" s="104">
        <f t="shared" si="14"/>
        <v>924.8</v>
      </c>
      <c r="I861" s="151" t="s">
        <v>26</v>
      </c>
    </row>
    <row r="862" spans="1:9" ht="14.4">
      <c r="A862" s="142" t="s">
        <v>376</v>
      </c>
      <c r="B862" s="107" t="s">
        <v>189</v>
      </c>
      <c r="C862" s="151" t="s">
        <v>209</v>
      </c>
      <c r="D862" s="95" t="s">
        <v>133</v>
      </c>
      <c r="E862" s="151" t="s">
        <v>227</v>
      </c>
      <c r="F862" s="174">
        <v>11.9</v>
      </c>
      <c r="G862" s="166">
        <v>18.899999999999999</v>
      </c>
      <c r="H862" s="104">
        <f t="shared" si="14"/>
        <v>1588.2352941176471</v>
      </c>
      <c r="I862" s="151" t="s">
        <v>218</v>
      </c>
    </row>
    <row r="863" spans="1:9" ht="14.4">
      <c r="A863" s="142" t="s">
        <v>376</v>
      </c>
      <c r="B863" s="107" t="s">
        <v>189</v>
      </c>
      <c r="C863" s="151" t="s">
        <v>209</v>
      </c>
      <c r="D863" s="95" t="s">
        <v>133</v>
      </c>
      <c r="E863" s="151" t="s">
        <v>227</v>
      </c>
      <c r="F863" s="174">
        <v>66.64</v>
      </c>
      <c r="G863" s="166">
        <v>122.08</v>
      </c>
      <c r="H863" s="104">
        <f t="shared" si="14"/>
        <v>1831.9327731092437</v>
      </c>
      <c r="I863" s="151" t="s">
        <v>218</v>
      </c>
    </row>
    <row r="864" spans="1:9" ht="14.4">
      <c r="A864" s="142" t="s">
        <v>376</v>
      </c>
      <c r="B864" s="107" t="s">
        <v>189</v>
      </c>
      <c r="C864" s="151" t="s">
        <v>206</v>
      </c>
      <c r="D864" s="95" t="s">
        <v>132</v>
      </c>
      <c r="E864" s="151" t="s">
        <v>224</v>
      </c>
      <c r="F864" s="174">
        <v>21000</v>
      </c>
      <c r="G864" s="166">
        <v>57750</v>
      </c>
      <c r="H864" s="104">
        <f t="shared" si="14"/>
        <v>2750</v>
      </c>
      <c r="I864" s="151" t="s">
        <v>28</v>
      </c>
    </row>
    <row r="865" spans="1:9" ht="14.4">
      <c r="A865" s="142" t="s">
        <v>376</v>
      </c>
      <c r="B865" s="107" t="s">
        <v>189</v>
      </c>
      <c r="C865" s="151" t="s">
        <v>202</v>
      </c>
      <c r="D865" s="95" t="s">
        <v>140</v>
      </c>
      <c r="E865" s="151" t="s">
        <v>221</v>
      </c>
      <c r="F865" s="174">
        <v>420</v>
      </c>
      <c r="G865" s="166">
        <v>526</v>
      </c>
      <c r="H865" s="104">
        <f t="shared" si="14"/>
        <v>1252.3809523809523</v>
      </c>
      <c r="I865" s="151" t="s">
        <v>37</v>
      </c>
    </row>
    <row r="866" spans="1:9" ht="14.4">
      <c r="A866" s="142" t="s">
        <v>376</v>
      </c>
      <c r="B866" s="107" t="s">
        <v>189</v>
      </c>
      <c r="C866" s="151" t="s">
        <v>202</v>
      </c>
      <c r="D866" s="95" t="s">
        <v>140</v>
      </c>
      <c r="E866" s="151" t="s">
        <v>221</v>
      </c>
      <c r="F866" s="174">
        <v>96</v>
      </c>
      <c r="G866" s="166">
        <v>256</v>
      </c>
      <c r="H866" s="104">
        <f t="shared" si="14"/>
        <v>2666.6666666666665</v>
      </c>
      <c r="I866" s="151" t="s">
        <v>37</v>
      </c>
    </row>
    <row r="867" spans="1:9" ht="14.4">
      <c r="A867" s="142" t="s">
        <v>376</v>
      </c>
      <c r="B867" s="107" t="s">
        <v>189</v>
      </c>
      <c r="C867" s="151" t="s">
        <v>202</v>
      </c>
      <c r="D867" s="95" t="s">
        <v>140</v>
      </c>
      <c r="E867" s="151" t="s">
        <v>221</v>
      </c>
      <c r="F867" s="174">
        <v>60</v>
      </c>
      <c r="G867" s="166">
        <v>216</v>
      </c>
      <c r="H867" s="104">
        <f t="shared" si="14"/>
        <v>3600</v>
      </c>
      <c r="I867" s="151" t="s">
        <v>37</v>
      </c>
    </row>
    <row r="868" spans="1:9" ht="14.4">
      <c r="A868" s="142" t="s">
        <v>376</v>
      </c>
      <c r="B868" s="107" t="s">
        <v>189</v>
      </c>
      <c r="C868" s="151" t="s">
        <v>202</v>
      </c>
      <c r="D868" s="95" t="s">
        <v>140</v>
      </c>
      <c r="E868" s="151" t="s">
        <v>221</v>
      </c>
      <c r="F868" s="174">
        <v>180</v>
      </c>
      <c r="G868" s="166">
        <v>367</v>
      </c>
      <c r="H868" s="104">
        <f t="shared" si="14"/>
        <v>2038.8888888888887</v>
      </c>
      <c r="I868" s="151" t="s">
        <v>37</v>
      </c>
    </row>
    <row r="869" spans="1:9" ht="14.4">
      <c r="A869" s="142" t="s">
        <v>377</v>
      </c>
      <c r="B869" s="107" t="s">
        <v>189</v>
      </c>
      <c r="C869" s="151" t="s">
        <v>209</v>
      </c>
      <c r="D869" s="95" t="s">
        <v>133</v>
      </c>
      <c r="E869" s="151" t="s">
        <v>227</v>
      </c>
      <c r="F869" s="174">
        <v>11493.02</v>
      </c>
      <c r="G869" s="166">
        <v>40660.18</v>
      </c>
      <c r="H869" s="104">
        <f t="shared" si="14"/>
        <v>3537.8151260504201</v>
      </c>
      <c r="I869" s="151" t="s">
        <v>218</v>
      </c>
    </row>
    <row r="870" spans="1:9" ht="14.4">
      <c r="A870" s="142" t="s">
        <v>377</v>
      </c>
      <c r="B870" s="107" t="s">
        <v>189</v>
      </c>
      <c r="C870" s="151" t="s">
        <v>209</v>
      </c>
      <c r="D870" s="95" t="s">
        <v>133</v>
      </c>
      <c r="E870" s="151" t="s">
        <v>227</v>
      </c>
      <c r="F870" s="174">
        <v>3637.83</v>
      </c>
      <c r="G870" s="166">
        <v>13756.5</v>
      </c>
      <c r="H870" s="104">
        <f t="shared" si="14"/>
        <v>3781.5126050420167</v>
      </c>
      <c r="I870" s="151" t="s">
        <v>218</v>
      </c>
    </row>
    <row r="871" spans="1:9" ht="14.4">
      <c r="A871" s="142" t="s">
        <v>377</v>
      </c>
      <c r="B871" s="107" t="s">
        <v>189</v>
      </c>
      <c r="C871" s="151" t="s">
        <v>208</v>
      </c>
      <c r="D871" s="95" t="s">
        <v>138</v>
      </c>
      <c r="E871" s="151" t="s">
        <v>226</v>
      </c>
      <c r="F871" s="174">
        <v>143526.5</v>
      </c>
      <c r="G871" s="166">
        <v>574106</v>
      </c>
      <c r="H871" s="104">
        <f t="shared" si="14"/>
        <v>4000</v>
      </c>
      <c r="I871" s="151" t="s">
        <v>35</v>
      </c>
    </row>
    <row r="872" spans="1:9" ht="14.4">
      <c r="A872" s="142" t="s">
        <v>377</v>
      </c>
      <c r="B872" s="107" t="s">
        <v>189</v>
      </c>
      <c r="C872" s="151" t="s">
        <v>207</v>
      </c>
      <c r="D872" s="95" t="s">
        <v>135</v>
      </c>
      <c r="E872" s="151" t="s">
        <v>225</v>
      </c>
      <c r="F872" s="174">
        <v>100000</v>
      </c>
      <c r="G872" s="166">
        <v>89060</v>
      </c>
      <c r="H872" s="104">
        <f t="shared" si="14"/>
        <v>890.59999999999991</v>
      </c>
      <c r="I872" s="151" t="s">
        <v>26</v>
      </c>
    </row>
    <row r="873" spans="1:9" ht="14.4">
      <c r="A873" s="142" t="s">
        <v>377</v>
      </c>
      <c r="B873" s="107" t="s">
        <v>189</v>
      </c>
      <c r="C873" s="151" t="s">
        <v>207</v>
      </c>
      <c r="D873" s="95" t="s">
        <v>135</v>
      </c>
      <c r="E873" s="151" t="s">
        <v>225</v>
      </c>
      <c r="F873" s="174">
        <v>46000</v>
      </c>
      <c r="G873" s="166">
        <v>42490</v>
      </c>
      <c r="H873" s="104">
        <f t="shared" si="14"/>
        <v>923.695652173913</v>
      </c>
      <c r="I873" s="151" t="s">
        <v>41</v>
      </c>
    </row>
    <row r="874" spans="1:9" ht="14.4">
      <c r="A874" s="142" t="s">
        <v>378</v>
      </c>
      <c r="B874" s="107" t="s">
        <v>189</v>
      </c>
      <c r="C874" s="151" t="s">
        <v>205</v>
      </c>
      <c r="D874" s="95" t="s">
        <v>139</v>
      </c>
      <c r="E874" s="151" t="s">
        <v>223</v>
      </c>
      <c r="F874" s="174">
        <v>98560</v>
      </c>
      <c r="G874" s="166">
        <v>315973.12</v>
      </c>
      <c r="H874" s="104">
        <f t="shared" si="14"/>
        <v>3205.8961038961038</v>
      </c>
      <c r="I874" s="151" t="s">
        <v>290</v>
      </c>
    </row>
    <row r="875" spans="1:9" ht="14.4">
      <c r="A875" s="142" t="s">
        <v>378</v>
      </c>
      <c r="B875" s="107" t="s">
        <v>189</v>
      </c>
      <c r="C875" s="151" t="s">
        <v>205</v>
      </c>
      <c r="D875" s="95" t="s">
        <v>139</v>
      </c>
      <c r="E875" s="151" t="s">
        <v>223</v>
      </c>
      <c r="F875" s="174">
        <v>19855.240000000002</v>
      </c>
      <c r="G875" s="166">
        <v>90195.86</v>
      </c>
      <c r="H875" s="104">
        <f t="shared" si="14"/>
        <v>4542.6728662055957</v>
      </c>
      <c r="I875" s="151" t="s">
        <v>66</v>
      </c>
    </row>
    <row r="876" spans="1:9" ht="14.4">
      <c r="A876" s="142" t="s">
        <v>378</v>
      </c>
      <c r="B876" s="107" t="s">
        <v>189</v>
      </c>
      <c r="C876" s="151" t="s">
        <v>205</v>
      </c>
      <c r="D876" s="95" t="s">
        <v>139</v>
      </c>
      <c r="E876" s="151" t="s">
        <v>223</v>
      </c>
      <c r="F876" s="174">
        <v>40215.769999999997</v>
      </c>
      <c r="G876" s="166">
        <v>187751.76</v>
      </c>
      <c r="H876" s="104">
        <f t="shared" si="14"/>
        <v>4668.6103486269194</v>
      </c>
      <c r="I876" s="151" t="s">
        <v>66</v>
      </c>
    </row>
    <row r="877" spans="1:9" ht="14.4">
      <c r="A877" s="142" t="s">
        <v>378</v>
      </c>
      <c r="B877" s="107" t="s">
        <v>189</v>
      </c>
      <c r="C877" s="151" t="s">
        <v>204</v>
      </c>
      <c r="D877" s="95" t="s">
        <v>134</v>
      </c>
      <c r="E877" s="151" t="s">
        <v>171</v>
      </c>
      <c r="F877" s="174">
        <v>34758.14</v>
      </c>
      <c r="G877" s="166">
        <v>60173.760000000002</v>
      </c>
      <c r="H877" s="104">
        <f t="shared" si="14"/>
        <v>1731.2134653925671</v>
      </c>
      <c r="I877" s="151" t="s">
        <v>218</v>
      </c>
    </row>
    <row r="878" spans="1:9" ht="14.4">
      <c r="A878" s="142" t="s">
        <v>378</v>
      </c>
      <c r="B878" s="107" t="s">
        <v>189</v>
      </c>
      <c r="C878" s="151" t="s">
        <v>204</v>
      </c>
      <c r="D878" s="95" t="s">
        <v>134</v>
      </c>
      <c r="E878" s="151" t="s">
        <v>171</v>
      </c>
      <c r="F878" s="174">
        <v>17712.55</v>
      </c>
      <c r="G878" s="166">
        <v>30477.84</v>
      </c>
      <c r="H878" s="104">
        <f t="shared" si="14"/>
        <v>1720.6918258522912</v>
      </c>
      <c r="I878" s="151" t="s">
        <v>218</v>
      </c>
    </row>
    <row r="879" spans="1:9" ht="14.4">
      <c r="A879" s="142" t="s">
        <v>378</v>
      </c>
      <c r="B879" s="107" t="s">
        <v>189</v>
      </c>
      <c r="C879" s="151" t="s">
        <v>205</v>
      </c>
      <c r="D879" s="95" t="s">
        <v>139</v>
      </c>
      <c r="E879" s="151" t="s">
        <v>223</v>
      </c>
      <c r="F879" s="174">
        <v>2832</v>
      </c>
      <c r="G879" s="166">
        <v>9850.0499999999993</v>
      </c>
      <c r="H879" s="104">
        <f t="shared" si="14"/>
        <v>3478.125</v>
      </c>
      <c r="I879" s="151" t="s">
        <v>36</v>
      </c>
    </row>
    <row r="880" spans="1:9" ht="14.4">
      <c r="A880" s="142" t="s">
        <v>378</v>
      </c>
      <c r="B880" s="107" t="s">
        <v>189</v>
      </c>
      <c r="C880" s="151" t="s">
        <v>204</v>
      </c>
      <c r="D880" s="95" t="s">
        <v>134</v>
      </c>
      <c r="E880" s="151" t="s">
        <v>171</v>
      </c>
      <c r="F880" s="174">
        <v>17379.07</v>
      </c>
      <c r="G880" s="166">
        <v>29621.759999999998</v>
      </c>
      <c r="H880" s="104">
        <f t="shared" si="14"/>
        <v>1704.4502381312693</v>
      </c>
      <c r="I880" s="151" t="s">
        <v>218</v>
      </c>
    </row>
    <row r="881" spans="1:9" ht="14.4">
      <c r="A881" s="142" t="s">
        <v>378</v>
      </c>
      <c r="B881" s="107" t="s">
        <v>189</v>
      </c>
      <c r="C881" s="151" t="s">
        <v>205</v>
      </c>
      <c r="D881" s="95" t="s">
        <v>139</v>
      </c>
      <c r="E881" s="151" t="s">
        <v>223</v>
      </c>
      <c r="F881" s="174">
        <v>37565.32</v>
      </c>
      <c r="G881" s="166">
        <v>203576.4</v>
      </c>
      <c r="H881" s="104">
        <f t="shared" si="14"/>
        <v>5419.264364046413</v>
      </c>
      <c r="I881" s="151" t="s">
        <v>66</v>
      </c>
    </row>
    <row r="882" spans="1:9" ht="14.4">
      <c r="A882" s="142" t="s">
        <v>378</v>
      </c>
      <c r="B882" s="107" t="s">
        <v>189</v>
      </c>
      <c r="C882" s="151" t="s">
        <v>204</v>
      </c>
      <c r="D882" s="95" t="s">
        <v>134</v>
      </c>
      <c r="E882" s="151" t="s">
        <v>171</v>
      </c>
      <c r="F882" s="174">
        <v>32400</v>
      </c>
      <c r="G882" s="166">
        <v>55206</v>
      </c>
      <c r="H882" s="104">
        <f t="shared" si="14"/>
        <v>1703.8888888888887</v>
      </c>
      <c r="I882" s="151" t="s">
        <v>37</v>
      </c>
    </row>
    <row r="883" spans="1:9" ht="14.4">
      <c r="A883" s="142" t="s">
        <v>379</v>
      </c>
      <c r="B883" s="107" t="s">
        <v>189</v>
      </c>
      <c r="C883" s="151" t="s">
        <v>208</v>
      </c>
      <c r="D883" s="95" t="s">
        <v>138</v>
      </c>
      <c r="E883" s="151" t="s">
        <v>226</v>
      </c>
      <c r="F883" s="174">
        <v>23178.93</v>
      </c>
      <c r="G883" s="166">
        <v>85615.44</v>
      </c>
      <c r="H883" s="104">
        <f t="shared" si="14"/>
        <v>3693.6752473043407</v>
      </c>
      <c r="I883" s="151" t="s">
        <v>41</v>
      </c>
    </row>
    <row r="884" spans="1:9" ht="14.4">
      <c r="A884" s="142" t="s">
        <v>379</v>
      </c>
      <c r="B884" s="107" t="s">
        <v>189</v>
      </c>
      <c r="C884" s="151" t="s">
        <v>217</v>
      </c>
      <c r="D884" s="95" t="s">
        <v>138</v>
      </c>
      <c r="E884" s="151" t="s">
        <v>233</v>
      </c>
      <c r="F884" s="174">
        <v>23277.98</v>
      </c>
      <c r="G884" s="166">
        <v>86961.45</v>
      </c>
      <c r="H884" s="104">
        <f t="shared" si="14"/>
        <v>3735.781627099946</v>
      </c>
      <c r="I884" s="151" t="s">
        <v>43</v>
      </c>
    </row>
    <row r="885" spans="1:9" ht="14.4">
      <c r="A885" s="142" t="s">
        <v>379</v>
      </c>
      <c r="B885" s="107" t="s">
        <v>189</v>
      </c>
      <c r="C885" s="151" t="s">
        <v>206</v>
      </c>
      <c r="D885" s="95" t="s">
        <v>132</v>
      </c>
      <c r="E885" s="151" t="s">
        <v>224</v>
      </c>
      <c r="F885" s="174">
        <v>4080</v>
      </c>
      <c r="G885" s="166">
        <v>2125</v>
      </c>
      <c r="H885" s="104">
        <f t="shared" si="14"/>
        <v>520.83333333333337</v>
      </c>
      <c r="I885" s="151" t="s">
        <v>39</v>
      </c>
    </row>
    <row r="886" spans="1:9" ht="14.4">
      <c r="A886" s="142" t="s">
        <v>379</v>
      </c>
      <c r="B886" s="107" t="s">
        <v>189</v>
      </c>
      <c r="C886" s="151" t="s">
        <v>206</v>
      </c>
      <c r="D886" s="95" t="s">
        <v>132</v>
      </c>
      <c r="E886" s="151" t="s">
        <v>224</v>
      </c>
      <c r="F886" s="174">
        <v>4080</v>
      </c>
      <c r="G886" s="166">
        <v>2125</v>
      </c>
      <c r="H886" s="104">
        <f t="shared" si="14"/>
        <v>520.83333333333337</v>
      </c>
      <c r="I886" s="151" t="s">
        <v>39</v>
      </c>
    </row>
    <row r="887" spans="1:9" ht="14.4">
      <c r="A887" s="142" t="s">
        <v>379</v>
      </c>
      <c r="B887" s="107" t="s">
        <v>189</v>
      </c>
      <c r="C887" s="151" t="s">
        <v>203</v>
      </c>
      <c r="D887" s="95" t="s">
        <v>133</v>
      </c>
      <c r="E887" s="151" t="s">
        <v>222</v>
      </c>
      <c r="F887" s="174">
        <v>5120.26</v>
      </c>
      <c r="G887" s="166">
        <v>1356</v>
      </c>
      <c r="H887" s="104">
        <f t="shared" si="14"/>
        <v>264.83030158624751</v>
      </c>
      <c r="I887" s="151" t="s">
        <v>39</v>
      </c>
    </row>
    <row r="888" spans="1:9" ht="14.4">
      <c r="A888" s="142" t="s">
        <v>379</v>
      </c>
      <c r="B888" s="107" t="s">
        <v>189</v>
      </c>
      <c r="C888" s="151" t="s">
        <v>204</v>
      </c>
      <c r="D888" s="95" t="s">
        <v>134</v>
      </c>
      <c r="E888" s="151" t="s">
        <v>171</v>
      </c>
      <c r="F888" s="174">
        <v>419.23</v>
      </c>
      <c r="G888" s="166">
        <v>1450</v>
      </c>
      <c r="H888" s="104">
        <f t="shared" si="14"/>
        <v>3458.7219426090687</v>
      </c>
      <c r="I888" s="151" t="s">
        <v>39</v>
      </c>
    </row>
    <row r="889" spans="1:9" ht="14.4">
      <c r="A889" s="142" t="s">
        <v>380</v>
      </c>
      <c r="B889" s="107" t="s">
        <v>189</v>
      </c>
      <c r="C889" s="151" t="s">
        <v>205</v>
      </c>
      <c r="D889" s="95" t="s">
        <v>139</v>
      </c>
      <c r="E889" s="151" t="s">
        <v>223</v>
      </c>
      <c r="F889" s="174">
        <v>19180.8</v>
      </c>
      <c r="G889" s="166">
        <v>85780.68</v>
      </c>
      <c r="H889" s="104">
        <f t="shared" si="14"/>
        <v>4472.2159659659665</v>
      </c>
      <c r="I889" s="151" t="s">
        <v>359</v>
      </c>
    </row>
    <row r="890" spans="1:9" ht="14.4">
      <c r="A890" s="142" t="s">
        <v>380</v>
      </c>
      <c r="B890" s="107" t="s">
        <v>189</v>
      </c>
      <c r="C890" s="151" t="s">
        <v>205</v>
      </c>
      <c r="D890" s="95" t="s">
        <v>139</v>
      </c>
      <c r="E890" s="151" t="s">
        <v>223</v>
      </c>
      <c r="F890" s="174">
        <v>3494.4</v>
      </c>
      <c r="G890" s="166">
        <v>10641.93</v>
      </c>
      <c r="H890" s="104">
        <f t="shared" si="14"/>
        <v>3045.4241071428569</v>
      </c>
      <c r="I890" s="151" t="s">
        <v>54</v>
      </c>
    </row>
    <row r="891" spans="1:9" ht="14.4">
      <c r="A891" s="142" t="s">
        <v>380</v>
      </c>
      <c r="B891" s="107" t="s">
        <v>189</v>
      </c>
      <c r="C891" s="151" t="s">
        <v>208</v>
      </c>
      <c r="D891" s="95" t="s">
        <v>138</v>
      </c>
      <c r="E891" s="151" t="s">
        <v>226</v>
      </c>
      <c r="F891" s="174">
        <v>25002.17</v>
      </c>
      <c r="G891" s="166">
        <v>101593.71</v>
      </c>
      <c r="H891" s="104">
        <f t="shared" si="14"/>
        <v>4063.3956972534788</v>
      </c>
      <c r="I891" s="151" t="s">
        <v>47</v>
      </c>
    </row>
    <row r="892" spans="1:9" ht="14.4">
      <c r="A892" s="142" t="s">
        <v>380</v>
      </c>
      <c r="B892" s="107" t="s">
        <v>189</v>
      </c>
      <c r="C892" s="151" t="s">
        <v>212</v>
      </c>
      <c r="D892" s="95" t="s">
        <v>138</v>
      </c>
      <c r="E892" s="151" t="s">
        <v>186</v>
      </c>
      <c r="F892" s="174">
        <v>13501.72</v>
      </c>
      <c r="G892" s="166">
        <v>82089.990000000005</v>
      </c>
      <c r="H892" s="104">
        <f t="shared" si="14"/>
        <v>6079.9653673754165</v>
      </c>
      <c r="I892" s="151" t="s">
        <v>47</v>
      </c>
    </row>
    <row r="893" spans="1:9" ht="14.4">
      <c r="A893" s="142" t="s">
        <v>380</v>
      </c>
      <c r="B893" s="107" t="s">
        <v>189</v>
      </c>
      <c r="C893" s="151" t="s">
        <v>212</v>
      </c>
      <c r="D893" s="95" t="s">
        <v>138</v>
      </c>
      <c r="E893" s="151" t="s">
        <v>186</v>
      </c>
      <c r="F893" s="174">
        <v>10003.66</v>
      </c>
      <c r="G893" s="166">
        <v>60821.9</v>
      </c>
      <c r="H893" s="104">
        <f t="shared" si="14"/>
        <v>6079.9647329077561</v>
      </c>
      <c r="I893" s="151" t="s">
        <v>47</v>
      </c>
    </row>
    <row r="894" spans="1:9" ht="14.4">
      <c r="A894" s="142" t="s">
        <v>380</v>
      </c>
      <c r="B894" s="107" t="s">
        <v>189</v>
      </c>
      <c r="C894" s="151" t="s">
        <v>212</v>
      </c>
      <c r="D894" s="95" t="s">
        <v>138</v>
      </c>
      <c r="E894" s="151" t="s">
        <v>186</v>
      </c>
      <c r="F894" s="174">
        <v>25006.09</v>
      </c>
      <c r="G894" s="166">
        <v>148217.21</v>
      </c>
      <c r="H894" s="104">
        <f t="shared" si="14"/>
        <v>5927.2445232341397</v>
      </c>
      <c r="I894" s="151" t="s">
        <v>47</v>
      </c>
    </row>
    <row r="895" spans="1:9" ht="14.4">
      <c r="A895" s="142" t="s">
        <v>380</v>
      </c>
      <c r="B895" s="107" t="s">
        <v>189</v>
      </c>
      <c r="C895" s="151" t="s">
        <v>207</v>
      </c>
      <c r="D895" s="95" t="s">
        <v>135</v>
      </c>
      <c r="E895" s="151" t="s">
        <v>225</v>
      </c>
      <c r="F895" s="174">
        <v>100000</v>
      </c>
      <c r="G895" s="166">
        <v>83045.2</v>
      </c>
      <c r="H895" s="104">
        <f t="shared" si="14"/>
        <v>830.452</v>
      </c>
      <c r="I895" s="151" t="s">
        <v>43</v>
      </c>
    </row>
    <row r="896" spans="1:9" ht="14.4">
      <c r="A896" s="142" t="s">
        <v>380</v>
      </c>
      <c r="B896" s="107" t="s">
        <v>189</v>
      </c>
      <c r="C896" s="151" t="s">
        <v>207</v>
      </c>
      <c r="D896" s="95" t="s">
        <v>135</v>
      </c>
      <c r="E896" s="151" t="s">
        <v>225</v>
      </c>
      <c r="F896" s="174">
        <v>100000</v>
      </c>
      <c r="G896" s="166">
        <v>83074.320000000007</v>
      </c>
      <c r="H896" s="104">
        <f t="shared" si="14"/>
        <v>830.7432</v>
      </c>
      <c r="I896" s="151" t="s">
        <v>37</v>
      </c>
    </row>
    <row r="897" spans="1:9" ht="14.4">
      <c r="A897" s="142" t="s">
        <v>380</v>
      </c>
      <c r="B897" s="107" t="s">
        <v>189</v>
      </c>
      <c r="C897" s="151" t="s">
        <v>208</v>
      </c>
      <c r="D897" s="95" t="s">
        <v>138</v>
      </c>
      <c r="E897" s="151" t="s">
        <v>226</v>
      </c>
      <c r="F897" s="174">
        <v>23014.33</v>
      </c>
      <c r="G897" s="166">
        <v>88958.6</v>
      </c>
      <c r="H897" s="104">
        <f t="shared" si="14"/>
        <v>3865.356931963694</v>
      </c>
      <c r="I897" s="151" t="s">
        <v>35</v>
      </c>
    </row>
    <row r="898" spans="1:9" ht="14.4">
      <c r="A898" s="142" t="s">
        <v>381</v>
      </c>
      <c r="B898" s="107" t="s">
        <v>189</v>
      </c>
      <c r="C898" s="151" t="s">
        <v>208</v>
      </c>
      <c r="D898" s="95" t="s">
        <v>138</v>
      </c>
      <c r="E898" s="151" t="s">
        <v>226</v>
      </c>
      <c r="F898" s="174">
        <v>21001.200000000001</v>
      </c>
      <c r="G898" s="166">
        <v>82587.44</v>
      </c>
      <c r="H898" s="104">
        <f t="shared" si="14"/>
        <v>3932.5105232081974</v>
      </c>
      <c r="I898" s="151" t="s">
        <v>35</v>
      </c>
    </row>
    <row r="899" spans="1:9" ht="14.4">
      <c r="A899" s="142" t="s">
        <v>381</v>
      </c>
      <c r="B899" s="107" t="s">
        <v>189</v>
      </c>
      <c r="C899" s="151" t="s">
        <v>207</v>
      </c>
      <c r="D899" s="95" t="s">
        <v>135</v>
      </c>
      <c r="E899" s="151" t="s">
        <v>225</v>
      </c>
      <c r="F899" s="174">
        <v>100000</v>
      </c>
      <c r="G899" s="166">
        <v>83444.320000000007</v>
      </c>
      <c r="H899" s="104">
        <f t="shared" si="14"/>
        <v>834.44320000000005</v>
      </c>
      <c r="I899" s="151" t="s">
        <v>43</v>
      </c>
    </row>
    <row r="900" spans="1:9" ht="14.4">
      <c r="A900" s="142" t="s">
        <v>381</v>
      </c>
      <c r="B900" s="107" t="s">
        <v>189</v>
      </c>
      <c r="C900" s="151" t="s">
        <v>212</v>
      </c>
      <c r="D900" s="95" t="s">
        <v>138</v>
      </c>
      <c r="E900" s="151" t="s">
        <v>186</v>
      </c>
      <c r="F900" s="174">
        <v>25000</v>
      </c>
      <c r="G900" s="166">
        <v>153555</v>
      </c>
      <c r="H900" s="104">
        <f t="shared" si="14"/>
        <v>6142.2</v>
      </c>
      <c r="I900" s="151" t="s">
        <v>47</v>
      </c>
    </row>
    <row r="901" spans="1:9" ht="14.4">
      <c r="A901" s="142" t="s">
        <v>381</v>
      </c>
      <c r="B901" s="107" t="s">
        <v>189</v>
      </c>
      <c r="C901" s="151" t="s">
        <v>207</v>
      </c>
      <c r="D901" s="95" t="s">
        <v>135</v>
      </c>
      <c r="E901" s="151" t="s">
        <v>225</v>
      </c>
      <c r="F901" s="174">
        <v>75000</v>
      </c>
      <c r="G901" s="166">
        <v>62942.58</v>
      </c>
      <c r="H901" s="104">
        <f t="shared" si="14"/>
        <v>839.23440000000005</v>
      </c>
      <c r="I901" s="151" t="s">
        <v>43</v>
      </c>
    </row>
    <row r="902" spans="1:9" ht="14.4">
      <c r="A902" s="142" t="s">
        <v>381</v>
      </c>
      <c r="B902" s="107" t="s">
        <v>189</v>
      </c>
      <c r="C902" s="151" t="s">
        <v>207</v>
      </c>
      <c r="D902" s="95" t="s">
        <v>135</v>
      </c>
      <c r="E902" s="151" t="s">
        <v>225</v>
      </c>
      <c r="F902" s="174">
        <v>23000</v>
      </c>
      <c r="G902" s="166">
        <v>21360</v>
      </c>
      <c r="H902" s="104">
        <f t="shared" si="14"/>
        <v>928.695652173913</v>
      </c>
      <c r="I902" s="151" t="s">
        <v>41</v>
      </c>
    </row>
    <row r="903" spans="1:9" ht="14.4">
      <c r="A903" s="142" t="s">
        <v>381</v>
      </c>
      <c r="B903" s="107" t="s">
        <v>189</v>
      </c>
      <c r="C903" s="151" t="s">
        <v>207</v>
      </c>
      <c r="D903" s="95" t="s">
        <v>135</v>
      </c>
      <c r="E903" s="151" t="s">
        <v>225</v>
      </c>
      <c r="F903" s="174">
        <v>23000</v>
      </c>
      <c r="G903" s="166">
        <v>18793.48</v>
      </c>
      <c r="H903" s="104">
        <f t="shared" si="14"/>
        <v>817.10782608695649</v>
      </c>
      <c r="I903" s="151" t="s">
        <v>34</v>
      </c>
    </row>
    <row r="904" spans="1:9" ht="14.4">
      <c r="A904" s="142" t="s">
        <v>381</v>
      </c>
      <c r="B904" s="107" t="s">
        <v>189</v>
      </c>
      <c r="C904" s="151" t="s">
        <v>207</v>
      </c>
      <c r="D904" s="95" t="s">
        <v>135</v>
      </c>
      <c r="E904" s="151" t="s">
        <v>225</v>
      </c>
      <c r="F904" s="174">
        <v>23000</v>
      </c>
      <c r="G904" s="166">
        <v>19138.18</v>
      </c>
      <c r="H904" s="104">
        <f t="shared" ref="H904:H967" si="15">+G904/F904*1000</f>
        <v>832.0947826086956</v>
      </c>
      <c r="I904" s="151" t="s">
        <v>34</v>
      </c>
    </row>
    <row r="905" spans="1:9" ht="14.4">
      <c r="A905" s="142" t="s">
        <v>381</v>
      </c>
      <c r="B905" s="107" t="s">
        <v>189</v>
      </c>
      <c r="C905" s="151" t="s">
        <v>207</v>
      </c>
      <c r="D905" s="95" t="s">
        <v>135</v>
      </c>
      <c r="E905" s="151" t="s">
        <v>225</v>
      </c>
      <c r="F905" s="174">
        <v>200000</v>
      </c>
      <c r="G905" s="166">
        <v>172193.36</v>
      </c>
      <c r="H905" s="104">
        <f t="shared" si="15"/>
        <v>860.96679999999992</v>
      </c>
      <c r="I905" s="151" t="s">
        <v>37</v>
      </c>
    </row>
    <row r="906" spans="1:9" ht="14.4">
      <c r="A906" s="142" t="s">
        <v>381</v>
      </c>
      <c r="B906" s="107" t="s">
        <v>189</v>
      </c>
      <c r="C906" s="151" t="s">
        <v>202</v>
      </c>
      <c r="D906" s="95" t="s">
        <v>140</v>
      </c>
      <c r="E906" s="151" t="s">
        <v>221</v>
      </c>
      <c r="F906" s="174">
        <v>2880</v>
      </c>
      <c r="G906" s="166">
        <v>5982.09</v>
      </c>
      <c r="H906" s="104">
        <f t="shared" si="15"/>
        <v>2077.1145833333335</v>
      </c>
      <c r="I906" s="151" t="s">
        <v>39</v>
      </c>
    </row>
    <row r="907" spans="1:9" ht="14.4">
      <c r="A907" s="142" t="s">
        <v>381</v>
      </c>
      <c r="B907" s="107" t="s">
        <v>189</v>
      </c>
      <c r="C907" s="151" t="s">
        <v>202</v>
      </c>
      <c r="D907" s="95" t="s">
        <v>140</v>
      </c>
      <c r="E907" s="151" t="s">
        <v>221</v>
      </c>
      <c r="F907" s="174">
        <v>2000</v>
      </c>
      <c r="G907" s="166">
        <v>4133.7700000000004</v>
      </c>
      <c r="H907" s="104">
        <f t="shared" si="15"/>
        <v>2066.8850000000002</v>
      </c>
      <c r="I907" s="151" t="s">
        <v>39</v>
      </c>
    </row>
    <row r="908" spans="1:9" ht="14.4">
      <c r="A908" s="142" t="s">
        <v>381</v>
      </c>
      <c r="B908" s="107" t="s">
        <v>189</v>
      </c>
      <c r="C908" s="151" t="s">
        <v>211</v>
      </c>
      <c r="D908" s="95" t="s">
        <v>132</v>
      </c>
      <c r="E908" s="151" t="s">
        <v>229</v>
      </c>
      <c r="F908" s="174">
        <v>1925.76</v>
      </c>
      <c r="G908" s="166">
        <v>6575.48</v>
      </c>
      <c r="H908" s="104">
        <f t="shared" si="15"/>
        <v>3414.4857095380521</v>
      </c>
      <c r="I908" s="151" t="s">
        <v>39</v>
      </c>
    </row>
    <row r="909" spans="1:9" ht="14.4">
      <c r="A909" s="142" t="s">
        <v>381</v>
      </c>
      <c r="B909" s="107" t="s">
        <v>189</v>
      </c>
      <c r="C909" s="151" t="s">
        <v>203</v>
      </c>
      <c r="D909" s="95" t="s">
        <v>133</v>
      </c>
      <c r="E909" s="151" t="s">
        <v>222</v>
      </c>
      <c r="F909" s="174">
        <v>2400</v>
      </c>
      <c r="G909" s="166">
        <v>7037.11</v>
      </c>
      <c r="H909" s="104">
        <f t="shared" si="15"/>
        <v>2932.1291666666666</v>
      </c>
      <c r="I909" s="151" t="s">
        <v>39</v>
      </c>
    </row>
    <row r="910" spans="1:9" ht="14.4">
      <c r="A910" s="142" t="s">
        <v>381</v>
      </c>
      <c r="B910" s="107" t="s">
        <v>189</v>
      </c>
      <c r="C910" s="151" t="s">
        <v>203</v>
      </c>
      <c r="D910" s="95" t="s">
        <v>133</v>
      </c>
      <c r="E910" s="151" t="s">
        <v>222</v>
      </c>
      <c r="F910" s="174">
        <v>3000</v>
      </c>
      <c r="G910" s="166">
        <v>6456.48</v>
      </c>
      <c r="H910" s="104">
        <f t="shared" si="15"/>
        <v>2152.16</v>
      </c>
      <c r="I910" s="151" t="s">
        <v>39</v>
      </c>
    </row>
    <row r="911" spans="1:9" ht="14.4">
      <c r="A911" s="142" t="s">
        <v>381</v>
      </c>
      <c r="B911" s="107" t="s">
        <v>189</v>
      </c>
      <c r="C911" s="151" t="s">
        <v>203</v>
      </c>
      <c r="D911" s="95" t="s">
        <v>133</v>
      </c>
      <c r="E911" s="151" t="s">
        <v>222</v>
      </c>
      <c r="F911" s="174">
        <v>300</v>
      </c>
      <c r="G911" s="166">
        <v>2316.59</v>
      </c>
      <c r="H911" s="104">
        <f t="shared" si="15"/>
        <v>7721.9666666666672</v>
      </c>
      <c r="I911" s="151" t="s">
        <v>39</v>
      </c>
    </row>
    <row r="912" spans="1:9" ht="14.4">
      <c r="A912" s="142" t="s">
        <v>381</v>
      </c>
      <c r="B912" s="107" t="s">
        <v>189</v>
      </c>
      <c r="C912" s="151" t="s">
        <v>202</v>
      </c>
      <c r="D912" s="95" t="s">
        <v>140</v>
      </c>
      <c r="E912" s="151" t="s">
        <v>221</v>
      </c>
      <c r="F912" s="174">
        <v>1200</v>
      </c>
      <c r="G912" s="166">
        <v>2802.94</v>
      </c>
      <c r="H912" s="104">
        <f t="shared" si="15"/>
        <v>2335.7833333333338</v>
      </c>
      <c r="I912" s="151" t="s">
        <v>39</v>
      </c>
    </row>
    <row r="913" spans="1:9" ht="14.4">
      <c r="A913" s="142" t="s">
        <v>381</v>
      </c>
      <c r="B913" s="107" t="s">
        <v>189</v>
      </c>
      <c r="C913" s="151" t="s">
        <v>202</v>
      </c>
      <c r="D913" s="95" t="s">
        <v>140</v>
      </c>
      <c r="E913" s="151" t="s">
        <v>221</v>
      </c>
      <c r="F913" s="174">
        <v>6240</v>
      </c>
      <c r="G913" s="166">
        <v>12835.93</v>
      </c>
      <c r="H913" s="104">
        <f t="shared" si="15"/>
        <v>2057.0400641025644</v>
      </c>
      <c r="I913" s="151" t="s">
        <v>39</v>
      </c>
    </row>
    <row r="914" spans="1:9" ht="14.4">
      <c r="A914" s="142" t="s">
        <v>381</v>
      </c>
      <c r="B914" s="107" t="s">
        <v>189</v>
      </c>
      <c r="C914" s="151" t="s">
        <v>202</v>
      </c>
      <c r="D914" s="95" t="s">
        <v>140</v>
      </c>
      <c r="E914" s="151" t="s">
        <v>221</v>
      </c>
      <c r="F914" s="174">
        <v>3000</v>
      </c>
      <c r="G914" s="166">
        <v>6139.86</v>
      </c>
      <c r="H914" s="104">
        <f t="shared" si="15"/>
        <v>2046.62</v>
      </c>
      <c r="I914" s="151" t="s">
        <v>39</v>
      </c>
    </row>
    <row r="915" spans="1:9" ht="14.4">
      <c r="A915" s="142" t="s">
        <v>382</v>
      </c>
      <c r="B915" s="107" t="s">
        <v>189</v>
      </c>
      <c r="C915" s="151" t="s">
        <v>217</v>
      </c>
      <c r="D915" s="95" t="s">
        <v>138</v>
      </c>
      <c r="E915" s="151" t="s">
        <v>233</v>
      </c>
      <c r="F915" s="174">
        <v>14000</v>
      </c>
      <c r="G915" s="166">
        <v>52270.720000000001</v>
      </c>
      <c r="H915" s="104">
        <f t="shared" si="15"/>
        <v>3733.6228571428574</v>
      </c>
      <c r="I915" s="151" t="s">
        <v>37</v>
      </c>
    </row>
    <row r="916" spans="1:9" ht="14.4">
      <c r="A916" s="142" t="s">
        <v>382</v>
      </c>
      <c r="B916" s="107" t="s">
        <v>189</v>
      </c>
      <c r="C916" s="151" t="s">
        <v>208</v>
      </c>
      <c r="D916" s="95" t="s">
        <v>138</v>
      </c>
      <c r="E916" s="151" t="s">
        <v>226</v>
      </c>
      <c r="F916" s="174">
        <v>10000</v>
      </c>
      <c r="G916" s="166">
        <v>37336.22</v>
      </c>
      <c r="H916" s="104">
        <f t="shared" si="15"/>
        <v>3733.6219999999998</v>
      </c>
      <c r="I916" s="151" t="s">
        <v>37</v>
      </c>
    </row>
    <row r="917" spans="1:9" ht="14.4">
      <c r="A917" s="142" t="s">
        <v>382</v>
      </c>
      <c r="B917" s="107" t="s">
        <v>189</v>
      </c>
      <c r="C917" s="151" t="s">
        <v>211</v>
      </c>
      <c r="D917" s="95" t="s">
        <v>132</v>
      </c>
      <c r="E917" s="151" t="s">
        <v>229</v>
      </c>
      <c r="F917" s="174">
        <v>792.96</v>
      </c>
      <c r="G917" s="166">
        <v>2665.32</v>
      </c>
      <c r="H917" s="104">
        <f t="shared" si="15"/>
        <v>3361.2288135593221</v>
      </c>
      <c r="I917" s="151" t="s">
        <v>39</v>
      </c>
    </row>
    <row r="918" spans="1:9" ht="14.4">
      <c r="A918" s="142" t="s">
        <v>382</v>
      </c>
      <c r="B918" s="107" t="s">
        <v>189</v>
      </c>
      <c r="C918" s="151" t="s">
        <v>204</v>
      </c>
      <c r="D918" s="95" t="s">
        <v>134</v>
      </c>
      <c r="E918" s="151" t="s">
        <v>171</v>
      </c>
      <c r="F918" s="174">
        <v>1333.92</v>
      </c>
      <c r="G918" s="166">
        <v>2971.72</v>
      </c>
      <c r="H918" s="104">
        <f t="shared" si="15"/>
        <v>2227.80976370397</v>
      </c>
      <c r="I918" s="151" t="s">
        <v>39</v>
      </c>
    </row>
    <row r="919" spans="1:9" ht="14.4">
      <c r="A919" s="142" t="s">
        <v>382</v>
      </c>
      <c r="B919" s="107" t="s">
        <v>189</v>
      </c>
      <c r="C919" s="151" t="s">
        <v>202</v>
      </c>
      <c r="D919" s="95" t="s">
        <v>140</v>
      </c>
      <c r="E919" s="151" t="s">
        <v>221</v>
      </c>
      <c r="F919" s="174">
        <v>6000</v>
      </c>
      <c r="G919" s="166">
        <v>12076.44</v>
      </c>
      <c r="H919" s="104">
        <f t="shared" si="15"/>
        <v>2012.74</v>
      </c>
      <c r="I919" s="151" t="s">
        <v>39</v>
      </c>
    </row>
    <row r="920" spans="1:9" ht="14.4">
      <c r="A920" s="142" t="s">
        <v>382</v>
      </c>
      <c r="B920" s="107" t="s">
        <v>189</v>
      </c>
      <c r="C920" s="151" t="s">
        <v>202</v>
      </c>
      <c r="D920" s="95" t="s">
        <v>140</v>
      </c>
      <c r="E920" s="151" t="s">
        <v>221</v>
      </c>
      <c r="F920" s="174">
        <v>1200</v>
      </c>
      <c r="G920" s="166">
        <v>2742.6</v>
      </c>
      <c r="H920" s="104">
        <f t="shared" si="15"/>
        <v>2285.5</v>
      </c>
      <c r="I920" s="151" t="s">
        <v>39</v>
      </c>
    </row>
    <row r="921" spans="1:9" ht="14.4">
      <c r="A921" s="142" t="s">
        <v>382</v>
      </c>
      <c r="B921" s="107" t="s">
        <v>189</v>
      </c>
      <c r="C921" s="151" t="s">
        <v>202</v>
      </c>
      <c r="D921" s="95" t="s">
        <v>140</v>
      </c>
      <c r="E921" s="151" t="s">
        <v>221</v>
      </c>
      <c r="F921" s="174">
        <v>1248</v>
      </c>
      <c r="G921" s="166">
        <v>2917.59</v>
      </c>
      <c r="H921" s="104">
        <f t="shared" si="15"/>
        <v>2337.8125</v>
      </c>
      <c r="I921" s="151" t="s">
        <v>39</v>
      </c>
    </row>
    <row r="922" spans="1:9" ht="14.4">
      <c r="A922" s="142" t="s">
        <v>383</v>
      </c>
      <c r="B922" s="107" t="s">
        <v>189</v>
      </c>
      <c r="C922" s="151" t="s">
        <v>217</v>
      </c>
      <c r="D922" s="95" t="s">
        <v>138</v>
      </c>
      <c r="E922" s="151" t="s">
        <v>233</v>
      </c>
      <c r="F922" s="174">
        <v>22288.62</v>
      </c>
      <c r="G922" s="166">
        <v>84673.48</v>
      </c>
      <c r="H922" s="104">
        <f t="shared" si="15"/>
        <v>3798.9557002631836</v>
      </c>
      <c r="I922" s="151" t="s">
        <v>43</v>
      </c>
    </row>
    <row r="923" spans="1:9" ht="14.4">
      <c r="A923" s="142" t="s">
        <v>383</v>
      </c>
      <c r="B923" s="107" t="s">
        <v>189</v>
      </c>
      <c r="C923" s="151" t="s">
        <v>239</v>
      </c>
      <c r="D923" s="95" t="s">
        <v>138</v>
      </c>
      <c r="E923" s="151" t="s">
        <v>262</v>
      </c>
      <c r="F923" s="174">
        <v>23445.53</v>
      </c>
      <c r="G923" s="166">
        <v>89528.13</v>
      </c>
      <c r="H923" s="104">
        <f t="shared" si="15"/>
        <v>3818.5585909126394</v>
      </c>
      <c r="I923" s="151" t="s">
        <v>41</v>
      </c>
    </row>
    <row r="924" spans="1:9" ht="14.4">
      <c r="A924" s="142" t="s">
        <v>383</v>
      </c>
      <c r="B924" s="107" t="s">
        <v>189</v>
      </c>
      <c r="C924" s="151" t="s">
        <v>203</v>
      </c>
      <c r="D924" s="95" t="s">
        <v>133</v>
      </c>
      <c r="E924" s="151" t="s">
        <v>222</v>
      </c>
      <c r="F924" s="174">
        <v>1132.8</v>
      </c>
      <c r="G924" s="166">
        <v>1800</v>
      </c>
      <c r="H924" s="104">
        <f t="shared" si="15"/>
        <v>1588.9830508474577</v>
      </c>
      <c r="I924" s="151" t="s">
        <v>37</v>
      </c>
    </row>
    <row r="925" spans="1:9" ht="14.4">
      <c r="A925" s="142" t="s">
        <v>383</v>
      </c>
      <c r="B925" s="107" t="s">
        <v>189</v>
      </c>
      <c r="C925" s="151" t="s">
        <v>202</v>
      </c>
      <c r="D925" s="95" t="s">
        <v>140</v>
      </c>
      <c r="E925" s="151" t="s">
        <v>221</v>
      </c>
      <c r="F925" s="174">
        <v>4800</v>
      </c>
      <c r="G925" s="166">
        <v>7200</v>
      </c>
      <c r="H925" s="104">
        <f t="shared" si="15"/>
        <v>1500</v>
      </c>
      <c r="I925" s="151" t="s">
        <v>37</v>
      </c>
    </row>
    <row r="926" spans="1:9" ht="14.4">
      <c r="A926" s="142" t="s">
        <v>384</v>
      </c>
      <c r="B926" s="107" t="s">
        <v>189</v>
      </c>
      <c r="C926" s="151" t="s">
        <v>204</v>
      </c>
      <c r="D926" s="95" t="s">
        <v>134</v>
      </c>
      <c r="E926" s="151" t="s">
        <v>171</v>
      </c>
      <c r="F926" s="174">
        <v>86895.360000000001</v>
      </c>
      <c r="G926" s="166">
        <v>148108.79999999999</v>
      </c>
      <c r="H926" s="104">
        <f t="shared" si="15"/>
        <v>1704.4500419815281</v>
      </c>
      <c r="I926" s="151" t="s">
        <v>218</v>
      </c>
    </row>
    <row r="927" spans="1:9" ht="14.4">
      <c r="A927" s="142" t="s">
        <v>384</v>
      </c>
      <c r="B927" s="107" t="s">
        <v>189</v>
      </c>
      <c r="C927" s="151" t="s">
        <v>204</v>
      </c>
      <c r="D927" s="95" t="s">
        <v>134</v>
      </c>
      <c r="E927" s="151" t="s">
        <v>171</v>
      </c>
      <c r="F927" s="174">
        <v>86876.3</v>
      </c>
      <c r="G927" s="166">
        <v>148076.32</v>
      </c>
      <c r="H927" s="104">
        <f t="shared" si="15"/>
        <v>1704.450120458629</v>
      </c>
      <c r="I927" s="151" t="s">
        <v>218</v>
      </c>
    </row>
    <row r="928" spans="1:9" ht="14.4">
      <c r="A928" s="142" t="s">
        <v>384</v>
      </c>
      <c r="B928" s="107" t="s">
        <v>189</v>
      </c>
      <c r="C928" s="151" t="s">
        <v>204</v>
      </c>
      <c r="D928" s="95" t="s">
        <v>134</v>
      </c>
      <c r="E928" s="151" t="s">
        <v>171</v>
      </c>
      <c r="F928" s="174">
        <v>34758.14</v>
      </c>
      <c r="G928" s="166">
        <v>59243.519999999997</v>
      </c>
      <c r="H928" s="104">
        <f t="shared" si="15"/>
        <v>1704.4502381312693</v>
      </c>
      <c r="I928" s="151" t="s">
        <v>218</v>
      </c>
    </row>
    <row r="929" spans="1:9" ht="14.4">
      <c r="A929" s="142" t="s">
        <v>384</v>
      </c>
      <c r="B929" s="107" t="s">
        <v>189</v>
      </c>
      <c r="C929" s="151" t="s">
        <v>204</v>
      </c>
      <c r="D929" s="95" t="s">
        <v>134</v>
      </c>
      <c r="E929" s="151" t="s">
        <v>171</v>
      </c>
      <c r="F929" s="174">
        <v>4573.4399999999996</v>
      </c>
      <c r="G929" s="166">
        <v>7948.8</v>
      </c>
      <c r="H929" s="104">
        <f t="shared" si="15"/>
        <v>1738.0352644836275</v>
      </c>
      <c r="I929" s="151" t="s">
        <v>218</v>
      </c>
    </row>
    <row r="930" spans="1:9" ht="14.4">
      <c r="A930" s="142" t="s">
        <v>384</v>
      </c>
      <c r="B930" s="107" t="s">
        <v>189</v>
      </c>
      <c r="C930" s="151" t="s">
        <v>202</v>
      </c>
      <c r="D930" s="95" t="s">
        <v>140</v>
      </c>
      <c r="E930" s="151" t="s">
        <v>221</v>
      </c>
      <c r="F930" s="174">
        <v>13132.8</v>
      </c>
      <c r="G930" s="166">
        <v>24494.400000000001</v>
      </c>
      <c r="H930" s="104">
        <f t="shared" si="15"/>
        <v>1865.1315789473686</v>
      </c>
      <c r="I930" s="151" t="s">
        <v>218</v>
      </c>
    </row>
    <row r="931" spans="1:9" ht="14.4">
      <c r="A931" s="142" t="s">
        <v>384</v>
      </c>
      <c r="B931" s="107" t="s">
        <v>189</v>
      </c>
      <c r="C931" s="151" t="s">
        <v>204</v>
      </c>
      <c r="D931" s="95" t="s">
        <v>134</v>
      </c>
      <c r="E931" s="151" t="s">
        <v>171</v>
      </c>
      <c r="F931" s="174">
        <v>34748.620000000003</v>
      </c>
      <c r="G931" s="166">
        <v>59227.28</v>
      </c>
      <c r="H931" s="104">
        <f t="shared" si="15"/>
        <v>1704.449845778048</v>
      </c>
      <c r="I931" s="151" t="s">
        <v>218</v>
      </c>
    </row>
    <row r="932" spans="1:9" ht="14.4">
      <c r="A932" s="142" t="s">
        <v>384</v>
      </c>
      <c r="B932" s="107" t="s">
        <v>189</v>
      </c>
      <c r="C932" s="151" t="s">
        <v>202</v>
      </c>
      <c r="D932" s="95" t="s">
        <v>140</v>
      </c>
      <c r="E932" s="151" t="s">
        <v>221</v>
      </c>
      <c r="F932" s="174">
        <v>17510.400000000001</v>
      </c>
      <c r="G932" s="166">
        <v>32659.200000000001</v>
      </c>
      <c r="H932" s="104">
        <f t="shared" si="15"/>
        <v>1865.1315789473683</v>
      </c>
      <c r="I932" s="151" t="s">
        <v>218</v>
      </c>
    </row>
    <row r="933" spans="1:9" ht="14.4">
      <c r="A933" s="142" t="s">
        <v>384</v>
      </c>
      <c r="B933" s="107" t="s">
        <v>189</v>
      </c>
      <c r="C933" s="151" t="s">
        <v>239</v>
      </c>
      <c r="D933" s="95" t="s">
        <v>138</v>
      </c>
      <c r="E933" s="151" t="s">
        <v>262</v>
      </c>
      <c r="F933" s="174">
        <v>21126.87</v>
      </c>
      <c r="G933" s="166">
        <v>80495.98</v>
      </c>
      <c r="H933" s="104">
        <f t="shared" si="15"/>
        <v>3810.1233168945519</v>
      </c>
      <c r="I933" s="151" t="s">
        <v>41</v>
      </c>
    </row>
    <row r="934" spans="1:9" ht="14.4">
      <c r="A934" s="142" t="s">
        <v>363</v>
      </c>
      <c r="B934" s="107" t="s">
        <v>189</v>
      </c>
      <c r="C934" s="151" t="s">
        <v>285</v>
      </c>
      <c r="D934" s="95" t="s">
        <v>287</v>
      </c>
      <c r="E934" s="151" t="s">
        <v>286</v>
      </c>
      <c r="F934" s="174">
        <v>98560</v>
      </c>
      <c r="G934" s="166">
        <v>316587.52000000002</v>
      </c>
      <c r="H934" s="104">
        <f t="shared" si="15"/>
        <v>3212.1298701298706</v>
      </c>
      <c r="I934" s="151" t="s">
        <v>282</v>
      </c>
    </row>
    <row r="935" spans="1:9" ht="14.4">
      <c r="A935" s="142" t="s">
        <v>363</v>
      </c>
      <c r="B935" s="107" t="s">
        <v>189</v>
      </c>
      <c r="C935" s="151" t="s">
        <v>285</v>
      </c>
      <c r="D935" s="95" t="s">
        <v>287</v>
      </c>
      <c r="E935" s="151" t="s">
        <v>286</v>
      </c>
      <c r="F935" s="174">
        <v>73920</v>
      </c>
      <c r="G935" s="166">
        <v>237440.64000000001</v>
      </c>
      <c r="H935" s="104">
        <f t="shared" si="15"/>
        <v>3212.1298701298706</v>
      </c>
      <c r="I935" s="151" t="s">
        <v>282</v>
      </c>
    </row>
    <row r="936" spans="1:9" ht="14.4">
      <c r="A936" s="142" t="s">
        <v>363</v>
      </c>
      <c r="B936" s="107" t="s">
        <v>189</v>
      </c>
      <c r="C936" s="151" t="s">
        <v>285</v>
      </c>
      <c r="D936" s="95" t="s">
        <v>287</v>
      </c>
      <c r="E936" s="151" t="s">
        <v>286</v>
      </c>
      <c r="F936" s="174">
        <v>73920</v>
      </c>
      <c r="G936" s="166">
        <v>237440.64000000001</v>
      </c>
      <c r="H936" s="104">
        <f t="shared" si="15"/>
        <v>3212.1298701298706</v>
      </c>
      <c r="I936" s="151" t="s">
        <v>282</v>
      </c>
    </row>
    <row r="937" spans="1:9" ht="14.4">
      <c r="A937" s="142" t="s">
        <v>366</v>
      </c>
      <c r="B937" s="107" t="s">
        <v>189</v>
      </c>
      <c r="C937" s="151" t="s">
        <v>285</v>
      </c>
      <c r="D937" s="95" t="s">
        <v>287</v>
      </c>
      <c r="E937" s="151" t="s">
        <v>286</v>
      </c>
      <c r="F937" s="174">
        <v>18000</v>
      </c>
      <c r="G937" s="166">
        <v>62100</v>
      </c>
      <c r="H937" s="104">
        <f t="shared" si="15"/>
        <v>3450</v>
      </c>
      <c r="I937" s="151" t="s">
        <v>28</v>
      </c>
    </row>
    <row r="938" spans="1:9" ht="14.4">
      <c r="A938" s="142" t="s">
        <v>375</v>
      </c>
      <c r="B938" s="107" t="s">
        <v>189</v>
      </c>
      <c r="C938" s="151" t="s">
        <v>285</v>
      </c>
      <c r="D938" s="95" t="s">
        <v>287</v>
      </c>
      <c r="E938" s="151" t="s">
        <v>286</v>
      </c>
      <c r="F938" s="174">
        <v>24640</v>
      </c>
      <c r="G938" s="166">
        <v>79146.880000000005</v>
      </c>
      <c r="H938" s="104">
        <f t="shared" si="15"/>
        <v>3212.1298701298706</v>
      </c>
      <c r="I938" s="151" t="s">
        <v>282</v>
      </c>
    </row>
    <row r="939" spans="1:9" ht="14.4">
      <c r="A939" s="142" t="s">
        <v>375</v>
      </c>
      <c r="B939" s="107" t="s">
        <v>189</v>
      </c>
      <c r="C939" s="151" t="s">
        <v>285</v>
      </c>
      <c r="D939" s="95" t="s">
        <v>287</v>
      </c>
      <c r="E939" s="151" t="s">
        <v>286</v>
      </c>
      <c r="F939" s="174">
        <v>123200</v>
      </c>
      <c r="G939" s="166">
        <v>395734.4</v>
      </c>
      <c r="H939" s="104">
        <f t="shared" si="15"/>
        <v>3212.1298701298706</v>
      </c>
      <c r="I939" s="151" t="s">
        <v>282</v>
      </c>
    </row>
    <row r="940" spans="1:9" ht="14.4">
      <c r="A940" s="142" t="s">
        <v>375</v>
      </c>
      <c r="B940" s="107" t="s">
        <v>189</v>
      </c>
      <c r="C940" s="151" t="s">
        <v>285</v>
      </c>
      <c r="D940" s="95" t="s">
        <v>287</v>
      </c>
      <c r="E940" s="151" t="s">
        <v>286</v>
      </c>
      <c r="F940" s="174">
        <v>123200</v>
      </c>
      <c r="G940" s="166">
        <v>395734.4</v>
      </c>
      <c r="H940" s="104">
        <f t="shared" si="15"/>
        <v>3212.1298701298706</v>
      </c>
      <c r="I940" s="151" t="s">
        <v>282</v>
      </c>
    </row>
    <row r="941" spans="1:9" ht="14.4">
      <c r="A941" s="142" t="s">
        <v>375</v>
      </c>
      <c r="B941" s="107" t="s">
        <v>189</v>
      </c>
      <c r="C941" s="151" t="s">
        <v>285</v>
      </c>
      <c r="D941" s="95" t="s">
        <v>287</v>
      </c>
      <c r="E941" s="151" t="s">
        <v>286</v>
      </c>
      <c r="F941" s="174">
        <v>73920</v>
      </c>
      <c r="G941" s="166">
        <v>237440.64000000001</v>
      </c>
      <c r="H941" s="104">
        <f t="shared" si="15"/>
        <v>3212.1298701298706</v>
      </c>
      <c r="I941" s="151" t="s">
        <v>282</v>
      </c>
    </row>
    <row r="942" spans="1:9" ht="14.4">
      <c r="A942" s="142" t="s">
        <v>375</v>
      </c>
      <c r="B942" s="107" t="s">
        <v>189</v>
      </c>
      <c r="C942" s="151" t="s">
        <v>285</v>
      </c>
      <c r="D942" s="95" t="s">
        <v>287</v>
      </c>
      <c r="E942" s="151" t="s">
        <v>286</v>
      </c>
      <c r="F942" s="174">
        <v>49280</v>
      </c>
      <c r="G942" s="166">
        <v>158293.76000000001</v>
      </c>
      <c r="H942" s="104">
        <f t="shared" si="15"/>
        <v>3212.1298701298706</v>
      </c>
      <c r="I942" s="151" t="s">
        <v>282</v>
      </c>
    </row>
    <row r="943" spans="1:9" ht="14.4">
      <c r="A943" s="142" t="s">
        <v>380</v>
      </c>
      <c r="B943" s="107" t="s">
        <v>189</v>
      </c>
      <c r="C943" s="151" t="s">
        <v>285</v>
      </c>
      <c r="D943" s="95" t="s">
        <v>287</v>
      </c>
      <c r="E943" s="151" t="s">
        <v>286</v>
      </c>
      <c r="F943" s="174">
        <v>98560</v>
      </c>
      <c r="G943" s="166">
        <v>316587.52000000002</v>
      </c>
      <c r="H943" s="104">
        <f t="shared" si="15"/>
        <v>3212.1298701298706</v>
      </c>
      <c r="I943" s="151" t="s">
        <v>282</v>
      </c>
    </row>
    <row r="944" spans="1:9" ht="14.4">
      <c r="A944" s="153" t="s">
        <v>391</v>
      </c>
      <c r="B944" s="107" t="s">
        <v>190</v>
      </c>
      <c r="C944" s="153" t="s">
        <v>214</v>
      </c>
      <c r="D944" s="95" t="s">
        <v>133</v>
      </c>
      <c r="E944" s="151" t="s">
        <v>166</v>
      </c>
      <c r="F944" s="172">
        <v>30</v>
      </c>
      <c r="G944" s="167">
        <v>150</v>
      </c>
      <c r="H944" s="104">
        <f t="shared" si="15"/>
        <v>5000</v>
      </c>
      <c r="I944" s="151" t="s">
        <v>45</v>
      </c>
    </row>
    <row r="945" spans="1:9" ht="14.4">
      <c r="A945" s="153" t="s">
        <v>391</v>
      </c>
      <c r="B945" s="107" t="s">
        <v>190</v>
      </c>
      <c r="C945" s="153" t="s">
        <v>236</v>
      </c>
      <c r="D945" s="95" t="s">
        <v>133</v>
      </c>
      <c r="E945" s="151" t="s">
        <v>126</v>
      </c>
      <c r="F945" s="172">
        <v>60</v>
      </c>
      <c r="G945" s="167">
        <v>120</v>
      </c>
      <c r="H945" s="104">
        <f t="shared" si="15"/>
        <v>2000</v>
      </c>
      <c r="I945" s="151" t="s">
        <v>45</v>
      </c>
    </row>
    <row r="946" spans="1:9" ht="14.4">
      <c r="A946" s="153" t="s">
        <v>391</v>
      </c>
      <c r="B946" s="107" t="s">
        <v>190</v>
      </c>
      <c r="C946" s="153" t="s">
        <v>243</v>
      </c>
      <c r="D946" s="95" t="s">
        <v>138</v>
      </c>
      <c r="E946" s="151" t="s">
        <v>265</v>
      </c>
      <c r="F946" s="172">
        <v>9</v>
      </c>
      <c r="G946" s="167">
        <v>135</v>
      </c>
      <c r="H946" s="104">
        <f t="shared" si="15"/>
        <v>15000</v>
      </c>
      <c r="I946" s="151" t="s">
        <v>45</v>
      </c>
    </row>
    <row r="947" spans="1:9" ht="14.4">
      <c r="A947" s="153" t="s">
        <v>391</v>
      </c>
      <c r="B947" s="107" t="s">
        <v>190</v>
      </c>
      <c r="C947" s="153" t="s">
        <v>214</v>
      </c>
      <c r="D947" s="95" t="s">
        <v>133</v>
      </c>
      <c r="E947" s="151" t="s">
        <v>166</v>
      </c>
      <c r="F947" s="172">
        <v>30</v>
      </c>
      <c r="G947" s="167">
        <v>180</v>
      </c>
      <c r="H947" s="104">
        <f t="shared" si="15"/>
        <v>6000</v>
      </c>
      <c r="I947" s="151" t="s">
        <v>45</v>
      </c>
    </row>
    <row r="948" spans="1:9" ht="14.4">
      <c r="A948" s="153" t="s">
        <v>392</v>
      </c>
      <c r="B948" s="107" t="s">
        <v>190</v>
      </c>
      <c r="C948" s="153" t="s">
        <v>216</v>
      </c>
      <c r="D948" s="95" t="s">
        <v>137</v>
      </c>
      <c r="E948" s="151" t="s">
        <v>232</v>
      </c>
      <c r="F948" s="172">
        <v>6127.2</v>
      </c>
      <c r="G948" s="167">
        <v>42277.68</v>
      </c>
      <c r="H948" s="104">
        <f t="shared" si="15"/>
        <v>6900</v>
      </c>
      <c r="I948" s="151" t="s">
        <v>37</v>
      </c>
    </row>
    <row r="949" spans="1:9" ht="14.4">
      <c r="A949" s="153" t="s">
        <v>392</v>
      </c>
      <c r="B949" s="107" t="s">
        <v>190</v>
      </c>
      <c r="C949" s="153" t="s">
        <v>214</v>
      </c>
      <c r="D949" s="95" t="s">
        <v>133</v>
      </c>
      <c r="E949" s="151" t="s">
        <v>166</v>
      </c>
      <c r="F949" s="172">
        <v>21.54</v>
      </c>
      <c r="G949" s="167">
        <v>15</v>
      </c>
      <c r="H949" s="104">
        <f t="shared" si="15"/>
        <v>696.3788300835655</v>
      </c>
      <c r="I949" s="151" t="s">
        <v>219</v>
      </c>
    </row>
    <row r="950" spans="1:9" ht="14.4">
      <c r="A950" s="153" t="s">
        <v>392</v>
      </c>
      <c r="B950" s="107" t="s">
        <v>190</v>
      </c>
      <c r="C950" s="153" t="s">
        <v>208</v>
      </c>
      <c r="D950" s="95" t="s">
        <v>138</v>
      </c>
      <c r="E950" s="151" t="s">
        <v>226</v>
      </c>
      <c r="F950" s="172">
        <v>46011.96</v>
      </c>
      <c r="G950" s="167">
        <v>179161.54</v>
      </c>
      <c r="H950" s="104">
        <f t="shared" si="15"/>
        <v>3893.8036979950434</v>
      </c>
      <c r="I950" s="151" t="s">
        <v>35</v>
      </c>
    </row>
    <row r="951" spans="1:9" ht="14.4">
      <c r="A951" s="153" t="s">
        <v>393</v>
      </c>
      <c r="B951" s="107" t="s">
        <v>190</v>
      </c>
      <c r="C951" s="153" t="s">
        <v>205</v>
      </c>
      <c r="D951" s="95" t="s">
        <v>139</v>
      </c>
      <c r="E951" s="151" t="s">
        <v>223</v>
      </c>
      <c r="F951" s="172">
        <v>2880</v>
      </c>
      <c r="G951" s="167">
        <v>9414</v>
      </c>
      <c r="H951" s="104">
        <f t="shared" si="15"/>
        <v>3268.75</v>
      </c>
      <c r="I951" s="151" t="s">
        <v>36</v>
      </c>
    </row>
    <row r="952" spans="1:9" ht="14.4">
      <c r="A952" s="153" t="s">
        <v>393</v>
      </c>
      <c r="B952" s="107" t="s">
        <v>190</v>
      </c>
      <c r="C952" s="153" t="s">
        <v>205</v>
      </c>
      <c r="D952" s="95" t="s">
        <v>139</v>
      </c>
      <c r="E952" s="151" t="s">
        <v>223</v>
      </c>
      <c r="F952" s="172">
        <v>3334</v>
      </c>
      <c r="G952" s="167">
        <v>18020</v>
      </c>
      <c r="H952" s="104">
        <f t="shared" si="15"/>
        <v>5404.9190161967608</v>
      </c>
      <c r="I952" s="151" t="s">
        <v>36</v>
      </c>
    </row>
    <row r="953" spans="1:9" ht="14.4">
      <c r="A953" s="153" t="s">
        <v>393</v>
      </c>
      <c r="B953" s="107" t="s">
        <v>190</v>
      </c>
      <c r="C953" s="153" t="s">
        <v>202</v>
      </c>
      <c r="D953" s="95" t="s">
        <v>140</v>
      </c>
      <c r="E953" s="151" t="s">
        <v>221</v>
      </c>
      <c r="F953" s="172">
        <v>17510.400000000001</v>
      </c>
      <c r="G953" s="167">
        <v>32659.200000000001</v>
      </c>
      <c r="H953" s="104">
        <f t="shared" si="15"/>
        <v>1865.1315789473683</v>
      </c>
      <c r="I953" s="151" t="s">
        <v>218</v>
      </c>
    </row>
    <row r="954" spans="1:9" ht="14.4">
      <c r="A954" s="153" t="s">
        <v>394</v>
      </c>
      <c r="B954" s="107" t="s">
        <v>190</v>
      </c>
      <c r="C954" s="153" t="s">
        <v>208</v>
      </c>
      <c r="D954" s="95" t="s">
        <v>138</v>
      </c>
      <c r="E954" s="151" t="s">
        <v>226</v>
      </c>
      <c r="F954" s="172">
        <v>50002.46</v>
      </c>
      <c r="G954" s="167">
        <v>203433.24</v>
      </c>
      <c r="H954" s="104">
        <f t="shared" si="15"/>
        <v>4068.4646315401283</v>
      </c>
      <c r="I954" s="151" t="s">
        <v>47</v>
      </c>
    </row>
    <row r="955" spans="1:9" ht="14.4">
      <c r="A955" s="153" t="s">
        <v>394</v>
      </c>
      <c r="B955" s="107" t="s">
        <v>190</v>
      </c>
      <c r="C955" s="153" t="s">
        <v>212</v>
      </c>
      <c r="D955" s="95" t="s">
        <v>138</v>
      </c>
      <c r="E955" s="151" t="s">
        <v>186</v>
      </c>
      <c r="F955" s="172">
        <v>19004.91</v>
      </c>
      <c r="G955" s="167">
        <v>117023.41</v>
      </c>
      <c r="H955" s="104">
        <f t="shared" si="15"/>
        <v>6157.5356052725328</v>
      </c>
      <c r="I955" s="151" t="s">
        <v>47</v>
      </c>
    </row>
    <row r="956" spans="1:9" ht="14.4">
      <c r="A956" s="153" t="s">
        <v>394</v>
      </c>
      <c r="B956" s="107" t="s">
        <v>190</v>
      </c>
      <c r="C956" s="153" t="s">
        <v>211</v>
      </c>
      <c r="D956" s="95" t="s">
        <v>132</v>
      </c>
      <c r="E956" s="151" t="s">
        <v>229</v>
      </c>
      <c r="F956" s="172">
        <v>566.4</v>
      </c>
      <c r="G956" s="167">
        <v>1883</v>
      </c>
      <c r="H956" s="104">
        <f t="shared" si="15"/>
        <v>3324.5056497175142</v>
      </c>
      <c r="I956" s="151" t="s">
        <v>39</v>
      </c>
    </row>
    <row r="957" spans="1:9" ht="14.4">
      <c r="A957" s="153" t="s">
        <v>394</v>
      </c>
      <c r="B957" s="107" t="s">
        <v>190</v>
      </c>
      <c r="C957" s="153" t="s">
        <v>203</v>
      </c>
      <c r="D957" s="95" t="s">
        <v>133</v>
      </c>
      <c r="E957" s="151" t="s">
        <v>222</v>
      </c>
      <c r="F957" s="172">
        <v>3000</v>
      </c>
      <c r="G957" s="167">
        <v>8700</v>
      </c>
      <c r="H957" s="104">
        <f t="shared" si="15"/>
        <v>2900</v>
      </c>
      <c r="I957" s="151" t="s">
        <v>39</v>
      </c>
    </row>
    <row r="958" spans="1:9" ht="14.4">
      <c r="A958" s="153" t="s">
        <v>394</v>
      </c>
      <c r="B958" s="107" t="s">
        <v>190</v>
      </c>
      <c r="C958" s="153" t="s">
        <v>203</v>
      </c>
      <c r="D958" s="95" t="s">
        <v>133</v>
      </c>
      <c r="E958" s="151" t="s">
        <v>222</v>
      </c>
      <c r="F958" s="172">
        <v>1800</v>
      </c>
      <c r="G958" s="167">
        <v>3705</v>
      </c>
      <c r="H958" s="104">
        <f t="shared" si="15"/>
        <v>2058.333333333333</v>
      </c>
      <c r="I958" s="151" t="s">
        <v>39</v>
      </c>
    </row>
    <row r="959" spans="1:9" ht="14.4">
      <c r="A959" s="153" t="s">
        <v>394</v>
      </c>
      <c r="B959" s="107" t="s">
        <v>190</v>
      </c>
      <c r="C959" s="153" t="s">
        <v>203</v>
      </c>
      <c r="D959" s="95" t="s">
        <v>133</v>
      </c>
      <c r="E959" s="151" t="s">
        <v>222</v>
      </c>
      <c r="F959" s="172">
        <v>150</v>
      </c>
      <c r="G959" s="167">
        <v>1146</v>
      </c>
      <c r="H959" s="104">
        <f t="shared" si="15"/>
        <v>7640</v>
      </c>
      <c r="I959" s="151" t="s">
        <v>39</v>
      </c>
    </row>
    <row r="960" spans="1:9" ht="14.4">
      <c r="A960" s="153" t="s">
        <v>394</v>
      </c>
      <c r="B960" s="107" t="s">
        <v>190</v>
      </c>
      <c r="C960" s="153" t="s">
        <v>203</v>
      </c>
      <c r="D960" s="95" t="s">
        <v>133</v>
      </c>
      <c r="E960" s="151" t="s">
        <v>222</v>
      </c>
      <c r="F960" s="172">
        <v>1200</v>
      </c>
      <c r="G960" s="167">
        <v>2714</v>
      </c>
      <c r="H960" s="104">
        <f t="shared" si="15"/>
        <v>2261.6666666666665</v>
      </c>
      <c r="I960" s="151" t="s">
        <v>39</v>
      </c>
    </row>
    <row r="961" spans="1:9" ht="14.4">
      <c r="A961" s="153" t="s">
        <v>394</v>
      </c>
      <c r="B961" s="107" t="s">
        <v>190</v>
      </c>
      <c r="C961" s="153" t="s">
        <v>204</v>
      </c>
      <c r="D961" s="95" t="s">
        <v>134</v>
      </c>
      <c r="E961" s="151" t="s">
        <v>171</v>
      </c>
      <c r="F961" s="172">
        <v>1429.2</v>
      </c>
      <c r="G961" s="167">
        <v>3219</v>
      </c>
      <c r="H961" s="104">
        <f t="shared" si="15"/>
        <v>2252.3089840470193</v>
      </c>
      <c r="I961" s="151" t="s">
        <v>39</v>
      </c>
    </row>
    <row r="962" spans="1:9" ht="14.4">
      <c r="A962" s="153" t="s">
        <v>394</v>
      </c>
      <c r="B962" s="107" t="s">
        <v>190</v>
      </c>
      <c r="C962" s="153" t="s">
        <v>236</v>
      </c>
      <c r="D962" s="95" t="s">
        <v>133</v>
      </c>
      <c r="E962" s="151" t="s">
        <v>126</v>
      </c>
      <c r="F962" s="172">
        <v>180</v>
      </c>
      <c r="G962" s="167">
        <v>277.2</v>
      </c>
      <c r="H962" s="104">
        <f t="shared" si="15"/>
        <v>1540</v>
      </c>
      <c r="I962" s="151" t="s">
        <v>39</v>
      </c>
    </row>
    <row r="963" spans="1:9" ht="14.4">
      <c r="A963" s="153" t="s">
        <v>394</v>
      </c>
      <c r="B963" s="107" t="s">
        <v>190</v>
      </c>
      <c r="C963" s="153" t="s">
        <v>236</v>
      </c>
      <c r="D963" s="95" t="s">
        <v>133</v>
      </c>
      <c r="E963" s="151" t="s">
        <v>126</v>
      </c>
      <c r="F963" s="172">
        <v>420</v>
      </c>
      <c r="G963" s="167">
        <v>646.79999999999995</v>
      </c>
      <c r="H963" s="104">
        <f t="shared" si="15"/>
        <v>1539.9999999999998</v>
      </c>
      <c r="I963" s="151" t="s">
        <v>39</v>
      </c>
    </row>
    <row r="964" spans="1:9" ht="14.4">
      <c r="A964" s="153" t="s">
        <v>394</v>
      </c>
      <c r="B964" s="107" t="s">
        <v>190</v>
      </c>
      <c r="C964" s="153" t="s">
        <v>202</v>
      </c>
      <c r="D964" s="95" t="s">
        <v>140</v>
      </c>
      <c r="E964" s="151" t="s">
        <v>221</v>
      </c>
      <c r="F964" s="172">
        <v>1800</v>
      </c>
      <c r="G964" s="167">
        <v>3663</v>
      </c>
      <c r="H964" s="104">
        <f t="shared" si="15"/>
        <v>2035.0000000000002</v>
      </c>
      <c r="I964" s="151" t="s">
        <v>39</v>
      </c>
    </row>
    <row r="965" spans="1:9" ht="14.4">
      <c r="A965" s="153" t="s">
        <v>394</v>
      </c>
      <c r="B965" s="107" t="s">
        <v>190</v>
      </c>
      <c r="C965" s="153" t="s">
        <v>202</v>
      </c>
      <c r="D965" s="95" t="s">
        <v>140</v>
      </c>
      <c r="E965" s="151" t="s">
        <v>221</v>
      </c>
      <c r="F965" s="172">
        <v>600</v>
      </c>
      <c r="G965" s="167">
        <v>1386.5</v>
      </c>
      <c r="H965" s="104">
        <f t="shared" si="15"/>
        <v>2310.8333333333335</v>
      </c>
      <c r="I965" s="151" t="s">
        <v>39</v>
      </c>
    </row>
    <row r="966" spans="1:9" ht="14.4">
      <c r="A966" s="153" t="s">
        <v>394</v>
      </c>
      <c r="B966" s="107" t="s">
        <v>190</v>
      </c>
      <c r="C966" s="153" t="s">
        <v>202</v>
      </c>
      <c r="D966" s="95" t="s">
        <v>140</v>
      </c>
      <c r="E966" s="151" t="s">
        <v>221</v>
      </c>
      <c r="F966" s="172">
        <v>1000</v>
      </c>
      <c r="G966" s="167">
        <v>2024</v>
      </c>
      <c r="H966" s="104">
        <f t="shared" si="15"/>
        <v>2024</v>
      </c>
      <c r="I966" s="151" t="s">
        <v>39</v>
      </c>
    </row>
    <row r="967" spans="1:9" ht="14.4">
      <c r="A967" s="153" t="s">
        <v>394</v>
      </c>
      <c r="B967" s="107" t="s">
        <v>190</v>
      </c>
      <c r="C967" s="153" t="s">
        <v>201</v>
      </c>
      <c r="D967" s="95" t="s">
        <v>133</v>
      </c>
      <c r="E967" s="151" t="s">
        <v>220</v>
      </c>
      <c r="F967" s="172">
        <v>1200</v>
      </c>
      <c r="G967" s="167">
        <v>400</v>
      </c>
      <c r="H967" s="104">
        <f t="shared" si="15"/>
        <v>333.33333333333331</v>
      </c>
      <c r="I967" s="151" t="s">
        <v>39</v>
      </c>
    </row>
    <row r="968" spans="1:9" ht="14.4">
      <c r="A968" s="153" t="s">
        <v>394</v>
      </c>
      <c r="B968" s="107" t="s">
        <v>190</v>
      </c>
      <c r="C968" s="153" t="s">
        <v>201</v>
      </c>
      <c r="D968" s="95" t="s">
        <v>133</v>
      </c>
      <c r="E968" s="151" t="s">
        <v>220</v>
      </c>
      <c r="F968" s="172">
        <v>300</v>
      </c>
      <c r="G968" s="167">
        <v>300</v>
      </c>
      <c r="H968" s="104">
        <f t="shared" ref="H968:H1031" si="16">+G968/F968*1000</f>
        <v>1000</v>
      </c>
      <c r="I968" s="151" t="s">
        <v>39</v>
      </c>
    </row>
    <row r="969" spans="1:9" ht="14.4">
      <c r="A969" s="153" t="s">
        <v>394</v>
      </c>
      <c r="B969" s="107" t="s">
        <v>190</v>
      </c>
      <c r="C969" s="153" t="s">
        <v>201</v>
      </c>
      <c r="D969" s="95" t="s">
        <v>133</v>
      </c>
      <c r="E969" s="151" t="s">
        <v>220</v>
      </c>
      <c r="F969" s="172">
        <v>1200</v>
      </c>
      <c r="G969" s="167">
        <v>500</v>
      </c>
      <c r="H969" s="104">
        <f t="shared" si="16"/>
        <v>416.66666666666669</v>
      </c>
      <c r="I969" s="151" t="s">
        <v>39</v>
      </c>
    </row>
    <row r="970" spans="1:9" ht="14.4">
      <c r="A970" s="153" t="s">
        <v>394</v>
      </c>
      <c r="B970" s="107" t="s">
        <v>190</v>
      </c>
      <c r="C970" s="153" t="s">
        <v>205</v>
      </c>
      <c r="D970" s="95" t="s">
        <v>139</v>
      </c>
      <c r="E970" s="151" t="s">
        <v>223</v>
      </c>
      <c r="F970" s="172">
        <v>960</v>
      </c>
      <c r="G970" s="167">
        <v>600</v>
      </c>
      <c r="H970" s="104">
        <f t="shared" si="16"/>
        <v>625</v>
      </c>
      <c r="I970" s="151" t="s">
        <v>39</v>
      </c>
    </row>
    <row r="971" spans="1:9" ht="14.4">
      <c r="A971" s="153" t="s">
        <v>394</v>
      </c>
      <c r="B971" s="107" t="s">
        <v>190</v>
      </c>
      <c r="C971" s="153" t="s">
        <v>202</v>
      </c>
      <c r="D971" s="95" t="s">
        <v>140</v>
      </c>
      <c r="E971" s="151" t="s">
        <v>221</v>
      </c>
      <c r="F971" s="172">
        <v>2000</v>
      </c>
      <c r="G971" s="167">
        <v>600</v>
      </c>
      <c r="H971" s="104">
        <f t="shared" si="16"/>
        <v>300</v>
      </c>
      <c r="I971" s="151" t="s">
        <v>39</v>
      </c>
    </row>
    <row r="972" spans="1:9" ht="14.4">
      <c r="A972" s="153" t="s">
        <v>395</v>
      </c>
      <c r="B972" s="107" t="s">
        <v>190</v>
      </c>
      <c r="C972" s="153" t="s">
        <v>214</v>
      </c>
      <c r="D972" s="95" t="s">
        <v>133</v>
      </c>
      <c r="E972" s="151" t="s">
        <v>166</v>
      </c>
      <c r="F972" s="172">
        <v>96</v>
      </c>
      <c r="G972" s="167">
        <v>624</v>
      </c>
      <c r="H972" s="104">
        <f t="shared" si="16"/>
        <v>6500</v>
      </c>
      <c r="I972" s="151" t="s">
        <v>45</v>
      </c>
    </row>
    <row r="973" spans="1:9" ht="14.4">
      <c r="A973" s="153" t="s">
        <v>395</v>
      </c>
      <c r="B973" s="107" t="s">
        <v>190</v>
      </c>
      <c r="C973" s="153" t="s">
        <v>236</v>
      </c>
      <c r="D973" s="95" t="s">
        <v>133</v>
      </c>
      <c r="E973" s="151" t="s">
        <v>126</v>
      </c>
      <c r="F973" s="172">
        <v>58</v>
      </c>
      <c r="G973" s="167">
        <v>174</v>
      </c>
      <c r="H973" s="104">
        <f t="shared" si="16"/>
        <v>3000</v>
      </c>
      <c r="I973" s="151" t="s">
        <v>45</v>
      </c>
    </row>
    <row r="974" spans="1:9" ht="14.4">
      <c r="A974" s="153" t="s">
        <v>395</v>
      </c>
      <c r="B974" s="107" t="s">
        <v>190</v>
      </c>
      <c r="C974" s="153" t="s">
        <v>207</v>
      </c>
      <c r="D974" s="95" t="s">
        <v>135</v>
      </c>
      <c r="E974" s="151" t="s">
        <v>225</v>
      </c>
      <c r="F974" s="172">
        <v>50000</v>
      </c>
      <c r="G974" s="167">
        <v>46302</v>
      </c>
      <c r="H974" s="104">
        <f t="shared" si="16"/>
        <v>926.04</v>
      </c>
      <c r="I974" s="151" t="s">
        <v>26</v>
      </c>
    </row>
    <row r="975" spans="1:9" ht="14.4">
      <c r="A975" s="153" t="s">
        <v>396</v>
      </c>
      <c r="B975" s="107" t="s">
        <v>190</v>
      </c>
      <c r="C975" s="153" t="s">
        <v>217</v>
      </c>
      <c r="D975" s="95" t="s">
        <v>138</v>
      </c>
      <c r="E975" s="151" t="s">
        <v>233</v>
      </c>
      <c r="F975" s="172">
        <v>5968.38</v>
      </c>
      <c r="G975" s="167">
        <v>24663.279999999999</v>
      </c>
      <c r="H975" s="104">
        <f t="shared" si="16"/>
        <v>4132.3240142216146</v>
      </c>
      <c r="I975" s="151" t="s">
        <v>35</v>
      </c>
    </row>
    <row r="976" spans="1:9" ht="14.4">
      <c r="A976" s="153" t="s">
        <v>396</v>
      </c>
      <c r="B976" s="107" t="s">
        <v>190</v>
      </c>
      <c r="C976" s="153" t="s">
        <v>208</v>
      </c>
      <c r="D976" s="95" t="s">
        <v>138</v>
      </c>
      <c r="E976" s="151" t="s">
        <v>226</v>
      </c>
      <c r="F976" s="172">
        <v>17141.990000000002</v>
      </c>
      <c r="G976" s="167">
        <v>70836.23</v>
      </c>
      <c r="H976" s="104">
        <f t="shared" si="16"/>
        <v>4132.3224433102569</v>
      </c>
      <c r="I976" s="151" t="s">
        <v>35</v>
      </c>
    </row>
    <row r="977" spans="1:9" ht="14.4">
      <c r="A977" s="153" t="s">
        <v>396</v>
      </c>
      <c r="B977" s="107" t="s">
        <v>190</v>
      </c>
      <c r="C977" s="153" t="s">
        <v>214</v>
      </c>
      <c r="D977" s="95" t="s">
        <v>133</v>
      </c>
      <c r="E977" s="151" t="s">
        <v>166</v>
      </c>
      <c r="F977" s="172">
        <v>50</v>
      </c>
      <c r="G977" s="167">
        <v>300</v>
      </c>
      <c r="H977" s="104">
        <f t="shared" si="16"/>
        <v>6000</v>
      </c>
      <c r="I977" s="151" t="s">
        <v>45</v>
      </c>
    </row>
    <row r="978" spans="1:9" ht="14.4">
      <c r="A978" s="153" t="s">
        <v>396</v>
      </c>
      <c r="B978" s="107" t="s">
        <v>190</v>
      </c>
      <c r="C978" s="153" t="s">
        <v>207</v>
      </c>
      <c r="D978" s="95" t="s">
        <v>135</v>
      </c>
      <c r="E978" s="151" t="s">
        <v>225</v>
      </c>
      <c r="F978" s="172">
        <v>25000</v>
      </c>
      <c r="G978" s="167">
        <v>22500</v>
      </c>
      <c r="H978" s="104">
        <f t="shared" si="16"/>
        <v>900</v>
      </c>
      <c r="I978" s="151" t="s">
        <v>26</v>
      </c>
    </row>
    <row r="979" spans="1:9" ht="14.4">
      <c r="A979" s="153" t="s">
        <v>396</v>
      </c>
      <c r="B979" s="107" t="s">
        <v>190</v>
      </c>
      <c r="C979" s="153" t="s">
        <v>207</v>
      </c>
      <c r="D979" s="95" t="s">
        <v>135</v>
      </c>
      <c r="E979" s="151" t="s">
        <v>225</v>
      </c>
      <c r="F979" s="172">
        <v>25000</v>
      </c>
      <c r="G979" s="167">
        <v>22500</v>
      </c>
      <c r="H979" s="104">
        <f t="shared" si="16"/>
        <v>900</v>
      </c>
      <c r="I979" s="151" t="s">
        <v>26</v>
      </c>
    </row>
    <row r="980" spans="1:9" ht="14.4">
      <c r="A980" s="153" t="s">
        <v>396</v>
      </c>
      <c r="B980" s="107" t="s">
        <v>190</v>
      </c>
      <c r="C980" s="153" t="s">
        <v>209</v>
      </c>
      <c r="D980" s="95" t="s">
        <v>133</v>
      </c>
      <c r="E980" s="151" t="s">
        <v>227</v>
      </c>
      <c r="F980" s="172">
        <v>17627.47</v>
      </c>
      <c r="G980" s="167">
        <v>66658.5</v>
      </c>
      <c r="H980" s="104">
        <f t="shared" si="16"/>
        <v>3781.5126050420167</v>
      </c>
      <c r="I980" s="151" t="s">
        <v>218</v>
      </c>
    </row>
    <row r="981" spans="1:9" ht="14.4">
      <c r="A981" s="153" t="s">
        <v>396</v>
      </c>
      <c r="B981" s="107" t="s">
        <v>190</v>
      </c>
      <c r="C981" s="153" t="s">
        <v>209</v>
      </c>
      <c r="D981" s="95" t="s">
        <v>133</v>
      </c>
      <c r="E981" s="151" t="s">
        <v>227</v>
      </c>
      <c r="F981" s="172">
        <v>12478.34</v>
      </c>
      <c r="G981" s="167">
        <v>44146.06</v>
      </c>
      <c r="H981" s="104">
        <f t="shared" si="16"/>
        <v>3537.8151260504201</v>
      </c>
      <c r="I981" s="151" t="s">
        <v>218</v>
      </c>
    </row>
    <row r="982" spans="1:9" ht="14.4">
      <c r="A982" s="153" t="s">
        <v>396</v>
      </c>
      <c r="B982" s="107" t="s">
        <v>190</v>
      </c>
      <c r="C982" s="153" t="s">
        <v>207</v>
      </c>
      <c r="D982" s="95" t="s">
        <v>135</v>
      </c>
      <c r="E982" s="151" t="s">
        <v>225</v>
      </c>
      <c r="F982" s="172">
        <v>25000</v>
      </c>
      <c r="G982" s="167">
        <v>22596</v>
      </c>
      <c r="H982" s="104">
        <f t="shared" si="16"/>
        <v>903.84</v>
      </c>
      <c r="I982" s="151" t="s">
        <v>37</v>
      </c>
    </row>
    <row r="983" spans="1:9" ht="14.4">
      <c r="A983" s="153" t="s">
        <v>396</v>
      </c>
      <c r="B983" s="107" t="s">
        <v>190</v>
      </c>
      <c r="C983" s="153" t="s">
        <v>235</v>
      </c>
      <c r="D983" s="81" t="s">
        <v>132</v>
      </c>
      <c r="E983" s="151" t="s">
        <v>260</v>
      </c>
      <c r="F983" s="172">
        <v>4000</v>
      </c>
      <c r="G983" s="167">
        <v>17280.240000000002</v>
      </c>
      <c r="H983" s="104">
        <f t="shared" si="16"/>
        <v>4320.0600000000004</v>
      </c>
      <c r="I983" s="151" t="s">
        <v>29</v>
      </c>
    </row>
    <row r="984" spans="1:9" ht="14.4">
      <c r="A984" s="153" t="s">
        <v>396</v>
      </c>
      <c r="B984" s="107" t="s">
        <v>190</v>
      </c>
      <c r="C984" s="153" t="s">
        <v>386</v>
      </c>
      <c r="D984" s="95" t="s">
        <v>132</v>
      </c>
      <c r="E984" s="151" t="s">
        <v>390</v>
      </c>
      <c r="F984" s="172">
        <v>4984</v>
      </c>
      <c r="G984" s="167">
        <v>23869.41</v>
      </c>
      <c r="H984" s="104">
        <f t="shared" si="16"/>
        <v>4789.2074638844297</v>
      </c>
      <c r="I984" s="151" t="s">
        <v>29</v>
      </c>
    </row>
    <row r="985" spans="1:9" ht="14.4">
      <c r="A985" s="153" t="s">
        <v>396</v>
      </c>
      <c r="B985" s="107" t="s">
        <v>190</v>
      </c>
      <c r="C985" s="153" t="s">
        <v>386</v>
      </c>
      <c r="D985" s="95" t="s">
        <v>132</v>
      </c>
      <c r="E985" s="151" t="s">
        <v>390</v>
      </c>
      <c r="F985" s="172">
        <v>10980</v>
      </c>
      <c r="G985" s="167">
        <v>52579.54</v>
      </c>
      <c r="H985" s="104">
        <f t="shared" si="16"/>
        <v>4788.6648451730416</v>
      </c>
      <c r="I985" s="151" t="s">
        <v>29</v>
      </c>
    </row>
    <row r="986" spans="1:9" ht="14.4">
      <c r="A986" s="153" t="s">
        <v>397</v>
      </c>
      <c r="B986" s="107" t="s">
        <v>190</v>
      </c>
      <c r="C986" s="153" t="s">
        <v>207</v>
      </c>
      <c r="D986" s="95" t="s">
        <v>135</v>
      </c>
      <c r="E986" s="151" t="s">
        <v>225</v>
      </c>
      <c r="F986" s="172">
        <v>75000</v>
      </c>
      <c r="G986" s="167">
        <v>71040</v>
      </c>
      <c r="H986" s="104">
        <f t="shared" si="16"/>
        <v>947.2</v>
      </c>
      <c r="I986" s="151" t="s">
        <v>26</v>
      </c>
    </row>
    <row r="987" spans="1:9" ht="14.4">
      <c r="A987" s="153" t="s">
        <v>397</v>
      </c>
      <c r="B987" s="107" t="s">
        <v>190</v>
      </c>
      <c r="C987" s="153" t="s">
        <v>204</v>
      </c>
      <c r="D987" s="95" t="s">
        <v>134</v>
      </c>
      <c r="E987" s="151" t="s">
        <v>171</v>
      </c>
      <c r="F987" s="172">
        <v>7560</v>
      </c>
      <c r="G987" s="167">
        <v>12776.4</v>
      </c>
      <c r="H987" s="104">
        <f t="shared" si="16"/>
        <v>1690</v>
      </c>
      <c r="I987" s="151" t="s">
        <v>219</v>
      </c>
    </row>
    <row r="988" spans="1:9" ht="14.4">
      <c r="A988" s="153" t="s">
        <v>397</v>
      </c>
      <c r="B988" s="107" t="s">
        <v>190</v>
      </c>
      <c r="C988" s="153" t="s">
        <v>202</v>
      </c>
      <c r="D988" s="95" t="s">
        <v>140</v>
      </c>
      <c r="E988" s="151" t="s">
        <v>221</v>
      </c>
      <c r="F988" s="172">
        <v>10800</v>
      </c>
      <c r="G988" s="167">
        <v>20664</v>
      </c>
      <c r="H988" s="104">
        <f t="shared" si="16"/>
        <v>1913.3333333333333</v>
      </c>
      <c r="I988" s="151" t="s">
        <v>219</v>
      </c>
    </row>
    <row r="989" spans="1:9" ht="14.4">
      <c r="A989" s="153" t="s">
        <v>397</v>
      </c>
      <c r="B989" s="107" t="s">
        <v>190</v>
      </c>
      <c r="C989" s="153" t="s">
        <v>204</v>
      </c>
      <c r="D989" s="95" t="s">
        <v>134</v>
      </c>
      <c r="E989" s="151" t="s">
        <v>171</v>
      </c>
      <c r="F989" s="172">
        <v>40246.269999999997</v>
      </c>
      <c r="G989" s="167">
        <v>62726.400000000001</v>
      </c>
      <c r="H989" s="104">
        <f t="shared" si="16"/>
        <v>1558.5643091893983</v>
      </c>
      <c r="I989" s="151" t="s">
        <v>36</v>
      </c>
    </row>
    <row r="990" spans="1:9" ht="14.4">
      <c r="A990" s="153" t="s">
        <v>397</v>
      </c>
      <c r="B990" s="107" t="s">
        <v>190</v>
      </c>
      <c r="C990" s="153" t="s">
        <v>204</v>
      </c>
      <c r="D990" s="95" t="s">
        <v>134</v>
      </c>
      <c r="E990" s="151" t="s">
        <v>171</v>
      </c>
      <c r="F990" s="172">
        <v>21600</v>
      </c>
      <c r="G990" s="167">
        <v>36804</v>
      </c>
      <c r="H990" s="104">
        <f t="shared" si="16"/>
        <v>1703.8888888888887</v>
      </c>
      <c r="I990" s="151" t="s">
        <v>37</v>
      </c>
    </row>
    <row r="991" spans="1:9" ht="14.4">
      <c r="A991" s="153" t="s">
        <v>397</v>
      </c>
      <c r="B991" s="107" t="s">
        <v>190</v>
      </c>
      <c r="C991" s="153" t="s">
        <v>205</v>
      </c>
      <c r="D991" s="95" t="s">
        <v>139</v>
      </c>
      <c r="E991" s="151" t="s">
        <v>223</v>
      </c>
      <c r="F991" s="172">
        <v>14292</v>
      </c>
      <c r="G991" s="167">
        <v>44878.15</v>
      </c>
      <c r="H991" s="104">
        <f t="shared" si="16"/>
        <v>3140.0888609012036</v>
      </c>
      <c r="I991" s="151" t="s">
        <v>219</v>
      </c>
    </row>
    <row r="992" spans="1:9" ht="14.4">
      <c r="A992" s="153" t="s">
        <v>397</v>
      </c>
      <c r="B992" s="107" t="s">
        <v>190</v>
      </c>
      <c r="C992" s="153" t="s">
        <v>205</v>
      </c>
      <c r="D992" s="95" t="s">
        <v>139</v>
      </c>
      <c r="E992" s="151" t="s">
        <v>223</v>
      </c>
      <c r="F992" s="172">
        <v>22932</v>
      </c>
      <c r="G992" s="167">
        <v>70861.05</v>
      </c>
      <c r="H992" s="104">
        <f t="shared" si="16"/>
        <v>3090.0510204081634</v>
      </c>
      <c r="I992" s="151" t="s">
        <v>54</v>
      </c>
    </row>
    <row r="993" spans="1:9" ht="14.4">
      <c r="A993" s="153" t="s">
        <v>397</v>
      </c>
      <c r="B993" s="107" t="s">
        <v>190</v>
      </c>
      <c r="C993" s="153" t="s">
        <v>205</v>
      </c>
      <c r="D993" s="95" t="s">
        <v>139</v>
      </c>
      <c r="E993" s="151" t="s">
        <v>223</v>
      </c>
      <c r="F993" s="172">
        <v>5040</v>
      </c>
      <c r="G993" s="167">
        <v>15136.8</v>
      </c>
      <c r="H993" s="104">
        <f t="shared" si="16"/>
        <v>3003.3333333333335</v>
      </c>
      <c r="I993" s="151" t="s">
        <v>36</v>
      </c>
    </row>
    <row r="994" spans="1:9" ht="14.4">
      <c r="A994" s="153" t="s">
        <v>397</v>
      </c>
      <c r="B994" s="107" t="s">
        <v>190</v>
      </c>
      <c r="C994" s="153" t="s">
        <v>205</v>
      </c>
      <c r="D994" s="95" t="s">
        <v>139</v>
      </c>
      <c r="E994" s="151" t="s">
        <v>223</v>
      </c>
      <c r="F994" s="172">
        <v>12787.93</v>
      </c>
      <c r="G994" s="167">
        <v>75482.73</v>
      </c>
      <c r="H994" s="104">
        <f t="shared" si="16"/>
        <v>5902.6542997967608</v>
      </c>
      <c r="I994" s="151" t="s">
        <v>66</v>
      </c>
    </row>
    <row r="995" spans="1:9" ht="14.4">
      <c r="A995" s="153" t="s">
        <v>397</v>
      </c>
      <c r="B995" s="107" t="s">
        <v>190</v>
      </c>
      <c r="C995" s="153" t="s">
        <v>205</v>
      </c>
      <c r="D995" s="95" t="s">
        <v>139</v>
      </c>
      <c r="E995" s="151" t="s">
        <v>223</v>
      </c>
      <c r="F995" s="172">
        <v>4404</v>
      </c>
      <c r="G995" s="167">
        <v>14045.9</v>
      </c>
      <c r="H995" s="104">
        <f t="shared" si="16"/>
        <v>3189.3505903723885</v>
      </c>
      <c r="I995" s="151" t="s">
        <v>34</v>
      </c>
    </row>
    <row r="996" spans="1:9" ht="14.4">
      <c r="A996" s="153" t="s">
        <v>397</v>
      </c>
      <c r="B996" s="107" t="s">
        <v>190</v>
      </c>
      <c r="C996" s="153" t="s">
        <v>205</v>
      </c>
      <c r="D996" s="95" t="s">
        <v>139</v>
      </c>
      <c r="E996" s="151" t="s">
        <v>223</v>
      </c>
      <c r="F996" s="172">
        <v>2976</v>
      </c>
      <c r="G996" s="167">
        <v>9049.52</v>
      </c>
      <c r="H996" s="104">
        <f t="shared" si="16"/>
        <v>3040.8333333333335</v>
      </c>
      <c r="I996" s="151" t="s">
        <v>29</v>
      </c>
    </row>
    <row r="997" spans="1:9" ht="14.4">
      <c r="A997" s="153" t="s">
        <v>397</v>
      </c>
      <c r="B997" s="107" t="s">
        <v>190</v>
      </c>
      <c r="C997" s="153" t="s">
        <v>204</v>
      </c>
      <c r="D997" s="95" t="s">
        <v>134</v>
      </c>
      <c r="E997" s="151" t="s">
        <v>171</v>
      </c>
      <c r="F997" s="172">
        <v>3240</v>
      </c>
      <c r="G997" s="167">
        <v>5520.6</v>
      </c>
      <c r="H997" s="104">
        <f t="shared" si="16"/>
        <v>1703.8888888888889</v>
      </c>
      <c r="I997" s="151" t="s">
        <v>37</v>
      </c>
    </row>
    <row r="998" spans="1:9" ht="14.4">
      <c r="A998" s="153" t="s">
        <v>397</v>
      </c>
      <c r="B998" s="107" t="s">
        <v>190</v>
      </c>
      <c r="C998" s="153" t="s">
        <v>202</v>
      </c>
      <c r="D998" s="95" t="s">
        <v>140</v>
      </c>
      <c r="E998" s="151" t="s">
        <v>221</v>
      </c>
      <c r="F998" s="172">
        <v>15048</v>
      </c>
      <c r="G998" s="167">
        <v>26871.3</v>
      </c>
      <c r="H998" s="104">
        <f t="shared" si="16"/>
        <v>1785.7057416267944</v>
      </c>
      <c r="I998" s="151" t="s">
        <v>37</v>
      </c>
    </row>
    <row r="999" spans="1:9" ht="14.4">
      <c r="A999" s="153" t="s">
        <v>397</v>
      </c>
      <c r="B999" s="107" t="s">
        <v>190</v>
      </c>
      <c r="C999" s="153" t="s">
        <v>204</v>
      </c>
      <c r="D999" s="95" t="s">
        <v>134</v>
      </c>
      <c r="E999" s="151" t="s">
        <v>171</v>
      </c>
      <c r="F999" s="172">
        <v>7560</v>
      </c>
      <c r="G999" s="167">
        <v>12881.4</v>
      </c>
      <c r="H999" s="104">
        <f t="shared" si="16"/>
        <v>1703.8888888888887</v>
      </c>
      <c r="I999" s="151" t="s">
        <v>37</v>
      </c>
    </row>
    <row r="1000" spans="1:9" ht="14.4">
      <c r="A1000" s="153" t="s">
        <v>397</v>
      </c>
      <c r="B1000" s="107" t="s">
        <v>190</v>
      </c>
      <c r="C1000" s="153" t="s">
        <v>202</v>
      </c>
      <c r="D1000" s="95" t="s">
        <v>140</v>
      </c>
      <c r="E1000" s="151" t="s">
        <v>221</v>
      </c>
      <c r="F1000" s="172">
        <v>3564</v>
      </c>
      <c r="G1000" s="167">
        <v>6771.6</v>
      </c>
      <c r="H1000" s="104">
        <f t="shared" si="16"/>
        <v>1900.0000000000002</v>
      </c>
      <c r="I1000" s="151" t="s">
        <v>37</v>
      </c>
    </row>
    <row r="1001" spans="1:9" ht="14.4">
      <c r="A1001" s="153" t="s">
        <v>397</v>
      </c>
      <c r="B1001" s="107" t="s">
        <v>190</v>
      </c>
      <c r="C1001" s="153" t="s">
        <v>209</v>
      </c>
      <c r="D1001" s="95" t="s">
        <v>133</v>
      </c>
      <c r="E1001" s="151" t="s">
        <v>227</v>
      </c>
      <c r="F1001" s="172">
        <v>274.89</v>
      </c>
      <c r="G1001" s="167">
        <v>1039.5</v>
      </c>
      <c r="H1001" s="104">
        <f t="shared" si="16"/>
        <v>3781.5126050420172</v>
      </c>
      <c r="I1001" s="151" t="s">
        <v>218</v>
      </c>
    </row>
    <row r="1002" spans="1:9" ht="14.4">
      <c r="A1002" s="153" t="s">
        <v>397</v>
      </c>
      <c r="B1002" s="107" t="s">
        <v>190</v>
      </c>
      <c r="C1002" s="153" t="s">
        <v>209</v>
      </c>
      <c r="D1002" s="95" t="s">
        <v>133</v>
      </c>
      <c r="E1002" s="151" t="s">
        <v>227</v>
      </c>
      <c r="F1002" s="172">
        <v>11459.7</v>
      </c>
      <c r="G1002" s="167">
        <v>40542.300000000003</v>
      </c>
      <c r="H1002" s="104">
        <f t="shared" si="16"/>
        <v>3537.8151260504201</v>
      </c>
      <c r="I1002" s="151" t="s">
        <v>218</v>
      </c>
    </row>
    <row r="1003" spans="1:9" ht="14.4">
      <c r="A1003" s="153" t="s">
        <v>397</v>
      </c>
      <c r="B1003" s="107" t="s">
        <v>190</v>
      </c>
      <c r="C1003" s="153" t="s">
        <v>207</v>
      </c>
      <c r="D1003" s="95" t="s">
        <v>135</v>
      </c>
      <c r="E1003" s="151" t="s">
        <v>225</v>
      </c>
      <c r="F1003" s="172">
        <v>46000</v>
      </c>
      <c r="G1003" s="167">
        <v>42720</v>
      </c>
      <c r="H1003" s="104">
        <f t="shared" si="16"/>
        <v>928.695652173913</v>
      </c>
      <c r="I1003" s="151" t="s">
        <v>41</v>
      </c>
    </row>
    <row r="1004" spans="1:9" ht="14.4">
      <c r="A1004" s="153" t="s">
        <v>397</v>
      </c>
      <c r="B1004" s="107" t="s">
        <v>190</v>
      </c>
      <c r="C1004" s="153" t="s">
        <v>204</v>
      </c>
      <c r="D1004" s="95" t="s">
        <v>134</v>
      </c>
      <c r="E1004" s="151" t="s">
        <v>171</v>
      </c>
      <c r="F1004" s="172">
        <v>480</v>
      </c>
      <c r="G1004" s="167">
        <v>325</v>
      </c>
      <c r="H1004" s="104">
        <f t="shared" si="16"/>
        <v>677.08333333333337</v>
      </c>
      <c r="I1004" s="151" t="s">
        <v>39</v>
      </c>
    </row>
    <row r="1005" spans="1:9" ht="14.4">
      <c r="A1005" s="153" t="s">
        <v>397</v>
      </c>
      <c r="B1005" s="107" t="s">
        <v>190</v>
      </c>
      <c r="C1005" s="153" t="s">
        <v>202</v>
      </c>
      <c r="D1005" s="95" t="s">
        <v>140</v>
      </c>
      <c r="E1005" s="151" t="s">
        <v>221</v>
      </c>
      <c r="F1005" s="172">
        <v>2400</v>
      </c>
      <c r="G1005" s="167">
        <v>1200</v>
      </c>
      <c r="H1005" s="104">
        <f t="shared" si="16"/>
        <v>500</v>
      </c>
      <c r="I1005" s="151" t="s">
        <v>39</v>
      </c>
    </row>
    <row r="1006" spans="1:9" ht="14.4">
      <c r="A1006" s="153" t="s">
        <v>397</v>
      </c>
      <c r="B1006" s="107" t="s">
        <v>190</v>
      </c>
      <c r="C1006" s="153" t="s">
        <v>202</v>
      </c>
      <c r="D1006" s="95" t="s">
        <v>140</v>
      </c>
      <c r="E1006" s="151" t="s">
        <v>221</v>
      </c>
      <c r="F1006" s="172">
        <v>768</v>
      </c>
      <c r="G1006" s="167">
        <v>320</v>
      </c>
      <c r="H1006" s="104">
        <f t="shared" si="16"/>
        <v>416.66666666666669</v>
      </c>
      <c r="I1006" s="151" t="s">
        <v>39</v>
      </c>
    </row>
    <row r="1007" spans="1:9" ht="14.4">
      <c r="A1007" s="153" t="s">
        <v>414</v>
      </c>
      <c r="B1007" s="107" t="s">
        <v>190</v>
      </c>
      <c r="C1007" s="153" t="s">
        <v>207</v>
      </c>
      <c r="D1007" s="95" t="s">
        <v>135</v>
      </c>
      <c r="E1007" s="151" t="s">
        <v>225</v>
      </c>
      <c r="F1007" s="172">
        <v>100000</v>
      </c>
      <c r="G1007" s="167">
        <v>83045.2</v>
      </c>
      <c r="H1007" s="104">
        <f t="shared" si="16"/>
        <v>830.452</v>
      </c>
      <c r="I1007" s="151" t="s">
        <v>43</v>
      </c>
    </row>
    <row r="1008" spans="1:9" ht="14.4">
      <c r="A1008" s="153" t="s">
        <v>414</v>
      </c>
      <c r="B1008" s="107" t="s">
        <v>190</v>
      </c>
      <c r="C1008" s="153" t="s">
        <v>207</v>
      </c>
      <c r="D1008" s="95" t="s">
        <v>135</v>
      </c>
      <c r="E1008" s="151" t="s">
        <v>225</v>
      </c>
      <c r="F1008" s="172">
        <v>150000</v>
      </c>
      <c r="G1008" s="167">
        <v>126066.48</v>
      </c>
      <c r="H1008" s="104">
        <f t="shared" si="16"/>
        <v>840.44319999999993</v>
      </c>
      <c r="I1008" s="151" t="s">
        <v>43</v>
      </c>
    </row>
    <row r="1009" spans="1:9" ht="14.4">
      <c r="A1009" s="153" t="s">
        <v>398</v>
      </c>
      <c r="B1009" s="107" t="s">
        <v>190</v>
      </c>
      <c r="C1009" s="153" t="s">
        <v>207</v>
      </c>
      <c r="D1009" s="95" t="s">
        <v>135</v>
      </c>
      <c r="E1009" s="151" t="s">
        <v>225</v>
      </c>
      <c r="F1009" s="172">
        <v>50000</v>
      </c>
      <c r="G1009" s="167">
        <v>41961.72</v>
      </c>
      <c r="H1009" s="104">
        <f t="shared" si="16"/>
        <v>839.23440000000005</v>
      </c>
      <c r="I1009" s="151" t="s">
        <v>43</v>
      </c>
    </row>
    <row r="1010" spans="1:9" ht="14.4">
      <c r="A1010" s="153" t="s">
        <v>398</v>
      </c>
      <c r="B1010" s="107" t="s">
        <v>190</v>
      </c>
      <c r="C1010" s="153" t="s">
        <v>211</v>
      </c>
      <c r="D1010" s="95" t="s">
        <v>132</v>
      </c>
      <c r="E1010" s="151" t="s">
        <v>229</v>
      </c>
      <c r="F1010" s="172">
        <v>7929.6</v>
      </c>
      <c r="G1010" s="167">
        <v>26589.3</v>
      </c>
      <c r="H1010" s="104">
        <f t="shared" si="16"/>
        <v>3353.1703995157382</v>
      </c>
      <c r="I1010" s="151" t="s">
        <v>39</v>
      </c>
    </row>
    <row r="1011" spans="1:9" ht="14.4">
      <c r="A1011" s="153" t="s">
        <v>398</v>
      </c>
      <c r="B1011" s="107" t="s">
        <v>190</v>
      </c>
      <c r="C1011" s="153" t="s">
        <v>206</v>
      </c>
      <c r="D1011" s="95" t="s">
        <v>132</v>
      </c>
      <c r="E1011" s="151" t="s">
        <v>224</v>
      </c>
      <c r="F1011" s="172">
        <v>2400</v>
      </c>
      <c r="G1011" s="167">
        <v>11857.83</v>
      </c>
      <c r="H1011" s="104">
        <f t="shared" si="16"/>
        <v>4940.7624999999998</v>
      </c>
      <c r="I1011" s="151" t="s">
        <v>39</v>
      </c>
    </row>
    <row r="1012" spans="1:9" ht="14.4">
      <c r="A1012" s="153" t="s">
        <v>398</v>
      </c>
      <c r="B1012" s="107" t="s">
        <v>190</v>
      </c>
      <c r="C1012" s="153" t="s">
        <v>206</v>
      </c>
      <c r="D1012" s="95" t="s">
        <v>132</v>
      </c>
      <c r="E1012" s="151" t="s">
        <v>224</v>
      </c>
      <c r="F1012" s="172">
        <v>1920</v>
      </c>
      <c r="G1012" s="167">
        <v>9500.14</v>
      </c>
      <c r="H1012" s="104">
        <f t="shared" si="16"/>
        <v>4947.989583333333</v>
      </c>
      <c r="I1012" s="151" t="s">
        <v>39</v>
      </c>
    </row>
    <row r="1013" spans="1:9" ht="14.4">
      <c r="A1013" s="153" t="s">
        <v>398</v>
      </c>
      <c r="B1013" s="107" t="s">
        <v>190</v>
      </c>
      <c r="C1013" s="153" t="s">
        <v>206</v>
      </c>
      <c r="D1013" s="95" t="s">
        <v>132</v>
      </c>
      <c r="E1013" s="151" t="s">
        <v>224</v>
      </c>
      <c r="F1013" s="172">
        <v>12672</v>
      </c>
      <c r="G1013" s="167">
        <v>67712.3</v>
      </c>
      <c r="H1013" s="104">
        <f t="shared" si="16"/>
        <v>5343.4580176767677</v>
      </c>
      <c r="I1013" s="151" t="s">
        <v>39</v>
      </c>
    </row>
    <row r="1014" spans="1:9" ht="14.4">
      <c r="A1014" s="153" t="s">
        <v>398</v>
      </c>
      <c r="B1014" s="107" t="s">
        <v>190</v>
      </c>
      <c r="C1014" s="153" t="s">
        <v>203</v>
      </c>
      <c r="D1014" s="95" t="s">
        <v>133</v>
      </c>
      <c r="E1014" s="151" t="s">
        <v>222</v>
      </c>
      <c r="F1014" s="172">
        <v>1200</v>
      </c>
      <c r="G1014" s="167">
        <v>2701.16</v>
      </c>
      <c r="H1014" s="104">
        <f t="shared" si="16"/>
        <v>2250.9666666666662</v>
      </c>
      <c r="I1014" s="151" t="s">
        <v>39</v>
      </c>
    </row>
    <row r="1015" spans="1:9" ht="14.4">
      <c r="A1015" s="153" t="s">
        <v>398</v>
      </c>
      <c r="B1015" s="107" t="s">
        <v>190</v>
      </c>
      <c r="C1015" s="153" t="s">
        <v>203</v>
      </c>
      <c r="D1015" s="95" t="s">
        <v>133</v>
      </c>
      <c r="E1015" s="151" t="s">
        <v>222</v>
      </c>
      <c r="F1015" s="172">
        <v>1440</v>
      </c>
      <c r="G1015" s="167">
        <v>2885.73</v>
      </c>
      <c r="H1015" s="104">
        <f t="shared" si="16"/>
        <v>2003.979166666667</v>
      </c>
      <c r="I1015" s="151" t="s">
        <v>39</v>
      </c>
    </row>
    <row r="1016" spans="1:9" ht="14.4">
      <c r="A1016" s="153" t="s">
        <v>398</v>
      </c>
      <c r="B1016" s="107" t="s">
        <v>190</v>
      </c>
      <c r="C1016" s="153" t="s">
        <v>203</v>
      </c>
      <c r="D1016" s="95" t="s">
        <v>133</v>
      </c>
      <c r="E1016" s="151" t="s">
        <v>222</v>
      </c>
      <c r="F1016" s="172">
        <v>3240</v>
      </c>
      <c r="G1016" s="167">
        <v>9147.85</v>
      </c>
      <c r="H1016" s="104">
        <f t="shared" si="16"/>
        <v>2823.4104938271603</v>
      </c>
      <c r="I1016" s="151" t="s">
        <v>39</v>
      </c>
    </row>
    <row r="1017" spans="1:9" ht="14.4">
      <c r="A1017" s="153" t="s">
        <v>398</v>
      </c>
      <c r="B1017" s="107" t="s">
        <v>190</v>
      </c>
      <c r="C1017" s="153" t="s">
        <v>204</v>
      </c>
      <c r="D1017" s="95" t="s">
        <v>134</v>
      </c>
      <c r="E1017" s="151" t="s">
        <v>171</v>
      </c>
      <c r="F1017" s="172">
        <v>15816.48</v>
      </c>
      <c r="G1017" s="167">
        <v>34884.080000000002</v>
      </c>
      <c r="H1017" s="104">
        <f t="shared" si="16"/>
        <v>2205.5526893468082</v>
      </c>
      <c r="I1017" s="151" t="s">
        <v>39</v>
      </c>
    </row>
    <row r="1018" spans="1:9" ht="14.4">
      <c r="A1018" s="153" t="s">
        <v>398</v>
      </c>
      <c r="B1018" s="107" t="s">
        <v>190</v>
      </c>
      <c r="C1018" s="153" t="s">
        <v>202</v>
      </c>
      <c r="D1018" s="95" t="s">
        <v>140</v>
      </c>
      <c r="E1018" s="151" t="s">
        <v>221</v>
      </c>
      <c r="F1018" s="172">
        <v>21600</v>
      </c>
      <c r="G1018" s="167">
        <v>42822.01</v>
      </c>
      <c r="H1018" s="104">
        <f t="shared" si="16"/>
        <v>1982.500462962963</v>
      </c>
      <c r="I1018" s="151" t="s">
        <v>39</v>
      </c>
    </row>
    <row r="1019" spans="1:9" ht="14.4">
      <c r="A1019" s="153" t="s">
        <v>398</v>
      </c>
      <c r="B1019" s="107" t="s">
        <v>190</v>
      </c>
      <c r="C1019" s="153" t="s">
        <v>202</v>
      </c>
      <c r="D1019" s="95" t="s">
        <v>140</v>
      </c>
      <c r="E1019" s="151" t="s">
        <v>221</v>
      </c>
      <c r="F1019" s="172">
        <v>2304</v>
      </c>
      <c r="G1019" s="167">
        <v>5302.79</v>
      </c>
      <c r="H1019" s="104">
        <f t="shared" si="16"/>
        <v>2301.5581597222222</v>
      </c>
      <c r="I1019" s="151" t="s">
        <v>39</v>
      </c>
    </row>
    <row r="1020" spans="1:9" ht="14.4">
      <c r="A1020" s="153" t="s">
        <v>398</v>
      </c>
      <c r="B1020" s="107" t="s">
        <v>190</v>
      </c>
      <c r="C1020" s="153" t="s">
        <v>202</v>
      </c>
      <c r="D1020" s="95" t="s">
        <v>140</v>
      </c>
      <c r="E1020" s="151" t="s">
        <v>221</v>
      </c>
      <c r="F1020" s="172">
        <v>2400</v>
      </c>
      <c r="G1020" s="167">
        <v>5398.35</v>
      </c>
      <c r="H1020" s="104">
        <f t="shared" si="16"/>
        <v>2249.3125000000005</v>
      </c>
      <c r="I1020" s="151" t="s">
        <v>39</v>
      </c>
    </row>
    <row r="1021" spans="1:9" ht="14.4">
      <c r="A1021" s="153" t="s">
        <v>399</v>
      </c>
      <c r="B1021" s="107" t="s">
        <v>190</v>
      </c>
      <c r="C1021" s="153" t="s">
        <v>205</v>
      </c>
      <c r="D1021" s="95" t="s">
        <v>139</v>
      </c>
      <c r="E1021" s="151" t="s">
        <v>223</v>
      </c>
      <c r="F1021" s="172">
        <v>13728</v>
      </c>
      <c r="G1021" s="167">
        <v>43981.599999999999</v>
      </c>
      <c r="H1021" s="104">
        <f t="shared" si="16"/>
        <v>3203.7878787878785</v>
      </c>
      <c r="I1021" s="151" t="s">
        <v>36</v>
      </c>
    </row>
    <row r="1022" spans="1:9" ht="14.4">
      <c r="A1022" s="153" t="s">
        <v>399</v>
      </c>
      <c r="B1022" s="107" t="s">
        <v>190</v>
      </c>
      <c r="C1022" s="153" t="s">
        <v>207</v>
      </c>
      <c r="D1022" s="95" t="s">
        <v>135</v>
      </c>
      <c r="E1022" s="151" t="s">
        <v>225</v>
      </c>
      <c r="F1022" s="172">
        <v>50000</v>
      </c>
      <c r="G1022" s="167">
        <v>41462.160000000003</v>
      </c>
      <c r="H1022" s="104">
        <f t="shared" si="16"/>
        <v>829.24320000000012</v>
      </c>
      <c r="I1022" s="151" t="s">
        <v>43</v>
      </c>
    </row>
    <row r="1023" spans="1:9" ht="14.4">
      <c r="A1023" s="153" t="s">
        <v>399</v>
      </c>
      <c r="B1023" s="107" t="s">
        <v>190</v>
      </c>
      <c r="C1023" s="153" t="s">
        <v>202</v>
      </c>
      <c r="D1023" s="95" t="s">
        <v>140</v>
      </c>
      <c r="E1023" s="151" t="s">
        <v>221</v>
      </c>
      <c r="F1023" s="172">
        <v>4</v>
      </c>
      <c r="G1023" s="167">
        <v>26.4</v>
      </c>
      <c r="H1023" s="104">
        <f t="shared" si="16"/>
        <v>6600</v>
      </c>
      <c r="I1023" s="151" t="s">
        <v>218</v>
      </c>
    </row>
    <row r="1024" spans="1:9" ht="14.4">
      <c r="A1024" s="153" t="s">
        <v>399</v>
      </c>
      <c r="B1024" s="107" t="s">
        <v>190</v>
      </c>
      <c r="C1024" s="153" t="s">
        <v>202</v>
      </c>
      <c r="D1024" s="95" t="s">
        <v>140</v>
      </c>
      <c r="E1024" s="151" t="s">
        <v>221</v>
      </c>
      <c r="F1024" s="172">
        <v>10</v>
      </c>
      <c r="G1024" s="167">
        <v>16.899999999999999</v>
      </c>
      <c r="H1024" s="104">
        <f t="shared" si="16"/>
        <v>1690</v>
      </c>
      <c r="I1024" s="151" t="s">
        <v>218</v>
      </c>
    </row>
    <row r="1025" spans="1:9" ht="14.4">
      <c r="A1025" s="153" t="s">
        <v>399</v>
      </c>
      <c r="B1025" s="107" t="s">
        <v>190</v>
      </c>
      <c r="C1025" s="153" t="s">
        <v>208</v>
      </c>
      <c r="D1025" s="95" t="s">
        <v>138</v>
      </c>
      <c r="E1025" s="151" t="s">
        <v>226</v>
      </c>
      <c r="F1025" s="172">
        <v>23000.11</v>
      </c>
      <c r="G1025" s="167">
        <v>92000.44</v>
      </c>
      <c r="H1025" s="104">
        <f t="shared" si="16"/>
        <v>4000</v>
      </c>
      <c r="I1025" s="151" t="s">
        <v>35</v>
      </c>
    </row>
    <row r="1026" spans="1:9" ht="14.4">
      <c r="A1026" s="153" t="s">
        <v>400</v>
      </c>
      <c r="B1026" s="107" t="s">
        <v>190</v>
      </c>
      <c r="C1026" s="153" t="s">
        <v>202</v>
      </c>
      <c r="D1026" s="95" t="s">
        <v>140</v>
      </c>
      <c r="E1026" s="151" t="s">
        <v>221</v>
      </c>
      <c r="F1026" s="172">
        <v>21600</v>
      </c>
      <c r="G1026" s="167">
        <v>40992</v>
      </c>
      <c r="H1026" s="104">
        <f t="shared" si="16"/>
        <v>1897.7777777777778</v>
      </c>
      <c r="I1026" s="151" t="s">
        <v>30</v>
      </c>
    </row>
    <row r="1027" spans="1:9" ht="14.4">
      <c r="A1027" s="153" t="s">
        <v>400</v>
      </c>
      <c r="B1027" s="107" t="s">
        <v>190</v>
      </c>
      <c r="C1027" s="153" t="s">
        <v>204</v>
      </c>
      <c r="D1027" s="95" t="s">
        <v>134</v>
      </c>
      <c r="E1027" s="151" t="s">
        <v>171</v>
      </c>
      <c r="F1027" s="172">
        <v>34758.14</v>
      </c>
      <c r="G1027" s="167">
        <v>59243.519999999997</v>
      </c>
      <c r="H1027" s="104">
        <f t="shared" si="16"/>
        <v>1704.4502381312693</v>
      </c>
      <c r="I1027" s="151" t="s">
        <v>218</v>
      </c>
    </row>
    <row r="1028" spans="1:9" ht="14.4">
      <c r="A1028" s="153" t="s">
        <v>400</v>
      </c>
      <c r="B1028" s="107" t="s">
        <v>190</v>
      </c>
      <c r="C1028" s="153" t="s">
        <v>204</v>
      </c>
      <c r="D1028" s="95" t="s">
        <v>134</v>
      </c>
      <c r="E1028" s="151" t="s">
        <v>171</v>
      </c>
      <c r="F1028" s="172">
        <v>20123.14</v>
      </c>
      <c r="G1028" s="167">
        <v>31363.200000000001</v>
      </c>
      <c r="H1028" s="104">
        <f t="shared" si="16"/>
        <v>1558.5639219326608</v>
      </c>
      <c r="I1028" s="151" t="s">
        <v>36</v>
      </c>
    </row>
    <row r="1029" spans="1:9" ht="14.4">
      <c r="A1029" s="153" t="s">
        <v>400</v>
      </c>
      <c r="B1029" s="107" t="s">
        <v>190</v>
      </c>
      <c r="C1029" s="153" t="s">
        <v>204</v>
      </c>
      <c r="D1029" s="95" t="s">
        <v>134</v>
      </c>
      <c r="E1029" s="151" t="s">
        <v>171</v>
      </c>
      <c r="F1029" s="172">
        <v>52137.22</v>
      </c>
      <c r="G1029" s="167">
        <v>88865.279999999999</v>
      </c>
      <c r="H1029" s="104">
        <f t="shared" si="16"/>
        <v>1704.449911215059</v>
      </c>
      <c r="I1029" s="151" t="s">
        <v>218</v>
      </c>
    </row>
    <row r="1030" spans="1:9" ht="14.4">
      <c r="A1030" s="153" t="s">
        <v>400</v>
      </c>
      <c r="B1030" s="107" t="s">
        <v>190</v>
      </c>
      <c r="C1030" s="153" t="s">
        <v>204</v>
      </c>
      <c r="D1030" s="95" t="s">
        <v>134</v>
      </c>
      <c r="E1030" s="151" t="s">
        <v>171</v>
      </c>
      <c r="F1030" s="172">
        <v>52137.22</v>
      </c>
      <c r="G1030" s="167">
        <v>88865.279999999999</v>
      </c>
      <c r="H1030" s="104">
        <f t="shared" si="16"/>
        <v>1704.449911215059</v>
      </c>
      <c r="I1030" s="151" t="s">
        <v>218</v>
      </c>
    </row>
    <row r="1031" spans="1:9" ht="14.4">
      <c r="A1031" s="153" t="s">
        <v>400</v>
      </c>
      <c r="B1031" s="107" t="s">
        <v>190</v>
      </c>
      <c r="C1031" s="153" t="s">
        <v>202</v>
      </c>
      <c r="D1031" s="95" t="s">
        <v>140</v>
      </c>
      <c r="E1031" s="151" t="s">
        <v>221</v>
      </c>
      <c r="F1031" s="172">
        <v>18969.599999999999</v>
      </c>
      <c r="G1031" s="167">
        <v>35880</v>
      </c>
      <c r="H1031" s="104">
        <f t="shared" si="16"/>
        <v>1891.4473684210529</v>
      </c>
      <c r="I1031" s="151" t="s">
        <v>30</v>
      </c>
    </row>
    <row r="1032" spans="1:9" ht="14.4">
      <c r="A1032" s="153" t="s">
        <v>400</v>
      </c>
      <c r="B1032" s="107" t="s">
        <v>190</v>
      </c>
      <c r="C1032" s="153" t="s">
        <v>204</v>
      </c>
      <c r="D1032" s="95" t="s">
        <v>134</v>
      </c>
      <c r="E1032" s="151" t="s">
        <v>171</v>
      </c>
      <c r="F1032" s="172">
        <v>69516.289999999994</v>
      </c>
      <c r="G1032" s="167">
        <v>118487.03999999999</v>
      </c>
      <c r="H1032" s="104">
        <f t="shared" ref="H1032:H1095" si="17">+G1032/F1032*1000</f>
        <v>1704.4499929440999</v>
      </c>
      <c r="I1032" s="151" t="s">
        <v>218</v>
      </c>
    </row>
    <row r="1033" spans="1:9" ht="14.4">
      <c r="A1033" s="153" t="s">
        <v>400</v>
      </c>
      <c r="B1033" s="107" t="s">
        <v>190</v>
      </c>
      <c r="C1033" s="153" t="s">
        <v>204</v>
      </c>
      <c r="D1033" s="95" t="s">
        <v>134</v>
      </c>
      <c r="E1033" s="151" t="s">
        <v>171</v>
      </c>
      <c r="F1033" s="172">
        <v>12710.4</v>
      </c>
      <c r="G1033" s="167">
        <v>29816.48</v>
      </c>
      <c r="H1033" s="104">
        <f t="shared" si="17"/>
        <v>2345.833333333333</v>
      </c>
      <c r="I1033" s="151" t="s">
        <v>33</v>
      </c>
    </row>
    <row r="1034" spans="1:9" ht="14.4">
      <c r="A1034" s="153" t="s">
        <v>400</v>
      </c>
      <c r="B1034" s="107" t="s">
        <v>190</v>
      </c>
      <c r="C1034" s="153" t="s">
        <v>204</v>
      </c>
      <c r="D1034" s="95" t="s">
        <v>134</v>
      </c>
      <c r="E1034" s="151" t="s">
        <v>171</v>
      </c>
      <c r="F1034" s="172">
        <v>42681.599999999999</v>
      </c>
      <c r="G1034" s="167">
        <v>95233.32</v>
      </c>
      <c r="H1034" s="104">
        <f t="shared" si="17"/>
        <v>2231.25</v>
      </c>
      <c r="I1034" s="151" t="s">
        <v>35</v>
      </c>
    </row>
    <row r="1035" spans="1:9" ht="14.4">
      <c r="A1035" s="153" t="s">
        <v>400</v>
      </c>
      <c r="B1035" s="107" t="s">
        <v>190</v>
      </c>
      <c r="C1035" s="153" t="s">
        <v>205</v>
      </c>
      <c r="D1035" s="95" t="s">
        <v>139</v>
      </c>
      <c r="E1035" s="151" t="s">
        <v>223</v>
      </c>
      <c r="F1035" s="172">
        <v>12816</v>
      </c>
      <c r="G1035" s="167">
        <v>47205.599999999999</v>
      </c>
      <c r="H1035" s="104">
        <f t="shared" si="17"/>
        <v>3683.333333333333</v>
      </c>
      <c r="I1035" s="151" t="s">
        <v>31</v>
      </c>
    </row>
    <row r="1036" spans="1:9" ht="14.4">
      <c r="A1036" s="153" t="s">
        <v>400</v>
      </c>
      <c r="B1036" s="107" t="s">
        <v>190</v>
      </c>
      <c r="C1036" s="153" t="s">
        <v>208</v>
      </c>
      <c r="D1036" s="95" t="s">
        <v>138</v>
      </c>
      <c r="E1036" s="151" t="s">
        <v>226</v>
      </c>
      <c r="F1036" s="172">
        <v>22006.77</v>
      </c>
      <c r="G1036" s="167">
        <v>88027.08</v>
      </c>
      <c r="H1036" s="104">
        <f t="shared" si="17"/>
        <v>4000</v>
      </c>
      <c r="I1036" s="151" t="s">
        <v>35</v>
      </c>
    </row>
    <row r="1037" spans="1:9" ht="14.4">
      <c r="A1037" s="153" t="s">
        <v>400</v>
      </c>
      <c r="B1037" s="107" t="s">
        <v>190</v>
      </c>
      <c r="C1037" s="153" t="s">
        <v>212</v>
      </c>
      <c r="D1037" s="95" t="s">
        <v>138</v>
      </c>
      <c r="E1037" s="151" t="s">
        <v>186</v>
      </c>
      <c r="F1037" s="172">
        <v>1004.22</v>
      </c>
      <c r="G1037" s="167">
        <v>5774.27</v>
      </c>
      <c r="H1037" s="104">
        <f t="shared" si="17"/>
        <v>5750.0049789886689</v>
      </c>
      <c r="I1037" s="151" t="s">
        <v>35</v>
      </c>
    </row>
    <row r="1038" spans="1:9" ht="14.4">
      <c r="A1038" s="153" t="s">
        <v>400</v>
      </c>
      <c r="B1038" s="107" t="s">
        <v>190</v>
      </c>
      <c r="C1038" s="153" t="s">
        <v>205</v>
      </c>
      <c r="D1038" s="95" t="s">
        <v>139</v>
      </c>
      <c r="E1038" s="151" t="s">
        <v>223</v>
      </c>
      <c r="F1038" s="172">
        <v>3648</v>
      </c>
      <c r="G1038" s="167">
        <v>13083.4</v>
      </c>
      <c r="H1038" s="104">
        <f t="shared" si="17"/>
        <v>3586.4583333333335</v>
      </c>
      <c r="I1038" s="151" t="s">
        <v>39</v>
      </c>
    </row>
    <row r="1039" spans="1:9" ht="14.4">
      <c r="A1039" s="153" t="s">
        <v>400</v>
      </c>
      <c r="B1039" s="107" t="s">
        <v>190</v>
      </c>
      <c r="C1039" s="153" t="s">
        <v>208</v>
      </c>
      <c r="D1039" s="95" t="s">
        <v>138</v>
      </c>
      <c r="E1039" s="151" t="s">
        <v>226</v>
      </c>
      <c r="F1039" s="172">
        <v>23010.44</v>
      </c>
      <c r="G1039" s="167">
        <v>91242.27</v>
      </c>
      <c r="H1039" s="104">
        <f t="shared" si="17"/>
        <v>3965.2553362734484</v>
      </c>
      <c r="I1039" s="151" t="s">
        <v>35</v>
      </c>
    </row>
    <row r="1040" spans="1:9" ht="14.4">
      <c r="A1040" s="153" t="s">
        <v>400</v>
      </c>
      <c r="B1040" s="107" t="s">
        <v>190</v>
      </c>
      <c r="C1040" s="153" t="s">
        <v>214</v>
      </c>
      <c r="D1040" s="95" t="s">
        <v>133</v>
      </c>
      <c r="E1040" s="151" t="s">
        <v>166</v>
      </c>
      <c r="F1040" s="172">
        <v>59.02</v>
      </c>
      <c r="G1040" s="167">
        <v>606.92999999999995</v>
      </c>
      <c r="H1040" s="104">
        <f t="shared" si="17"/>
        <v>10283.463232802438</v>
      </c>
      <c r="I1040" s="151" t="s">
        <v>51</v>
      </c>
    </row>
    <row r="1041" spans="1:9" ht="14.4">
      <c r="A1041" s="153" t="s">
        <v>400</v>
      </c>
      <c r="B1041" s="107" t="s">
        <v>190</v>
      </c>
      <c r="C1041" s="153" t="s">
        <v>202</v>
      </c>
      <c r="D1041" s="95" t="s">
        <v>140</v>
      </c>
      <c r="E1041" s="151" t="s">
        <v>221</v>
      </c>
      <c r="F1041" s="172">
        <v>8400</v>
      </c>
      <c r="G1041" s="167">
        <v>12600</v>
      </c>
      <c r="H1041" s="104">
        <f t="shared" si="17"/>
        <v>1500</v>
      </c>
      <c r="I1041" s="151" t="s">
        <v>37</v>
      </c>
    </row>
    <row r="1042" spans="1:9" ht="14.4">
      <c r="A1042" s="153" t="s">
        <v>400</v>
      </c>
      <c r="B1042" s="107" t="s">
        <v>190</v>
      </c>
      <c r="C1042" s="153" t="s">
        <v>202</v>
      </c>
      <c r="D1042" s="95" t="s">
        <v>140</v>
      </c>
      <c r="E1042" s="151" t="s">
        <v>221</v>
      </c>
      <c r="F1042" s="172">
        <v>1800</v>
      </c>
      <c r="G1042" s="167">
        <v>2700</v>
      </c>
      <c r="H1042" s="104">
        <f t="shared" si="17"/>
        <v>1500</v>
      </c>
      <c r="I1042" s="151" t="s">
        <v>37</v>
      </c>
    </row>
    <row r="1043" spans="1:9" ht="14.4">
      <c r="A1043" s="153" t="s">
        <v>401</v>
      </c>
      <c r="B1043" s="107" t="s">
        <v>190</v>
      </c>
      <c r="C1043" s="153" t="s">
        <v>207</v>
      </c>
      <c r="D1043" s="95" t="s">
        <v>135</v>
      </c>
      <c r="E1043" s="151" t="s">
        <v>225</v>
      </c>
      <c r="F1043" s="172">
        <v>25000</v>
      </c>
      <c r="G1043" s="167">
        <v>23185</v>
      </c>
      <c r="H1043" s="104">
        <f t="shared" si="17"/>
        <v>927.4</v>
      </c>
      <c r="I1043" s="151" t="s">
        <v>37</v>
      </c>
    </row>
    <row r="1044" spans="1:9" ht="14.4">
      <c r="A1044" s="153" t="s">
        <v>401</v>
      </c>
      <c r="B1044" s="107" t="s">
        <v>190</v>
      </c>
      <c r="C1044" s="153" t="s">
        <v>207</v>
      </c>
      <c r="D1044" s="95" t="s">
        <v>135</v>
      </c>
      <c r="E1044" s="151" t="s">
        <v>225</v>
      </c>
      <c r="F1044" s="172">
        <v>46000</v>
      </c>
      <c r="G1044" s="167">
        <v>38776.15</v>
      </c>
      <c r="H1044" s="104">
        <f t="shared" si="17"/>
        <v>842.9597826086956</v>
      </c>
      <c r="I1044" s="151" t="s">
        <v>32</v>
      </c>
    </row>
    <row r="1045" spans="1:9" ht="14.4">
      <c r="A1045" s="153" t="s">
        <v>401</v>
      </c>
      <c r="B1045" s="107" t="s">
        <v>190</v>
      </c>
      <c r="C1045" s="153" t="s">
        <v>212</v>
      </c>
      <c r="D1045" s="95" t="s">
        <v>138</v>
      </c>
      <c r="E1045" s="151" t="s">
        <v>186</v>
      </c>
      <c r="F1045" s="172">
        <v>25004.97</v>
      </c>
      <c r="G1045" s="167">
        <v>148210.37</v>
      </c>
      <c r="H1045" s="104">
        <f t="shared" si="17"/>
        <v>5927.2364653906798</v>
      </c>
      <c r="I1045" s="151" t="s">
        <v>47</v>
      </c>
    </row>
    <row r="1046" spans="1:9" ht="14.4">
      <c r="A1046" s="153" t="s">
        <v>401</v>
      </c>
      <c r="B1046" s="107" t="s">
        <v>190</v>
      </c>
      <c r="C1046" s="153" t="s">
        <v>207</v>
      </c>
      <c r="D1046" s="95" t="s">
        <v>135</v>
      </c>
      <c r="E1046" s="151" t="s">
        <v>225</v>
      </c>
      <c r="F1046" s="172">
        <v>50000</v>
      </c>
      <c r="G1046" s="167">
        <v>45170</v>
      </c>
      <c r="H1046" s="104">
        <f t="shared" si="17"/>
        <v>903.4</v>
      </c>
      <c r="I1046" s="151" t="s">
        <v>37</v>
      </c>
    </row>
    <row r="1047" spans="1:9" ht="14.4">
      <c r="A1047" s="153" t="s">
        <v>401</v>
      </c>
      <c r="B1047" s="107" t="s">
        <v>190</v>
      </c>
      <c r="C1047" s="153" t="s">
        <v>207</v>
      </c>
      <c r="D1047" s="95" t="s">
        <v>135</v>
      </c>
      <c r="E1047" s="151" t="s">
        <v>225</v>
      </c>
      <c r="F1047" s="172">
        <v>75000</v>
      </c>
      <c r="G1047" s="167">
        <v>67500</v>
      </c>
      <c r="H1047" s="104">
        <f t="shared" si="17"/>
        <v>900</v>
      </c>
      <c r="I1047" s="151" t="s">
        <v>26</v>
      </c>
    </row>
    <row r="1048" spans="1:9" ht="14.4">
      <c r="A1048" s="153" t="s">
        <v>402</v>
      </c>
      <c r="B1048" s="107" t="s">
        <v>190</v>
      </c>
      <c r="C1048" s="153" t="s">
        <v>208</v>
      </c>
      <c r="D1048" s="95" t="s">
        <v>138</v>
      </c>
      <c r="E1048" s="151" t="s">
        <v>226</v>
      </c>
      <c r="F1048" s="172">
        <v>23014.23</v>
      </c>
      <c r="G1048" s="167">
        <v>88383.360000000001</v>
      </c>
      <c r="H1048" s="104">
        <f t="shared" si="17"/>
        <v>3840.378756969058</v>
      </c>
      <c r="I1048" s="151" t="s">
        <v>35</v>
      </c>
    </row>
    <row r="1049" spans="1:9" ht="14.4">
      <c r="A1049" s="153" t="s">
        <v>402</v>
      </c>
      <c r="B1049" s="107" t="s">
        <v>190</v>
      </c>
      <c r="C1049" s="153" t="s">
        <v>235</v>
      </c>
      <c r="D1049" s="81" t="s">
        <v>132</v>
      </c>
      <c r="E1049" s="151" t="s">
        <v>260</v>
      </c>
      <c r="F1049" s="172">
        <v>2940</v>
      </c>
      <c r="G1049" s="167">
        <v>8570.4699999999993</v>
      </c>
      <c r="H1049" s="104">
        <f t="shared" si="17"/>
        <v>2915.1258503401359</v>
      </c>
      <c r="I1049" s="151" t="s">
        <v>218</v>
      </c>
    </row>
    <row r="1050" spans="1:9" ht="14.4">
      <c r="A1050" s="153" t="s">
        <v>402</v>
      </c>
      <c r="B1050" s="107" t="s">
        <v>190</v>
      </c>
      <c r="C1050" s="153" t="s">
        <v>207</v>
      </c>
      <c r="D1050" s="95" t="s">
        <v>135</v>
      </c>
      <c r="E1050" s="151" t="s">
        <v>225</v>
      </c>
      <c r="F1050" s="172">
        <v>150000</v>
      </c>
      <c r="G1050" s="167">
        <v>128504.52</v>
      </c>
      <c r="H1050" s="104">
        <f t="shared" si="17"/>
        <v>856.69680000000005</v>
      </c>
      <c r="I1050" s="151" t="s">
        <v>37</v>
      </c>
    </row>
    <row r="1051" spans="1:9" ht="14.4">
      <c r="A1051" s="153" t="s">
        <v>402</v>
      </c>
      <c r="B1051" s="107" t="s">
        <v>190</v>
      </c>
      <c r="C1051" s="153" t="s">
        <v>212</v>
      </c>
      <c r="D1051" s="95" t="s">
        <v>138</v>
      </c>
      <c r="E1051" s="151" t="s">
        <v>186</v>
      </c>
      <c r="F1051" s="172">
        <v>25002.84</v>
      </c>
      <c r="G1051" s="167">
        <v>153850.96</v>
      </c>
      <c r="H1051" s="104">
        <f t="shared" si="17"/>
        <v>6153.3393806463582</v>
      </c>
      <c r="I1051" s="151" t="s">
        <v>47</v>
      </c>
    </row>
    <row r="1052" spans="1:9" ht="14.4">
      <c r="A1052" s="153" t="s">
        <v>404</v>
      </c>
      <c r="B1052" s="107" t="s">
        <v>190</v>
      </c>
      <c r="C1052" s="153" t="s">
        <v>207</v>
      </c>
      <c r="D1052" s="95" t="s">
        <v>135</v>
      </c>
      <c r="E1052" s="151" t="s">
        <v>225</v>
      </c>
      <c r="F1052" s="172">
        <v>25000</v>
      </c>
      <c r="G1052" s="167">
        <v>22500</v>
      </c>
      <c r="H1052" s="104">
        <f t="shared" si="17"/>
        <v>900</v>
      </c>
      <c r="I1052" s="151" t="s">
        <v>26</v>
      </c>
    </row>
    <row r="1053" spans="1:9" ht="14.4">
      <c r="A1053" s="153" t="s">
        <v>404</v>
      </c>
      <c r="B1053" s="107" t="s">
        <v>190</v>
      </c>
      <c r="C1053" s="153" t="s">
        <v>207</v>
      </c>
      <c r="D1053" s="95" t="s">
        <v>135</v>
      </c>
      <c r="E1053" s="151" t="s">
        <v>225</v>
      </c>
      <c r="F1053" s="172">
        <v>50000</v>
      </c>
      <c r="G1053" s="167">
        <v>49754</v>
      </c>
      <c r="H1053" s="104">
        <f t="shared" si="17"/>
        <v>995.07999999999993</v>
      </c>
      <c r="I1053" s="151" t="s">
        <v>26</v>
      </c>
    </row>
    <row r="1054" spans="1:9" ht="14.4">
      <c r="A1054" s="153" t="s">
        <v>404</v>
      </c>
      <c r="B1054" s="107" t="s">
        <v>190</v>
      </c>
      <c r="C1054" s="153" t="s">
        <v>208</v>
      </c>
      <c r="D1054" s="95" t="s">
        <v>138</v>
      </c>
      <c r="E1054" s="151" t="s">
        <v>226</v>
      </c>
      <c r="F1054" s="172">
        <v>24210.99</v>
      </c>
      <c r="G1054" s="167">
        <v>91861.8</v>
      </c>
      <c r="H1054" s="104">
        <f t="shared" si="17"/>
        <v>3794.2190715869115</v>
      </c>
      <c r="I1054" s="151" t="s">
        <v>35</v>
      </c>
    </row>
    <row r="1055" spans="1:9" ht="14.4">
      <c r="A1055" s="153" t="s">
        <v>404</v>
      </c>
      <c r="B1055" s="107" t="s">
        <v>190</v>
      </c>
      <c r="C1055" s="153" t="s">
        <v>202</v>
      </c>
      <c r="D1055" s="95" t="s">
        <v>140</v>
      </c>
      <c r="E1055" s="151" t="s">
        <v>221</v>
      </c>
      <c r="F1055" s="172">
        <v>960</v>
      </c>
      <c r="G1055" s="167">
        <v>2311</v>
      </c>
      <c r="H1055" s="104">
        <f t="shared" si="17"/>
        <v>2407.2916666666665</v>
      </c>
      <c r="I1055" s="151" t="s">
        <v>39</v>
      </c>
    </row>
    <row r="1056" spans="1:9" ht="14.4">
      <c r="A1056" s="153" t="s">
        <v>404</v>
      </c>
      <c r="B1056" s="107" t="s">
        <v>190</v>
      </c>
      <c r="C1056" s="153" t="s">
        <v>203</v>
      </c>
      <c r="D1056" s="95" t="s">
        <v>133</v>
      </c>
      <c r="E1056" s="151" t="s">
        <v>222</v>
      </c>
      <c r="F1056" s="172">
        <v>4531.2</v>
      </c>
      <c r="G1056" s="167">
        <v>1280</v>
      </c>
      <c r="H1056" s="104">
        <f t="shared" si="17"/>
        <v>282.4858757062147</v>
      </c>
      <c r="I1056" s="151" t="s">
        <v>39</v>
      </c>
    </row>
    <row r="1057" spans="1:9" ht="14.4">
      <c r="A1057" s="153" t="s">
        <v>404</v>
      </c>
      <c r="B1057" s="107" t="s">
        <v>190</v>
      </c>
      <c r="C1057" s="153" t="s">
        <v>204</v>
      </c>
      <c r="D1057" s="95" t="s">
        <v>134</v>
      </c>
      <c r="E1057" s="151" t="s">
        <v>171</v>
      </c>
      <c r="F1057" s="172">
        <v>9528</v>
      </c>
      <c r="G1057" s="167">
        <v>1500</v>
      </c>
      <c r="H1057" s="104">
        <f t="shared" si="17"/>
        <v>157.4307304785894</v>
      </c>
      <c r="I1057" s="151" t="s">
        <v>39</v>
      </c>
    </row>
    <row r="1058" spans="1:9" ht="14.4">
      <c r="A1058" s="153" t="s">
        <v>404</v>
      </c>
      <c r="B1058" s="107" t="s">
        <v>190</v>
      </c>
      <c r="C1058" s="153" t="s">
        <v>202</v>
      </c>
      <c r="D1058" s="95" t="s">
        <v>140</v>
      </c>
      <c r="E1058" s="151" t="s">
        <v>221</v>
      </c>
      <c r="F1058" s="172">
        <v>13560</v>
      </c>
      <c r="G1058" s="167">
        <v>3955</v>
      </c>
      <c r="H1058" s="104">
        <f t="shared" si="17"/>
        <v>291.66666666666669</v>
      </c>
      <c r="I1058" s="151" t="s">
        <v>39</v>
      </c>
    </row>
    <row r="1059" spans="1:9" ht="14.4">
      <c r="A1059" s="153" t="s">
        <v>404</v>
      </c>
      <c r="B1059" s="107" t="s">
        <v>190</v>
      </c>
      <c r="C1059" s="153" t="s">
        <v>211</v>
      </c>
      <c r="D1059" s="95" t="s">
        <v>132</v>
      </c>
      <c r="E1059" s="151" t="s">
        <v>229</v>
      </c>
      <c r="F1059" s="172">
        <v>1699.2</v>
      </c>
      <c r="G1059" s="167">
        <v>5914.14</v>
      </c>
      <c r="H1059" s="104">
        <f t="shared" si="17"/>
        <v>3480.5437853107346</v>
      </c>
      <c r="I1059" s="151" t="s">
        <v>39</v>
      </c>
    </row>
    <row r="1060" spans="1:9" ht="14.4">
      <c r="A1060" s="153" t="s">
        <v>404</v>
      </c>
      <c r="B1060" s="107" t="s">
        <v>190</v>
      </c>
      <c r="C1060" s="153" t="s">
        <v>204</v>
      </c>
      <c r="D1060" s="95" t="s">
        <v>134</v>
      </c>
      <c r="E1060" s="151" t="s">
        <v>171</v>
      </c>
      <c r="F1060" s="172">
        <v>1905.6</v>
      </c>
      <c r="G1060" s="167">
        <v>4469.12</v>
      </c>
      <c r="H1060" s="104">
        <f t="shared" si="17"/>
        <v>2345.2560873215784</v>
      </c>
      <c r="I1060" s="151" t="s">
        <v>39</v>
      </c>
    </row>
    <row r="1061" spans="1:9" ht="14.4">
      <c r="A1061" s="153" t="s">
        <v>404</v>
      </c>
      <c r="B1061" s="107" t="s">
        <v>190</v>
      </c>
      <c r="C1061" s="153" t="s">
        <v>202</v>
      </c>
      <c r="D1061" s="95" t="s">
        <v>140</v>
      </c>
      <c r="E1061" s="151" t="s">
        <v>221</v>
      </c>
      <c r="F1061" s="172">
        <v>1200</v>
      </c>
      <c r="G1061" s="167">
        <v>2769.86</v>
      </c>
      <c r="H1061" s="104">
        <f t="shared" si="17"/>
        <v>2308.2166666666667</v>
      </c>
      <c r="I1061" s="151" t="s">
        <v>39</v>
      </c>
    </row>
    <row r="1062" spans="1:9" ht="14.4">
      <c r="A1062" s="153" t="s">
        <v>404</v>
      </c>
      <c r="B1062" s="107" t="s">
        <v>190</v>
      </c>
      <c r="C1062" s="153" t="s">
        <v>202</v>
      </c>
      <c r="D1062" s="95" t="s">
        <v>140</v>
      </c>
      <c r="E1062" s="151" t="s">
        <v>221</v>
      </c>
      <c r="F1062" s="172">
        <v>7200</v>
      </c>
      <c r="G1062" s="167">
        <v>14652.76</v>
      </c>
      <c r="H1062" s="104">
        <f t="shared" si="17"/>
        <v>2035.1055555555556</v>
      </c>
      <c r="I1062" s="151" t="s">
        <v>39</v>
      </c>
    </row>
    <row r="1063" spans="1:9" ht="14.4">
      <c r="A1063" s="153" t="s">
        <v>404</v>
      </c>
      <c r="B1063" s="107" t="s">
        <v>190</v>
      </c>
      <c r="C1063" s="153" t="s">
        <v>202</v>
      </c>
      <c r="D1063" s="95" t="s">
        <v>140</v>
      </c>
      <c r="E1063" s="151" t="s">
        <v>221</v>
      </c>
      <c r="F1063" s="172">
        <v>1920</v>
      </c>
      <c r="G1063" s="167">
        <v>4534.67</v>
      </c>
      <c r="H1063" s="104">
        <f t="shared" si="17"/>
        <v>2361.8072916666665</v>
      </c>
      <c r="I1063" s="151" t="s">
        <v>39</v>
      </c>
    </row>
    <row r="1064" spans="1:9" ht="14.4">
      <c r="A1064" s="153" t="s">
        <v>406</v>
      </c>
      <c r="B1064" s="107" t="s">
        <v>190</v>
      </c>
      <c r="C1064" s="153" t="s">
        <v>204</v>
      </c>
      <c r="D1064" s="95" t="s">
        <v>134</v>
      </c>
      <c r="E1064" s="151" t="s">
        <v>171</v>
      </c>
      <c r="F1064" s="172">
        <v>69792.77</v>
      </c>
      <c r="G1064" s="167">
        <v>130388.64</v>
      </c>
      <c r="H1064" s="104">
        <f t="shared" si="17"/>
        <v>1868.2256056035603</v>
      </c>
      <c r="I1064" s="151" t="s">
        <v>37</v>
      </c>
    </row>
    <row r="1065" spans="1:9" ht="14.4">
      <c r="A1065" s="153" t="s">
        <v>406</v>
      </c>
      <c r="B1065" s="107" t="s">
        <v>190</v>
      </c>
      <c r="C1065" s="153" t="s">
        <v>204</v>
      </c>
      <c r="D1065" s="95" t="s">
        <v>134</v>
      </c>
      <c r="E1065" s="151" t="s">
        <v>171</v>
      </c>
      <c r="F1065" s="172">
        <v>59761.15</v>
      </c>
      <c r="G1065" s="167">
        <v>97162.559999999998</v>
      </c>
      <c r="H1065" s="104">
        <f t="shared" si="17"/>
        <v>1625.848230832238</v>
      </c>
      <c r="I1065" s="151" t="s">
        <v>37</v>
      </c>
    </row>
    <row r="1066" spans="1:9" ht="14.4">
      <c r="A1066" s="153" t="s">
        <v>406</v>
      </c>
      <c r="B1066" s="107" t="s">
        <v>190</v>
      </c>
      <c r="C1066" s="153" t="s">
        <v>204</v>
      </c>
      <c r="D1066" s="95" t="s">
        <v>134</v>
      </c>
      <c r="E1066" s="151" t="s">
        <v>171</v>
      </c>
      <c r="F1066" s="172">
        <v>19920.38</v>
      </c>
      <c r="G1066" s="167">
        <v>32387.52</v>
      </c>
      <c r="H1066" s="104">
        <f t="shared" si="17"/>
        <v>1625.8485028900052</v>
      </c>
      <c r="I1066" s="151" t="s">
        <v>37</v>
      </c>
    </row>
    <row r="1067" spans="1:9" ht="14.4">
      <c r="A1067" s="153" t="s">
        <v>406</v>
      </c>
      <c r="B1067" s="107" t="s">
        <v>190</v>
      </c>
      <c r="C1067" s="153" t="s">
        <v>204</v>
      </c>
      <c r="D1067" s="95" t="s">
        <v>134</v>
      </c>
      <c r="E1067" s="151" t="s">
        <v>171</v>
      </c>
      <c r="F1067" s="172">
        <v>73343.23</v>
      </c>
      <c r="G1067" s="167">
        <v>119244.96</v>
      </c>
      <c r="H1067" s="104">
        <f t="shared" si="17"/>
        <v>1625.8482207560264</v>
      </c>
      <c r="I1067" s="151" t="s">
        <v>37</v>
      </c>
    </row>
    <row r="1068" spans="1:9" ht="14.4">
      <c r="A1068" s="153" t="s">
        <v>406</v>
      </c>
      <c r="B1068" s="107" t="s">
        <v>190</v>
      </c>
      <c r="C1068" s="153" t="s">
        <v>204</v>
      </c>
      <c r="D1068" s="95" t="s">
        <v>134</v>
      </c>
      <c r="E1068" s="151" t="s">
        <v>171</v>
      </c>
      <c r="F1068" s="172">
        <v>10800</v>
      </c>
      <c r="G1068" s="167">
        <v>18402</v>
      </c>
      <c r="H1068" s="104">
        <f t="shared" si="17"/>
        <v>1703.8888888888887</v>
      </c>
      <c r="I1068" s="151" t="s">
        <v>37</v>
      </c>
    </row>
    <row r="1069" spans="1:9" ht="14.4">
      <c r="A1069" s="153" t="s">
        <v>406</v>
      </c>
      <c r="B1069" s="107" t="s">
        <v>190</v>
      </c>
      <c r="C1069" s="153" t="s">
        <v>204</v>
      </c>
      <c r="D1069" s="95" t="s">
        <v>134</v>
      </c>
      <c r="E1069" s="151" t="s">
        <v>171</v>
      </c>
      <c r="F1069" s="172">
        <v>50509.440000000002</v>
      </c>
      <c r="G1069" s="167">
        <v>84649.2</v>
      </c>
      <c r="H1069" s="104">
        <f t="shared" si="17"/>
        <v>1675.9085034401489</v>
      </c>
      <c r="I1069" s="151" t="s">
        <v>37</v>
      </c>
    </row>
    <row r="1070" spans="1:9" ht="14.4">
      <c r="A1070" s="153" t="s">
        <v>406</v>
      </c>
      <c r="B1070" s="107" t="s">
        <v>190</v>
      </c>
      <c r="C1070" s="153" t="s">
        <v>204</v>
      </c>
      <c r="D1070" s="95" t="s">
        <v>134</v>
      </c>
      <c r="E1070" s="151" t="s">
        <v>171</v>
      </c>
      <c r="F1070" s="172">
        <v>39840.769999999997</v>
      </c>
      <c r="G1070" s="167">
        <v>64775.040000000001</v>
      </c>
      <c r="H1070" s="104">
        <f t="shared" si="17"/>
        <v>1625.8480948033887</v>
      </c>
      <c r="I1070" s="151" t="s">
        <v>37</v>
      </c>
    </row>
    <row r="1071" spans="1:9" ht="14.4">
      <c r="A1071" s="153" t="s">
        <v>406</v>
      </c>
      <c r="B1071" s="107" t="s">
        <v>190</v>
      </c>
      <c r="C1071" s="153" t="s">
        <v>204</v>
      </c>
      <c r="D1071" s="95" t="s">
        <v>134</v>
      </c>
      <c r="E1071" s="151" t="s">
        <v>171</v>
      </c>
      <c r="F1071" s="172">
        <v>58406.400000000001</v>
      </c>
      <c r="G1071" s="167">
        <v>130319.28</v>
      </c>
      <c r="H1071" s="104">
        <f t="shared" si="17"/>
        <v>2231.2499999999995</v>
      </c>
      <c r="I1071" s="151" t="s">
        <v>35</v>
      </c>
    </row>
    <row r="1072" spans="1:9" ht="14.4">
      <c r="A1072" s="153" t="s">
        <v>406</v>
      </c>
      <c r="B1072" s="107" t="s">
        <v>190</v>
      </c>
      <c r="C1072" s="153" t="s">
        <v>205</v>
      </c>
      <c r="D1072" s="95" t="s">
        <v>139</v>
      </c>
      <c r="E1072" s="151" t="s">
        <v>223</v>
      </c>
      <c r="F1072" s="172">
        <v>12211.2</v>
      </c>
      <c r="G1072" s="167">
        <v>43775.040000000001</v>
      </c>
      <c r="H1072" s="104">
        <f t="shared" si="17"/>
        <v>3584.8270440251572</v>
      </c>
      <c r="I1072" s="151" t="s">
        <v>32</v>
      </c>
    </row>
    <row r="1073" spans="1:9" ht="14.4">
      <c r="A1073" s="153" t="s">
        <v>406</v>
      </c>
      <c r="B1073" s="107" t="s">
        <v>190</v>
      </c>
      <c r="C1073" s="153" t="s">
        <v>205</v>
      </c>
      <c r="D1073" s="95" t="s">
        <v>139</v>
      </c>
      <c r="E1073" s="151" t="s">
        <v>223</v>
      </c>
      <c r="F1073" s="172">
        <v>3552</v>
      </c>
      <c r="G1073" s="167">
        <v>13849.1</v>
      </c>
      <c r="H1073" s="104">
        <f t="shared" si="17"/>
        <v>3898.9583333333335</v>
      </c>
      <c r="I1073" s="151" t="s">
        <v>32</v>
      </c>
    </row>
    <row r="1074" spans="1:9" ht="14.4">
      <c r="A1074" s="153" t="s">
        <v>406</v>
      </c>
      <c r="B1074" s="107" t="s">
        <v>190</v>
      </c>
      <c r="C1074" s="153" t="s">
        <v>204</v>
      </c>
      <c r="D1074" s="95" t="s">
        <v>134</v>
      </c>
      <c r="E1074" s="151" t="s">
        <v>171</v>
      </c>
      <c r="F1074" s="172">
        <v>17717.759999999998</v>
      </c>
      <c r="G1074" s="167">
        <v>31562.34</v>
      </c>
      <c r="H1074" s="104">
        <f t="shared" si="17"/>
        <v>1781.3956166016474</v>
      </c>
      <c r="I1074" s="151" t="s">
        <v>32</v>
      </c>
    </row>
    <row r="1075" spans="1:9" ht="14.4">
      <c r="A1075" s="153" t="s">
        <v>406</v>
      </c>
      <c r="B1075" s="107" t="s">
        <v>190</v>
      </c>
      <c r="C1075" s="153" t="s">
        <v>205</v>
      </c>
      <c r="D1075" s="95" t="s">
        <v>139</v>
      </c>
      <c r="E1075" s="151" t="s">
        <v>223</v>
      </c>
      <c r="F1075" s="172">
        <v>15648</v>
      </c>
      <c r="G1075" s="167">
        <v>56531.7</v>
      </c>
      <c r="H1075" s="104">
        <f t="shared" si="17"/>
        <v>3612.7108895705519</v>
      </c>
      <c r="I1075" s="151" t="s">
        <v>29</v>
      </c>
    </row>
    <row r="1076" spans="1:9" ht="14.4">
      <c r="A1076" s="153" t="s">
        <v>406</v>
      </c>
      <c r="B1076" s="107" t="s">
        <v>190</v>
      </c>
      <c r="C1076" s="153" t="s">
        <v>205</v>
      </c>
      <c r="D1076" s="95" t="s">
        <v>139</v>
      </c>
      <c r="E1076" s="151" t="s">
        <v>223</v>
      </c>
      <c r="F1076" s="172">
        <v>768</v>
      </c>
      <c r="G1076" s="167">
        <v>2995.2</v>
      </c>
      <c r="H1076" s="104">
        <f t="shared" si="17"/>
        <v>3900</v>
      </c>
      <c r="I1076" s="151" t="s">
        <v>29</v>
      </c>
    </row>
    <row r="1077" spans="1:9" ht="14.4">
      <c r="A1077" s="153" t="s">
        <v>406</v>
      </c>
      <c r="B1077" s="107" t="s">
        <v>190</v>
      </c>
      <c r="C1077" s="153" t="s">
        <v>205</v>
      </c>
      <c r="D1077" s="95" t="s">
        <v>139</v>
      </c>
      <c r="E1077" s="151" t="s">
        <v>223</v>
      </c>
      <c r="F1077" s="172">
        <v>1680</v>
      </c>
      <c r="G1077" s="167">
        <v>5110</v>
      </c>
      <c r="H1077" s="104">
        <f t="shared" si="17"/>
        <v>3041.6666666666665</v>
      </c>
      <c r="I1077" s="151" t="s">
        <v>34</v>
      </c>
    </row>
    <row r="1078" spans="1:9" ht="14.4">
      <c r="A1078" s="153" t="s">
        <v>406</v>
      </c>
      <c r="B1078" s="107" t="s">
        <v>190</v>
      </c>
      <c r="C1078" s="153" t="s">
        <v>204</v>
      </c>
      <c r="D1078" s="95" t="s">
        <v>134</v>
      </c>
      <c r="E1078" s="151" t="s">
        <v>171</v>
      </c>
      <c r="F1078" s="172">
        <v>54604.800000000003</v>
      </c>
      <c r="G1078" s="167">
        <v>92390.399999999994</v>
      </c>
      <c r="H1078" s="104">
        <f t="shared" si="17"/>
        <v>1691.9831223628689</v>
      </c>
      <c r="I1078" s="151" t="s">
        <v>30</v>
      </c>
    </row>
    <row r="1079" spans="1:9" ht="14.4">
      <c r="A1079" s="153" t="s">
        <v>406</v>
      </c>
      <c r="B1079" s="107" t="s">
        <v>190</v>
      </c>
      <c r="C1079" s="153" t="s">
        <v>204</v>
      </c>
      <c r="D1079" s="95" t="s">
        <v>134</v>
      </c>
      <c r="E1079" s="151" t="s">
        <v>171</v>
      </c>
      <c r="F1079" s="172">
        <v>36403.199999999997</v>
      </c>
      <c r="G1079" s="167">
        <v>61593.599999999999</v>
      </c>
      <c r="H1079" s="104">
        <f t="shared" si="17"/>
        <v>1691.9831223628692</v>
      </c>
      <c r="I1079" s="151" t="s">
        <v>30</v>
      </c>
    </row>
    <row r="1080" spans="1:9" ht="14.4">
      <c r="A1080" s="153" t="s">
        <v>406</v>
      </c>
      <c r="B1080" s="107" t="s">
        <v>190</v>
      </c>
      <c r="C1080" s="153" t="s">
        <v>205</v>
      </c>
      <c r="D1080" s="95" t="s">
        <v>139</v>
      </c>
      <c r="E1080" s="151" t="s">
        <v>223</v>
      </c>
      <c r="F1080" s="172">
        <v>30182.400000000001</v>
      </c>
      <c r="G1080" s="167">
        <v>107262.48</v>
      </c>
      <c r="H1080" s="104">
        <f t="shared" si="17"/>
        <v>3553.8088422391857</v>
      </c>
      <c r="I1080" s="151" t="s">
        <v>31</v>
      </c>
    </row>
    <row r="1081" spans="1:9" ht="14.4">
      <c r="A1081" s="153" t="s">
        <v>406</v>
      </c>
      <c r="B1081" s="107" t="s">
        <v>190</v>
      </c>
      <c r="C1081" s="153" t="s">
        <v>209</v>
      </c>
      <c r="D1081" s="95" t="s">
        <v>133</v>
      </c>
      <c r="E1081" s="151" t="s">
        <v>227</v>
      </c>
      <c r="F1081" s="172">
        <v>27266.47</v>
      </c>
      <c r="G1081" s="167">
        <v>96463.73</v>
      </c>
      <c r="H1081" s="104">
        <f t="shared" si="17"/>
        <v>3537.8151260504201</v>
      </c>
      <c r="I1081" s="151" t="s">
        <v>218</v>
      </c>
    </row>
    <row r="1082" spans="1:9" ht="14.4">
      <c r="A1082" s="153" t="s">
        <v>406</v>
      </c>
      <c r="B1082" s="107" t="s">
        <v>190</v>
      </c>
      <c r="C1082" s="153" t="s">
        <v>209</v>
      </c>
      <c r="D1082" s="95" t="s">
        <v>133</v>
      </c>
      <c r="E1082" s="151" t="s">
        <v>227</v>
      </c>
      <c r="F1082" s="172">
        <v>17478.72</v>
      </c>
      <c r="G1082" s="167">
        <v>66096</v>
      </c>
      <c r="H1082" s="104">
        <f t="shared" si="17"/>
        <v>3781.5126050420167</v>
      </c>
      <c r="I1082" s="151" t="s">
        <v>218</v>
      </c>
    </row>
    <row r="1083" spans="1:9" ht="14.4">
      <c r="A1083" s="153" t="s">
        <v>407</v>
      </c>
      <c r="B1083" s="107" t="s">
        <v>190</v>
      </c>
      <c r="C1083" s="153" t="s">
        <v>207</v>
      </c>
      <c r="D1083" s="95" t="s">
        <v>135</v>
      </c>
      <c r="E1083" s="151" t="s">
        <v>225</v>
      </c>
      <c r="F1083" s="172">
        <v>23000</v>
      </c>
      <c r="G1083" s="167">
        <v>19578.48</v>
      </c>
      <c r="H1083" s="104">
        <f t="shared" si="17"/>
        <v>851.23826086956524</v>
      </c>
      <c r="I1083" s="151" t="s">
        <v>32</v>
      </c>
    </row>
    <row r="1084" spans="1:9" ht="14.4">
      <c r="A1084" s="153" t="s">
        <v>408</v>
      </c>
      <c r="B1084" s="107" t="s">
        <v>190</v>
      </c>
      <c r="C1084" s="153" t="s">
        <v>279</v>
      </c>
      <c r="D1084" s="95" t="s">
        <v>131</v>
      </c>
      <c r="E1084" s="151" t="s">
        <v>280</v>
      </c>
      <c r="F1084" s="172">
        <v>50000</v>
      </c>
      <c r="G1084" s="167">
        <v>157533.82</v>
      </c>
      <c r="H1084" s="104">
        <f t="shared" si="17"/>
        <v>3150.6763999999998</v>
      </c>
      <c r="I1084" s="151" t="s">
        <v>37</v>
      </c>
    </row>
    <row r="1085" spans="1:9" ht="14.4">
      <c r="A1085" s="153" t="s">
        <v>408</v>
      </c>
      <c r="B1085" s="107" t="s">
        <v>190</v>
      </c>
      <c r="C1085" s="153" t="s">
        <v>236</v>
      </c>
      <c r="D1085" s="95" t="s">
        <v>133</v>
      </c>
      <c r="E1085" s="151" t="s">
        <v>126</v>
      </c>
      <c r="F1085" s="172">
        <v>2640</v>
      </c>
      <c r="G1085" s="167">
        <v>11988.09</v>
      </c>
      <c r="H1085" s="104">
        <f t="shared" si="17"/>
        <v>4540.943181818182</v>
      </c>
      <c r="I1085" s="151" t="s">
        <v>29</v>
      </c>
    </row>
    <row r="1086" spans="1:9" ht="14.4">
      <c r="A1086" s="153" t="s">
        <v>408</v>
      </c>
      <c r="B1086" s="107" t="s">
        <v>190</v>
      </c>
      <c r="C1086" s="153" t="s">
        <v>236</v>
      </c>
      <c r="D1086" s="95" t="s">
        <v>133</v>
      </c>
      <c r="E1086" s="151" t="s">
        <v>126</v>
      </c>
      <c r="F1086" s="172">
        <v>1600</v>
      </c>
      <c r="G1086" s="167">
        <v>5883.73</v>
      </c>
      <c r="H1086" s="104">
        <f t="shared" si="17"/>
        <v>3677.3312499999997</v>
      </c>
      <c r="I1086" s="151" t="s">
        <v>29</v>
      </c>
    </row>
    <row r="1087" spans="1:9" ht="14.4">
      <c r="A1087" s="153" t="s">
        <v>408</v>
      </c>
      <c r="B1087" s="107" t="s">
        <v>190</v>
      </c>
      <c r="C1087" s="153" t="s">
        <v>236</v>
      </c>
      <c r="D1087" s="95" t="s">
        <v>133</v>
      </c>
      <c r="E1087" s="151" t="s">
        <v>126</v>
      </c>
      <c r="F1087" s="172">
        <v>2880</v>
      </c>
      <c r="G1087" s="167">
        <v>11747.03</v>
      </c>
      <c r="H1087" s="104">
        <f t="shared" si="17"/>
        <v>4078.8298611111113</v>
      </c>
      <c r="I1087" s="151" t="s">
        <v>29</v>
      </c>
    </row>
    <row r="1088" spans="1:9" ht="14.4">
      <c r="A1088" s="153" t="s">
        <v>415</v>
      </c>
      <c r="B1088" s="107" t="s">
        <v>190</v>
      </c>
      <c r="C1088" s="153" t="s">
        <v>212</v>
      </c>
      <c r="D1088" s="95" t="s">
        <v>138</v>
      </c>
      <c r="E1088" s="151" t="s">
        <v>186</v>
      </c>
      <c r="F1088" s="172">
        <v>23500.080000000002</v>
      </c>
      <c r="G1088" s="167">
        <v>145228.57</v>
      </c>
      <c r="H1088" s="104">
        <f t="shared" si="17"/>
        <v>6179.9181109170695</v>
      </c>
      <c r="I1088" s="151" t="s">
        <v>47</v>
      </c>
    </row>
    <row r="1089" spans="1:9" ht="14.4">
      <c r="A1089" s="153" t="s">
        <v>410</v>
      </c>
      <c r="B1089" s="107" t="s">
        <v>190</v>
      </c>
      <c r="C1089" s="153" t="s">
        <v>204</v>
      </c>
      <c r="D1089" s="95" t="s">
        <v>134</v>
      </c>
      <c r="E1089" s="151" t="s">
        <v>171</v>
      </c>
      <c r="F1089" s="172">
        <v>12729.6</v>
      </c>
      <c r="G1089" s="167">
        <v>29821.74</v>
      </c>
      <c r="H1089" s="104">
        <f t="shared" si="17"/>
        <v>2342.7083333333335</v>
      </c>
      <c r="I1089" s="151" t="s">
        <v>34</v>
      </c>
    </row>
    <row r="1090" spans="1:9" ht="14.4">
      <c r="A1090" s="153" t="s">
        <v>410</v>
      </c>
      <c r="B1090" s="107" t="s">
        <v>190</v>
      </c>
      <c r="C1090" s="153" t="s">
        <v>204</v>
      </c>
      <c r="D1090" s="95" t="s">
        <v>134</v>
      </c>
      <c r="E1090" s="151" t="s">
        <v>171</v>
      </c>
      <c r="F1090" s="172">
        <v>11980.8</v>
      </c>
      <c r="G1090" s="167">
        <v>28142.400000000001</v>
      </c>
      <c r="H1090" s="104">
        <f t="shared" si="17"/>
        <v>2348.9583333333335</v>
      </c>
      <c r="I1090" s="151" t="s">
        <v>33</v>
      </c>
    </row>
    <row r="1091" spans="1:9" ht="14.4">
      <c r="A1091" s="153" t="s">
        <v>410</v>
      </c>
      <c r="B1091" s="107" t="s">
        <v>190</v>
      </c>
      <c r="C1091" s="153" t="s">
        <v>202</v>
      </c>
      <c r="D1091" s="95" t="s">
        <v>140</v>
      </c>
      <c r="E1091" s="151" t="s">
        <v>221</v>
      </c>
      <c r="F1091" s="172">
        <v>18969.599999999999</v>
      </c>
      <c r="G1091" s="167">
        <v>36275.199999999997</v>
      </c>
      <c r="H1091" s="104">
        <f t="shared" si="17"/>
        <v>1912.280701754386</v>
      </c>
      <c r="I1091" s="151" t="s">
        <v>33</v>
      </c>
    </row>
    <row r="1092" spans="1:9" ht="14.4">
      <c r="A1092" s="153" t="s">
        <v>410</v>
      </c>
      <c r="B1092" s="107" t="s">
        <v>190</v>
      </c>
      <c r="C1092" s="153" t="s">
        <v>202</v>
      </c>
      <c r="D1092" s="95" t="s">
        <v>140</v>
      </c>
      <c r="E1092" s="151" t="s">
        <v>221</v>
      </c>
      <c r="F1092" s="172">
        <v>15120</v>
      </c>
      <c r="G1092" s="167">
        <v>25288.2</v>
      </c>
      <c r="H1092" s="104">
        <f t="shared" si="17"/>
        <v>1672.5</v>
      </c>
      <c r="I1092" s="151" t="s">
        <v>37</v>
      </c>
    </row>
    <row r="1093" spans="1:9" ht="14.4">
      <c r="A1093" s="153" t="s">
        <v>410</v>
      </c>
      <c r="B1093" s="107" t="s">
        <v>190</v>
      </c>
      <c r="C1093" s="153" t="s">
        <v>202</v>
      </c>
      <c r="D1093" s="95" t="s">
        <v>140</v>
      </c>
      <c r="E1093" s="151" t="s">
        <v>221</v>
      </c>
      <c r="F1093" s="172">
        <v>45360</v>
      </c>
      <c r="G1093" s="167">
        <v>75864.600000000006</v>
      </c>
      <c r="H1093" s="104">
        <f t="shared" si="17"/>
        <v>1672.5</v>
      </c>
      <c r="I1093" s="151" t="s">
        <v>37</v>
      </c>
    </row>
    <row r="1094" spans="1:9" ht="14.4">
      <c r="A1094" s="153" t="s">
        <v>410</v>
      </c>
      <c r="B1094" s="107" t="s">
        <v>190</v>
      </c>
      <c r="C1094" s="153" t="s">
        <v>212</v>
      </c>
      <c r="D1094" s="95" t="s">
        <v>138</v>
      </c>
      <c r="E1094" s="151" t="s">
        <v>186</v>
      </c>
      <c r="F1094" s="172">
        <v>25005.81</v>
      </c>
      <c r="G1094" s="167">
        <v>148215.5</v>
      </c>
      <c r="H1094" s="104">
        <f t="shared" si="17"/>
        <v>5927.2425088409454</v>
      </c>
      <c r="I1094" s="151" t="s">
        <v>47</v>
      </c>
    </row>
    <row r="1095" spans="1:9" ht="14.4">
      <c r="A1095" s="153" t="s">
        <v>410</v>
      </c>
      <c r="B1095" s="107" t="s">
        <v>190</v>
      </c>
      <c r="C1095" s="153" t="s">
        <v>208</v>
      </c>
      <c r="D1095" s="95" t="s">
        <v>138</v>
      </c>
      <c r="E1095" s="151" t="s">
        <v>226</v>
      </c>
      <c r="F1095" s="172">
        <v>22015.56</v>
      </c>
      <c r="G1095" s="167">
        <v>89549.08</v>
      </c>
      <c r="H1095" s="104">
        <f t="shared" si="17"/>
        <v>4067.5358700846127</v>
      </c>
      <c r="I1095" s="151" t="s">
        <v>47</v>
      </c>
    </row>
    <row r="1096" spans="1:9" ht="14.4">
      <c r="A1096" s="153" t="s">
        <v>410</v>
      </c>
      <c r="B1096" s="107" t="s">
        <v>190</v>
      </c>
      <c r="C1096" s="153" t="s">
        <v>215</v>
      </c>
      <c r="D1096" s="95" t="s">
        <v>138</v>
      </c>
      <c r="E1096" s="151" t="s">
        <v>231</v>
      </c>
      <c r="F1096" s="172">
        <v>3030.51</v>
      </c>
      <c r="G1096" s="167">
        <v>12326.71</v>
      </c>
      <c r="H1096" s="104">
        <f t="shared" ref="H1096:H1159" si="18">+G1096/F1096*1000</f>
        <v>4067.5364872579198</v>
      </c>
      <c r="I1096" s="151" t="s">
        <v>47</v>
      </c>
    </row>
    <row r="1097" spans="1:9" ht="14.4">
      <c r="A1097" s="153" t="s">
        <v>411</v>
      </c>
      <c r="B1097" s="107" t="s">
        <v>190</v>
      </c>
      <c r="C1097" s="153" t="s">
        <v>204</v>
      </c>
      <c r="D1097" s="95" t="s">
        <v>134</v>
      </c>
      <c r="E1097" s="151" t="s">
        <v>171</v>
      </c>
      <c r="F1097" s="172">
        <v>91008</v>
      </c>
      <c r="G1097" s="167">
        <v>153984</v>
      </c>
      <c r="H1097" s="104">
        <f t="shared" si="18"/>
        <v>1691.9831223628692</v>
      </c>
      <c r="I1097" s="151" t="s">
        <v>30</v>
      </c>
    </row>
    <row r="1098" spans="1:9" ht="14.4">
      <c r="A1098" s="153" t="s">
        <v>411</v>
      </c>
      <c r="B1098" s="107" t="s">
        <v>190</v>
      </c>
      <c r="C1098" s="153" t="s">
        <v>204</v>
      </c>
      <c r="D1098" s="95" t="s">
        <v>134</v>
      </c>
      <c r="E1098" s="151" t="s">
        <v>171</v>
      </c>
      <c r="F1098" s="172">
        <v>36403.199999999997</v>
      </c>
      <c r="G1098" s="167">
        <v>61593.599999999999</v>
      </c>
      <c r="H1098" s="104">
        <f t="shared" si="18"/>
        <v>1691.9831223628692</v>
      </c>
      <c r="I1098" s="151" t="s">
        <v>30</v>
      </c>
    </row>
    <row r="1099" spans="1:9" ht="14.4">
      <c r="A1099" s="153" t="s">
        <v>411</v>
      </c>
      <c r="B1099" s="107" t="s">
        <v>190</v>
      </c>
      <c r="C1099" s="153" t="s">
        <v>204</v>
      </c>
      <c r="D1099" s="95" t="s">
        <v>134</v>
      </c>
      <c r="E1099" s="151" t="s">
        <v>171</v>
      </c>
      <c r="F1099" s="172">
        <v>86895.360000000001</v>
      </c>
      <c r="G1099" s="167">
        <v>148108.79999999999</v>
      </c>
      <c r="H1099" s="104">
        <f t="shared" si="18"/>
        <v>1704.4500419815281</v>
      </c>
      <c r="I1099" s="151" t="s">
        <v>218</v>
      </c>
    </row>
    <row r="1100" spans="1:9" ht="14.4">
      <c r="A1100" s="153" t="s">
        <v>411</v>
      </c>
      <c r="B1100" s="107" t="s">
        <v>190</v>
      </c>
      <c r="C1100" s="153" t="s">
        <v>204</v>
      </c>
      <c r="D1100" s="95" t="s">
        <v>134</v>
      </c>
      <c r="E1100" s="151" t="s">
        <v>171</v>
      </c>
      <c r="F1100" s="172">
        <v>29952</v>
      </c>
      <c r="G1100" s="167">
        <v>66830.399999999994</v>
      </c>
      <c r="H1100" s="104">
        <f t="shared" si="18"/>
        <v>2231.2499999999995</v>
      </c>
      <c r="I1100" s="151" t="s">
        <v>35</v>
      </c>
    </row>
    <row r="1101" spans="1:9" ht="14.4">
      <c r="A1101" s="153" t="s">
        <v>411</v>
      </c>
      <c r="B1101" s="107" t="s">
        <v>190</v>
      </c>
      <c r="C1101" s="153" t="s">
        <v>201</v>
      </c>
      <c r="D1101" s="95" t="s">
        <v>133</v>
      </c>
      <c r="E1101" s="151" t="s">
        <v>220</v>
      </c>
      <c r="F1101" s="172">
        <v>1699.2</v>
      </c>
      <c r="G1101" s="167">
        <v>2700</v>
      </c>
      <c r="H1101" s="104">
        <f t="shared" si="18"/>
        <v>1588.9830508474577</v>
      </c>
      <c r="I1101" s="151" t="s">
        <v>37</v>
      </c>
    </row>
    <row r="1102" spans="1:9" ht="14.4">
      <c r="A1102" s="153" t="s">
        <v>411</v>
      </c>
      <c r="B1102" s="107" t="s">
        <v>190</v>
      </c>
      <c r="C1102" s="153" t="s">
        <v>202</v>
      </c>
      <c r="D1102" s="95" t="s">
        <v>140</v>
      </c>
      <c r="E1102" s="151" t="s">
        <v>221</v>
      </c>
      <c r="F1102" s="172">
        <v>1800</v>
      </c>
      <c r="G1102" s="167">
        <v>2700</v>
      </c>
      <c r="H1102" s="104">
        <f t="shared" si="18"/>
        <v>1500</v>
      </c>
      <c r="I1102" s="151" t="s">
        <v>37</v>
      </c>
    </row>
    <row r="1103" spans="1:9" ht="14.4">
      <c r="A1103" s="153" t="s">
        <v>411</v>
      </c>
      <c r="B1103" s="107" t="s">
        <v>190</v>
      </c>
      <c r="C1103" s="153" t="s">
        <v>202</v>
      </c>
      <c r="D1103" s="95" t="s">
        <v>140</v>
      </c>
      <c r="E1103" s="151" t="s">
        <v>221</v>
      </c>
      <c r="F1103" s="172">
        <v>960</v>
      </c>
      <c r="G1103" s="167">
        <v>1800</v>
      </c>
      <c r="H1103" s="104">
        <f t="shared" si="18"/>
        <v>1875</v>
      </c>
      <c r="I1103" s="151" t="s">
        <v>37</v>
      </c>
    </row>
    <row r="1104" spans="1:9" ht="14.4">
      <c r="A1104" s="153" t="s">
        <v>411</v>
      </c>
      <c r="B1104" s="107" t="s">
        <v>190</v>
      </c>
      <c r="C1104" s="153" t="s">
        <v>211</v>
      </c>
      <c r="D1104" s="95" t="s">
        <v>132</v>
      </c>
      <c r="E1104" s="151" t="s">
        <v>229</v>
      </c>
      <c r="F1104" s="172">
        <v>1132.8</v>
      </c>
      <c r="G1104" s="167">
        <v>3977</v>
      </c>
      <c r="H1104" s="104">
        <f t="shared" si="18"/>
        <v>3510.7697740112999</v>
      </c>
      <c r="I1104" s="151" t="s">
        <v>39</v>
      </c>
    </row>
    <row r="1105" spans="1:9" ht="14.4">
      <c r="A1105" s="153" t="s">
        <v>411</v>
      </c>
      <c r="B1105" s="107" t="s">
        <v>190</v>
      </c>
      <c r="C1105" s="153" t="s">
        <v>206</v>
      </c>
      <c r="D1105" s="95" t="s">
        <v>132</v>
      </c>
      <c r="E1105" s="151" t="s">
        <v>224</v>
      </c>
      <c r="F1105" s="172">
        <v>5760</v>
      </c>
      <c r="G1105" s="167">
        <v>31256</v>
      </c>
      <c r="H1105" s="104">
        <f t="shared" si="18"/>
        <v>5426.3888888888887</v>
      </c>
      <c r="I1105" s="151" t="s">
        <v>39</v>
      </c>
    </row>
    <row r="1106" spans="1:9" ht="14.4">
      <c r="A1106" s="153" t="s">
        <v>411</v>
      </c>
      <c r="B1106" s="107" t="s">
        <v>190</v>
      </c>
      <c r="C1106" s="153" t="s">
        <v>204</v>
      </c>
      <c r="D1106" s="95" t="s">
        <v>134</v>
      </c>
      <c r="E1106" s="151" t="s">
        <v>171</v>
      </c>
      <c r="F1106" s="172">
        <v>3811.2</v>
      </c>
      <c r="G1106" s="167">
        <v>9050</v>
      </c>
      <c r="H1106" s="104">
        <f t="shared" si="18"/>
        <v>2374.580184718724</v>
      </c>
      <c r="I1106" s="151" t="s">
        <v>39</v>
      </c>
    </row>
    <row r="1107" spans="1:9" ht="14.4">
      <c r="A1107" s="153" t="s">
        <v>411</v>
      </c>
      <c r="B1107" s="107" t="s">
        <v>190</v>
      </c>
      <c r="C1107" s="153" t="s">
        <v>202</v>
      </c>
      <c r="D1107" s="95" t="s">
        <v>140</v>
      </c>
      <c r="E1107" s="151" t="s">
        <v>221</v>
      </c>
      <c r="F1107" s="172">
        <v>672</v>
      </c>
      <c r="G1107" s="167">
        <v>1598.1</v>
      </c>
      <c r="H1107" s="104">
        <f t="shared" si="18"/>
        <v>2378.125</v>
      </c>
      <c r="I1107" s="151" t="s">
        <v>39</v>
      </c>
    </row>
    <row r="1108" spans="1:9" ht="14.4">
      <c r="A1108" s="153" t="s">
        <v>411</v>
      </c>
      <c r="B1108" s="107" t="s">
        <v>190</v>
      </c>
      <c r="C1108" s="153" t="s">
        <v>202</v>
      </c>
      <c r="D1108" s="95" t="s">
        <v>140</v>
      </c>
      <c r="E1108" s="151" t="s">
        <v>221</v>
      </c>
      <c r="F1108" s="172">
        <v>1200</v>
      </c>
      <c r="G1108" s="167">
        <v>2789</v>
      </c>
      <c r="H1108" s="104">
        <f t="shared" si="18"/>
        <v>2324.1666666666665</v>
      </c>
      <c r="I1108" s="151" t="s">
        <v>39</v>
      </c>
    </row>
    <row r="1109" spans="1:9" ht="14.4">
      <c r="A1109" s="153" t="s">
        <v>411</v>
      </c>
      <c r="B1109" s="107" t="s">
        <v>190</v>
      </c>
      <c r="C1109" s="153" t="s">
        <v>211</v>
      </c>
      <c r="D1109" s="95" t="s">
        <v>132</v>
      </c>
      <c r="E1109" s="151" t="s">
        <v>229</v>
      </c>
      <c r="F1109" s="172">
        <v>453.12</v>
      </c>
      <c r="G1109" s="167">
        <v>1590.8</v>
      </c>
      <c r="H1109" s="104">
        <f t="shared" si="18"/>
        <v>3510.7697740112994</v>
      </c>
      <c r="I1109" s="151" t="s">
        <v>39</v>
      </c>
    </row>
    <row r="1110" spans="1:9" ht="14.4">
      <c r="A1110" s="153" t="s">
        <v>411</v>
      </c>
      <c r="B1110" s="107" t="s">
        <v>190</v>
      </c>
      <c r="C1110" s="153" t="s">
        <v>204</v>
      </c>
      <c r="D1110" s="95" t="s">
        <v>134</v>
      </c>
      <c r="E1110" s="151" t="s">
        <v>171</v>
      </c>
      <c r="F1110" s="172">
        <v>1905.6</v>
      </c>
      <c r="G1110" s="167">
        <v>4525</v>
      </c>
      <c r="H1110" s="104">
        <f t="shared" si="18"/>
        <v>2374.580184718724</v>
      </c>
      <c r="I1110" s="151" t="s">
        <v>39</v>
      </c>
    </row>
    <row r="1111" spans="1:9" ht="14.4">
      <c r="A1111" s="153" t="s">
        <v>411</v>
      </c>
      <c r="B1111" s="107" t="s">
        <v>190</v>
      </c>
      <c r="C1111" s="153" t="s">
        <v>202</v>
      </c>
      <c r="D1111" s="95" t="s">
        <v>140</v>
      </c>
      <c r="E1111" s="151" t="s">
        <v>221</v>
      </c>
      <c r="F1111" s="172">
        <v>480</v>
      </c>
      <c r="G1111" s="167">
        <v>1141.5</v>
      </c>
      <c r="H1111" s="104">
        <f t="shared" si="18"/>
        <v>2378.125</v>
      </c>
      <c r="I1111" s="151" t="s">
        <v>39</v>
      </c>
    </row>
    <row r="1112" spans="1:9" ht="14.4">
      <c r="A1112" s="153" t="s">
        <v>411</v>
      </c>
      <c r="B1112" s="107" t="s">
        <v>190</v>
      </c>
      <c r="C1112" s="153" t="s">
        <v>211</v>
      </c>
      <c r="D1112" s="95" t="s">
        <v>132</v>
      </c>
      <c r="E1112" s="151" t="s">
        <v>229</v>
      </c>
      <c r="F1112" s="172">
        <v>3398.4</v>
      </c>
      <c r="G1112" s="167">
        <v>11931</v>
      </c>
      <c r="H1112" s="104">
        <f t="shared" si="18"/>
        <v>3510.7697740112994</v>
      </c>
      <c r="I1112" s="151" t="s">
        <v>39</v>
      </c>
    </row>
    <row r="1113" spans="1:9" ht="14.4">
      <c r="A1113" s="153" t="s">
        <v>411</v>
      </c>
      <c r="B1113" s="107" t="s">
        <v>190</v>
      </c>
      <c r="C1113" s="153" t="s">
        <v>202</v>
      </c>
      <c r="D1113" s="95" t="s">
        <v>140</v>
      </c>
      <c r="E1113" s="151" t="s">
        <v>221</v>
      </c>
      <c r="F1113" s="172">
        <v>1920</v>
      </c>
      <c r="G1113" s="167">
        <v>4538</v>
      </c>
      <c r="H1113" s="104">
        <f t="shared" si="18"/>
        <v>2363.541666666667</v>
      </c>
      <c r="I1113" s="151" t="s">
        <v>39</v>
      </c>
    </row>
    <row r="1114" spans="1:9" ht="14.4">
      <c r="A1114" s="153" t="s">
        <v>411</v>
      </c>
      <c r="B1114" s="107" t="s">
        <v>190</v>
      </c>
      <c r="C1114" s="153" t="s">
        <v>202</v>
      </c>
      <c r="D1114" s="95" t="s">
        <v>140</v>
      </c>
      <c r="E1114" s="151" t="s">
        <v>221</v>
      </c>
      <c r="F1114" s="172">
        <v>1200</v>
      </c>
      <c r="G1114" s="167">
        <v>2772</v>
      </c>
      <c r="H1114" s="104">
        <f t="shared" si="18"/>
        <v>2310</v>
      </c>
      <c r="I1114" s="151" t="s">
        <v>39</v>
      </c>
    </row>
    <row r="1115" spans="1:9" ht="14.4">
      <c r="A1115" s="153" t="s">
        <v>411</v>
      </c>
      <c r="B1115" s="107" t="s">
        <v>190</v>
      </c>
      <c r="C1115" s="153" t="s">
        <v>202</v>
      </c>
      <c r="D1115" s="95" t="s">
        <v>140</v>
      </c>
      <c r="E1115" s="151" t="s">
        <v>221</v>
      </c>
      <c r="F1115" s="172">
        <v>360</v>
      </c>
      <c r="G1115" s="167">
        <v>733.5</v>
      </c>
      <c r="H1115" s="104">
        <f t="shared" si="18"/>
        <v>2037.5</v>
      </c>
      <c r="I1115" s="151" t="s">
        <v>39</v>
      </c>
    </row>
    <row r="1116" spans="1:9" ht="14.4">
      <c r="A1116" s="153" t="s">
        <v>412</v>
      </c>
      <c r="B1116" s="107" t="s">
        <v>190</v>
      </c>
      <c r="C1116" s="153" t="s">
        <v>204</v>
      </c>
      <c r="D1116" s="95" t="s">
        <v>134</v>
      </c>
      <c r="E1116" s="151" t="s">
        <v>171</v>
      </c>
      <c r="F1116" s="172">
        <v>90989.04</v>
      </c>
      <c r="G1116" s="167">
        <v>153951.92000000001</v>
      </c>
      <c r="H1116" s="104">
        <f t="shared" si="18"/>
        <v>1691.9831223628694</v>
      </c>
      <c r="I1116" s="151" t="s">
        <v>30</v>
      </c>
    </row>
    <row r="1117" spans="1:9" ht="14.4">
      <c r="A1117" s="153" t="s">
        <v>412</v>
      </c>
      <c r="B1117" s="107" t="s">
        <v>190</v>
      </c>
      <c r="C1117" s="153" t="s">
        <v>204</v>
      </c>
      <c r="D1117" s="95" t="s">
        <v>134</v>
      </c>
      <c r="E1117" s="151" t="s">
        <v>171</v>
      </c>
      <c r="F1117" s="172">
        <v>38223.360000000001</v>
      </c>
      <c r="G1117" s="167">
        <v>64673.279999999999</v>
      </c>
      <c r="H1117" s="104">
        <f t="shared" si="18"/>
        <v>1691.9831223628692</v>
      </c>
      <c r="I1117" s="151" t="s">
        <v>30</v>
      </c>
    </row>
    <row r="1118" spans="1:9" ht="14.4">
      <c r="A1118" s="153" t="s">
        <v>412</v>
      </c>
      <c r="B1118" s="107" t="s">
        <v>190</v>
      </c>
      <c r="C1118" s="153" t="s">
        <v>202</v>
      </c>
      <c r="D1118" s="95" t="s">
        <v>140</v>
      </c>
      <c r="E1118" s="151" t="s">
        <v>221</v>
      </c>
      <c r="F1118" s="172">
        <v>16452</v>
      </c>
      <c r="G1118" s="167">
        <v>31222.240000000002</v>
      </c>
      <c r="H1118" s="104">
        <f t="shared" si="18"/>
        <v>1897.7777777777778</v>
      </c>
      <c r="I1118" s="151" t="s">
        <v>30</v>
      </c>
    </row>
    <row r="1119" spans="1:9" ht="14.4">
      <c r="A1119" s="153" t="s">
        <v>412</v>
      </c>
      <c r="B1119" s="107" t="s">
        <v>190</v>
      </c>
      <c r="C1119" s="153" t="s">
        <v>204</v>
      </c>
      <c r="D1119" s="95" t="s">
        <v>134</v>
      </c>
      <c r="E1119" s="151" t="s">
        <v>171</v>
      </c>
      <c r="F1119" s="172">
        <v>60369.41</v>
      </c>
      <c r="G1119" s="167">
        <v>94089.600000000006</v>
      </c>
      <c r="H1119" s="104">
        <f t="shared" si="18"/>
        <v>1558.5641801037978</v>
      </c>
      <c r="I1119" s="151" t="s">
        <v>36</v>
      </c>
    </row>
    <row r="1120" spans="1:9" ht="14.4">
      <c r="A1120" s="153" t="s">
        <v>412</v>
      </c>
      <c r="B1120" s="107" t="s">
        <v>190</v>
      </c>
      <c r="C1120" s="153" t="s">
        <v>208</v>
      </c>
      <c r="D1120" s="95" t="s">
        <v>138</v>
      </c>
      <c r="E1120" s="151" t="s">
        <v>226</v>
      </c>
      <c r="F1120" s="172">
        <v>97913.52</v>
      </c>
      <c r="G1120" s="167">
        <v>391654.08</v>
      </c>
      <c r="H1120" s="104">
        <f t="shared" si="18"/>
        <v>4000</v>
      </c>
      <c r="I1120" s="151" t="s">
        <v>35</v>
      </c>
    </row>
    <row r="1121" spans="1:9" ht="14.4">
      <c r="A1121" s="153" t="s">
        <v>412</v>
      </c>
      <c r="B1121" s="107" t="s">
        <v>190</v>
      </c>
      <c r="C1121" s="153" t="s">
        <v>205</v>
      </c>
      <c r="D1121" s="95" t="s">
        <v>139</v>
      </c>
      <c r="E1121" s="151" t="s">
        <v>223</v>
      </c>
      <c r="F1121" s="172">
        <v>1152</v>
      </c>
      <c r="G1121" s="167">
        <v>4131.6000000000004</v>
      </c>
      <c r="H1121" s="104">
        <f t="shared" si="18"/>
        <v>3586.4583333333339</v>
      </c>
      <c r="I1121" s="151" t="s">
        <v>39</v>
      </c>
    </row>
    <row r="1122" spans="1:9" ht="14.4">
      <c r="A1122" s="153" t="s">
        <v>412</v>
      </c>
      <c r="B1122" s="107" t="s">
        <v>190</v>
      </c>
      <c r="C1122" s="153" t="s">
        <v>204</v>
      </c>
      <c r="D1122" s="95" t="s">
        <v>134</v>
      </c>
      <c r="E1122" s="151" t="s">
        <v>171</v>
      </c>
      <c r="F1122" s="172">
        <v>34758.14</v>
      </c>
      <c r="G1122" s="167">
        <v>59535.360000000001</v>
      </c>
      <c r="H1122" s="104">
        <f t="shared" si="18"/>
        <v>1712.8465447230492</v>
      </c>
      <c r="I1122" s="151" t="s">
        <v>218</v>
      </c>
    </row>
    <row r="1123" spans="1:9" ht="14.4">
      <c r="A1123" s="153" t="s">
        <v>412</v>
      </c>
      <c r="B1123" s="107" t="s">
        <v>190</v>
      </c>
      <c r="C1123" s="153" t="s">
        <v>202</v>
      </c>
      <c r="D1123" s="95" t="s">
        <v>140</v>
      </c>
      <c r="E1123" s="151" t="s">
        <v>221</v>
      </c>
      <c r="F1123" s="172">
        <v>17510.400000000001</v>
      </c>
      <c r="G1123" s="167">
        <v>32659.200000000001</v>
      </c>
      <c r="H1123" s="104">
        <f t="shared" si="18"/>
        <v>1865.1315789473683</v>
      </c>
      <c r="I1123" s="151" t="s">
        <v>218</v>
      </c>
    </row>
    <row r="1124" spans="1:9" ht="14.4">
      <c r="A1124" s="153" t="s">
        <v>412</v>
      </c>
      <c r="B1124" s="107" t="s">
        <v>190</v>
      </c>
      <c r="C1124" s="153" t="s">
        <v>204</v>
      </c>
      <c r="D1124" s="95" t="s">
        <v>134</v>
      </c>
      <c r="E1124" s="151" t="s">
        <v>171</v>
      </c>
      <c r="F1124" s="172">
        <v>34758.14</v>
      </c>
      <c r="G1124" s="167">
        <v>59243.519999999997</v>
      </c>
      <c r="H1124" s="104">
        <f t="shared" si="18"/>
        <v>1704.4502381312693</v>
      </c>
      <c r="I1124" s="151" t="s">
        <v>218</v>
      </c>
    </row>
    <row r="1125" spans="1:9" ht="14.4">
      <c r="A1125" s="153" t="s">
        <v>412</v>
      </c>
      <c r="B1125" s="107" t="s">
        <v>190</v>
      </c>
      <c r="C1125" s="153" t="s">
        <v>202</v>
      </c>
      <c r="D1125" s="95" t="s">
        <v>140</v>
      </c>
      <c r="E1125" s="151" t="s">
        <v>221</v>
      </c>
      <c r="F1125" s="172">
        <v>3600</v>
      </c>
      <c r="G1125" s="167">
        <v>5400</v>
      </c>
      <c r="H1125" s="104">
        <f t="shared" si="18"/>
        <v>1500</v>
      </c>
      <c r="I1125" s="151" t="s">
        <v>37</v>
      </c>
    </row>
    <row r="1126" spans="1:9" ht="14.4">
      <c r="A1126" s="153" t="s">
        <v>412</v>
      </c>
      <c r="B1126" s="107" t="s">
        <v>190</v>
      </c>
      <c r="C1126" s="153" t="s">
        <v>202</v>
      </c>
      <c r="D1126" s="95" t="s">
        <v>140</v>
      </c>
      <c r="E1126" s="151" t="s">
        <v>221</v>
      </c>
      <c r="F1126" s="172">
        <v>960</v>
      </c>
      <c r="G1126" s="167">
        <v>1800</v>
      </c>
      <c r="H1126" s="104">
        <f t="shared" si="18"/>
        <v>1875</v>
      </c>
      <c r="I1126" s="151" t="s">
        <v>37</v>
      </c>
    </row>
    <row r="1127" spans="1:9" ht="14.4">
      <c r="A1127" s="153" t="s">
        <v>412</v>
      </c>
      <c r="B1127" s="107" t="s">
        <v>190</v>
      </c>
      <c r="C1127" s="153" t="s">
        <v>204</v>
      </c>
      <c r="D1127" s="95" t="s">
        <v>134</v>
      </c>
      <c r="E1127" s="151" t="s">
        <v>171</v>
      </c>
      <c r="F1127" s="172">
        <v>1333.92</v>
      </c>
      <c r="G1127" s="167">
        <v>3167.5</v>
      </c>
      <c r="H1127" s="104">
        <f t="shared" si="18"/>
        <v>2374.580184718724</v>
      </c>
      <c r="I1127" s="151" t="s">
        <v>39</v>
      </c>
    </row>
    <row r="1128" spans="1:9" ht="14.4">
      <c r="A1128" s="153" t="s">
        <v>412</v>
      </c>
      <c r="B1128" s="107" t="s">
        <v>190</v>
      </c>
      <c r="C1128" s="153" t="s">
        <v>202</v>
      </c>
      <c r="D1128" s="95" t="s">
        <v>140</v>
      </c>
      <c r="E1128" s="151" t="s">
        <v>221</v>
      </c>
      <c r="F1128" s="172">
        <v>2400</v>
      </c>
      <c r="G1128" s="167">
        <v>5614</v>
      </c>
      <c r="H1128" s="104">
        <f t="shared" si="18"/>
        <v>2339.166666666667</v>
      </c>
      <c r="I1128" s="151" t="s">
        <v>39</v>
      </c>
    </row>
    <row r="1129" spans="1:9" ht="14.4">
      <c r="A1129" s="153" t="s">
        <v>412</v>
      </c>
      <c r="B1129" s="107" t="s">
        <v>190</v>
      </c>
      <c r="C1129" s="153" t="s">
        <v>202</v>
      </c>
      <c r="D1129" s="95" t="s">
        <v>140</v>
      </c>
      <c r="E1129" s="151" t="s">
        <v>221</v>
      </c>
      <c r="F1129" s="172">
        <v>7200</v>
      </c>
      <c r="G1129" s="167">
        <v>14832</v>
      </c>
      <c r="H1129" s="104">
        <f t="shared" si="18"/>
        <v>2060</v>
      </c>
      <c r="I1129" s="151" t="s">
        <v>39</v>
      </c>
    </row>
    <row r="1130" spans="1:9" ht="14.4">
      <c r="A1130" s="153" t="s">
        <v>412</v>
      </c>
      <c r="B1130" s="107" t="s">
        <v>190</v>
      </c>
      <c r="C1130" s="153" t="s">
        <v>206</v>
      </c>
      <c r="D1130" s="95" t="s">
        <v>132</v>
      </c>
      <c r="E1130" s="151" t="s">
        <v>224</v>
      </c>
      <c r="F1130" s="172">
        <v>6720</v>
      </c>
      <c r="G1130" s="167">
        <v>2100</v>
      </c>
      <c r="H1130" s="104">
        <f t="shared" si="18"/>
        <v>312.5</v>
      </c>
      <c r="I1130" s="151" t="s">
        <v>39</v>
      </c>
    </row>
    <row r="1131" spans="1:9" ht="14.4">
      <c r="A1131" s="153" t="s">
        <v>412</v>
      </c>
      <c r="B1131" s="107" t="s">
        <v>190</v>
      </c>
      <c r="C1131" s="153" t="s">
        <v>206</v>
      </c>
      <c r="D1131" s="95" t="s">
        <v>132</v>
      </c>
      <c r="E1131" s="151" t="s">
        <v>224</v>
      </c>
      <c r="F1131" s="172">
        <v>7680</v>
      </c>
      <c r="G1131" s="167">
        <v>2400</v>
      </c>
      <c r="H1131" s="104">
        <f t="shared" si="18"/>
        <v>312.5</v>
      </c>
      <c r="I1131" s="151" t="s">
        <v>39</v>
      </c>
    </row>
    <row r="1132" spans="1:9" ht="14.4">
      <c r="A1132" s="153" t="s">
        <v>412</v>
      </c>
      <c r="B1132" s="107" t="s">
        <v>190</v>
      </c>
      <c r="C1132" s="153" t="s">
        <v>203</v>
      </c>
      <c r="D1132" s="95" t="s">
        <v>133</v>
      </c>
      <c r="E1132" s="151" t="s">
        <v>222</v>
      </c>
      <c r="F1132" s="172">
        <v>5664</v>
      </c>
      <c r="G1132" s="167">
        <v>1500</v>
      </c>
      <c r="H1132" s="104">
        <f t="shared" si="18"/>
        <v>264.83050847457628</v>
      </c>
      <c r="I1132" s="151" t="s">
        <v>39</v>
      </c>
    </row>
    <row r="1133" spans="1:9" ht="14.4">
      <c r="A1133" s="153" t="s">
        <v>412</v>
      </c>
      <c r="B1133" s="107" t="s">
        <v>190</v>
      </c>
      <c r="C1133" s="153" t="s">
        <v>204</v>
      </c>
      <c r="D1133" s="95" t="s">
        <v>134</v>
      </c>
      <c r="E1133" s="151" t="s">
        <v>171</v>
      </c>
      <c r="F1133" s="172">
        <v>5716.8</v>
      </c>
      <c r="G1133" s="167">
        <v>1500</v>
      </c>
      <c r="H1133" s="104">
        <f t="shared" si="18"/>
        <v>262.38455079764907</v>
      </c>
      <c r="I1133" s="151" t="s">
        <v>39</v>
      </c>
    </row>
    <row r="1134" spans="1:9" ht="14.4">
      <c r="A1134" s="153" t="s">
        <v>412</v>
      </c>
      <c r="B1134" s="107" t="s">
        <v>190</v>
      </c>
      <c r="C1134" s="153" t="s">
        <v>202</v>
      </c>
      <c r="D1134" s="95" t="s">
        <v>140</v>
      </c>
      <c r="E1134" s="151" t="s">
        <v>221</v>
      </c>
      <c r="F1134" s="172">
        <v>2400</v>
      </c>
      <c r="G1134" s="167">
        <v>600</v>
      </c>
      <c r="H1134" s="104">
        <f t="shared" si="18"/>
        <v>250</v>
      </c>
      <c r="I1134" s="151" t="s">
        <v>39</v>
      </c>
    </row>
    <row r="1135" spans="1:9" ht="14.4">
      <c r="A1135" s="153" t="s">
        <v>412</v>
      </c>
      <c r="B1135" s="107" t="s">
        <v>190</v>
      </c>
      <c r="C1135" s="153" t="s">
        <v>202</v>
      </c>
      <c r="D1135" s="95" t="s">
        <v>140</v>
      </c>
      <c r="E1135" s="151" t="s">
        <v>221</v>
      </c>
      <c r="F1135" s="172">
        <v>2880</v>
      </c>
      <c r="G1135" s="167">
        <v>900</v>
      </c>
      <c r="H1135" s="104">
        <f t="shared" si="18"/>
        <v>312.5</v>
      </c>
      <c r="I1135" s="151" t="s">
        <v>39</v>
      </c>
    </row>
    <row r="1136" spans="1:9" ht="14.4">
      <c r="A1136" s="153" t="s">
        <v>412</v>
      </c>
      <c r="B1136" s="107" t="s">
        <v>190</v>
      </c>
      <c r="C1136" s="153" t="s">
        <v>202</v>
      </c>
      <c r="D1136" s="95" t="s">
        <v>140</v>
      </c>
      <c r="E1136" s="151" t="s">
        <v>221</v>
      </c>
      <c r="F1136" s="172">
        <v>11760</v>
      </c>
      <c r="G1136" s="167">
        <v>2940</v>
      </c>
      <c r="H1136" s="104">
        <f t="shared" si="18"/>
        <v>250</v>
      </c>
      <c r="I1136" s="151" t="s">
        <v>39</v>
      </c>
    </row>
    <row r="1137" spans="1:9" ht="14.4">
      <c r="A1137" s="153" t="s">
        <v>413</v>
      </c>
      <c r="B1137" s="107" t="s">
        <v>190</v>
      </c>
      <c r="C1137" s="153" t="s">
        <v>208</v>
      </c>
      <c r="D1137" s="95" t="s">
        <v>138</v>
      </c>
      <c r="E1137" s="151" t="s">
        <v>226</v>
      </c>
      <c r="F1137" s="172">
        <v>49519.97</v>
      </c>
      <c r="G1137" s="167">
        <v>198079.88</v>
      </c>
      <c r="H1137" s="104">
        <f t="shared" si="18"/>
        <v>4000</v>
      </c>
      <c r="I1137" s="151" t="s">
        <v>35</v>
      </c>
    </row>
    <row r="1138" spans="1:9" ht="14.4">
      <c r="A1138" s="153" t="s">
        <v>413</v>
      </c>
      <c r="B1138" s="107" t="s">
        <v>190</v>
      </c>
      <c r="C1138" s="153" t="s">
        <v>207</v>
      </c>
      <c r="D1138" s="95" t="s">
        <v>135</v>
      </c>
      <c r="E1138" s="151" t="s">
        <v>225</v>
      </c>
      <c r="F1138" s="172">
        <v>50000</v>
      </c>
      <c r="G1138" s="167">
        <v>45914</v>
      </c>
      <c r="H1138" s="104">
        <f t="shared" si="18"/>
        <v>918.28</v>
      </c>
      <c r="I1138" s="151" t="s">
        <v>37</v>
      </c>
    </row>
    <row r="1139" spans="1:9" ht="14.4">
      <c r="A1139" s="153" t="s">
        <v>413</v>
      </c>
      <c r="B1139" s="107" t="s">
        <v>190</v>
      </c>
      <c r="C1139" s="153" t="s">
        <v>207</v>
      </c>
      <c r="D1139" s="95" t="s">
        <v>135</v>
      </c>
      <c r="E1139" s="151" t="s">
        <v>225</v>
      </c>
      <c r="F1139" s="172">
        <v>25000</v>
      </c>
      <c r="G1139" s="167">
        <v>22850</v>
      </c>
      <c r="H1139" s="104">
        <f t="shared" si="18"/>
        <v>914</v>
      </c>
      <c r="I1139" s="151" t="s">
        <v>37</v>
      </c>
    </row>
    <row r="1140" spans="1:9" ht="14.4">
      <c r="A1140" s="153" t="s">
        <v>413</v>
      </c>
      <c r="B1140" s="107" t="s">
        <v>190</v>
      </c>
      <c r="C1140" s="153" t="s">
        <v>202</v>
      </c>
      <c r="D1140" s="95" t="s">
        <v>140</v>
      </c>
      <c r="E1140" s="151" t="s">
        <v>221</v>
      </c>
      <c r="F1140" s="172">
        <v>4140</v>
      </c>
      <c r="G1140" s="167">
        <v>6210</v>
      </c>
      <c r="H1140" s="104">
        <f t="shared" si="18"/>
        <v>1500</v>
      </c>
      <c r="I1140" s="151" t="s">
        <v>37</v>
      </c>
    </row>
    <row r="1141" spans="1:9" ht="14.4">
      <c r="A1141" s="153" t="s">
        <v>413</v>
      </c>
      <c r="B1141" s="107" t="s">
        <v>190</v>
      </c>
      <c r="C1141" s="153" t="s">
        <v>202</v>
      </c>
      <c r="D1141" s="95" t="s">
        <v>140</v>
      </c>
      <c r="E1141" s="151" t="s">
        <v>221</v>
      </c>
      <c r="F1141" s="172">
        <v>1296</v>
      </c>
      <c r="G1141" s="167">
        <v>2160</v>
      </c>
      <c r="H1141" s="104">
        <f t="shared" si="18"/>
        <v>1666.6666666666667</v>
      </c>
      <c r="I1141" s="151" t="s">
        <v>37</v>
      </c>
    </row>
    <row r="1142" spans="1:9" ht="14.4">
      <c r="A1142" s="153" t="s">
        <v>397</v>
      </c>
      <c r="B1142" s="107" t="s">
        <v>190</v>
      </c>
      <c r="C1142" s="153" t="s">
        <v>285</v>
      </c>
      <c r="D1142" s="95" t="s">
        <v>287</v>
      </c>
      <c r="E1142" s="151" t="s">
        <v>286</v>
      </c>
      <c r="F1142" s="172">
        <v>73920</v>
      </c>
      <c r="G1142" s="167">
        <v>237440.64000000001</v>
      </c>
      <c r="H1142" s="104">
        <f t="shared" si="18"/>
        <v>3212.1298701298706</v>
      </c>
      <c r="I1142" s="151" t="s">
        <v>282</v>
      </c>
    </row>
    <row r="1143" spans="1:9" ht="14.4">
      <c r="A1143" s="153" t="s">
        <v>397</v>
      </c>
      <c r="B1143" s="107" t="s">
        <v>190</v>
      </c>
      <c r="C1143" s="153" t="s">
        <v>285</v>
      </c>
      <c r="D1143" s="95" t="s">
        <v>287</v>
      </c>
      <c r="E1143" s="151" t="s">
        <v>286</v>
      </c>
      <c r="F1143" s="172">
        <v>123200</v>
      </c>
      <c r="G1143" s="167">
        <v>395734.4</v>
      </c>
      <c r="H1143" s="104">
        <f t="shared" si="18"/>
        <v>3212.1298701298706</v>
      </c>
      <c r="I1143" s="151" t="s">
        <v>282</v>
      </c>
    </row>
    <row r="1144" spans="1:9" ht="14.4">
      <c r="A1144" s="153" t="s">
        <v>397</v>
      </c>
      <c r="B1144" s="107" t="s">
        <v>190</v>
      </c>
      <c r="C1144" s="153" t="s">
        <v>285</v>
      </c>
      <c r="D1144" s="95" t="s">
        <v>287</v>
      </c>
      <c r="E1144" s="151" t="s">
        <v>286</v>
      </c>
      <c r="F1144" s="172">
        <v>73920</v>
      </c>
      <c r="G1144" s="167">
        <v>249384.95999999999</v>
      </c>
      <c r="H1144" s="104">
        <f t="shared" si="18"/>
        <v>3373.7142857142858</v>
      </c>
      <c r="I1144" s="151" t="s">
        <v>282</v>
      </c>
    </row>
    <row r="1145" spans="1:9" ht="14.4">
      <c r="A1145" s="153" t="s">
        <v>397</v>
      </c>
      <c r="B1145" s="107" t="s">
        <v>190</v>
      </c>
      <c r="C1145" s="153" t="s">
        <v>285</v>
      </c>
      <c r="D1145" s="95" t="s">
        <v>287</v>
      </c>
      <c r="E1145" s="151" t="s">
        <v>286</v>
      </c>
      <c r="F1145" s="172">
        <v>49280</v>
      </c>
      <c r="G1145" s="167">
        <v>158293.76000000001</v>
      </c>
      <c r="H1145" s="104">
        <f t="shared" si="18"/>
        <v>3212.1298701298706</v>
      </c>
      <c r="I1145" s="151" t="s">
        <v>282</v>
      </c>
    </row>
    <row r="1146" spans="1:9" ht="14.4">
      <c r="A1146" s="153" t="s">
        <v>400</v>
      </c>
      <c r="B1146" s="107" t="s">
        <v>190</v>
      </c>
      <c r="C1146" s="153" t="s">
        <v>285</v>
      </c>
      <c r="D1146" s="95" t="s">
        <v>287</v>
      </c>
      <c r="E1146" s="151" t="s">
        <v>286</v>
      </c>
      <c r="F1146" s="172">
        <v>123200</v>
      </c>
      <c r="G1146" s="167">
        <v>395734.4</v>
      </c>
      <c r="H1146" s="104">
        <f t="shared" si="18"/>
        <v>3212.1298701298706</v>
      </c>
      <c r="I1146" s="151" t="s">
        <v>282</v>
      </c>
    </row>
    <row r="1147" spans="1:9" ht="14.4">
      <c r="A1147" s="153" t="s">
        <v>400</v>
      </c>
      <c r="B1147" s="107" t="s">
        <v>190</v>
      </c>
      <c r="C1147" s="153" t="s">
        <v>285</v>
      </c>
      <c r="D1147" s="95" t="s">
        <v>287</v>
      </c>
      <c r="E1147" s="151" t="s">
        <v>286</v>
      </c>
      <c r="F1147" s="172">
        <v>123200</v>
      </c>
      <c r="G1147" s="167">
        <v>395734.4</v>
      </c>
      <c r="H1147" s="104">
        <f t="shared" si="18"/>
        <v>3212.1298701298706</v>
      </c>
      <c r="I1147" s="151" t="s">
        <v>282</v>
      </c>
    </row>
    <row r="1148" spans="1:9" ht="14.4">
      <c r="A1148" s="153" t="s">
        <v>406</v>
      </c>
      <c r="B1148" s="107" t="s">
        <v>190</v>
      </c>
      <c r="C1148" s="153" t="s">
        <v>285</v>
      </c>
      <c r="D1148" s="95" t="s">
        <v>287</v>
      </c>
      <c r="E1148" s="151" t="s">
        <v>286</v>
      </c>
      <c r="F1148" s="172">
        <v>73920</v>
      </c>
      <c r="G1148" s="167">
        <v>237440.64000000001</v>
      </c>
      <c r="H1148" s="104">
        <f t="shared" si="18"/>
        <v>3212.1298701298706</v>
      </c>
      <c r="I1148" s="151" t="s">
        <v>282</v>
      </c>
    </row>
    <row r="1149" spans="1:9" ht="14.4">
      <c r="A1149" s="153" t="s">
        <v>411</v>
      </c>
      <c r="B1149" s="107" t="s">
        <v>190</v>
      </c>
      <c r="C1149" s="153" t="s">
        <v>285</v>
      </c>
      <c r="D1149" s="95" t="s">
        <v>287</v>
      </c>
      <c r="E1149" s="151" t="s">
        <v>286</v>
      </c>
      <c r="F1149" s="172">
        <v>98560</v>
      </c>
      <c r="G1149" s="167">
        <v>316587.52000000002</v>
      </c>
      <c r="H1149" s="104">
        <f t="shared" si="18"/>
        <v>3212.1298701298706</v>
      </c>
      <c r="I1149" s="151" t="s">
        <v>282</v>
      </c>
    </row>
    <row r="1150" spans="1:9" ht="14.4">
      <c r="A1150" s="153" t="s">
        <v>411</v>
      </c>
      <c r="B1150" s="107" t="s">
        <v>190</v>
      </c>
      <c r="C1150" s="153" t="s">
        <v>285</v>
      </c>
      <c r="D1150" s="95" t="s">
        <v>287</v>
      </c>
      <c r="E1150" s="151" t="s">
        <v>286</v>
      </c>
      <c r="F1150" s="172">
        <v>98560</v>
      </c>
      <c r="G1150" s="167">
        <v>316587.52000000002</v>
      </c>
      <c r="H1150" s="104">
        <f t="shared" si="18"/>
        <v>3212.1298701298706</v>
      </c>
      <c r="I1150" s="151" t="s">
        <v>282</v>
      </c>
    </row>
    <row r="1151" spans="1:9" ht="14.4">
      <c r="A1151" s="153" t="s">
        <v>411</v>
      </c>
      <c r="B1151" s="107" t="s">
        <v>190</v>
      </c>
      <c r="C1151" s="153" t="s">
        <v>285</v>
      </c>
      <c r="D1151" s="95" t="s">
        <v>287</v>
      </c>
      <c r="E1151" s="151" t="s">
        <v>286</v>
      </c>
      <c r="F1151" s="172">
        <v>98560</v>
      </c>
      <c r="G1151" s="167">
        <v>316587.52000000002</v>
      </c>
      <c r="H1151" s="104">
        <f t="shared" si="18"/>
        <v>3212.1298701298706</v>
      </c>
      <c r="I1151" s="151" t="s">
        <v>282</v>
      </c>
    </row>
    <row r="1152" spans="1:9" ht="14.4">
      <c r="A1152" s="153" t="s">
        <v>412</v>
      </c>
      <c r="B1152" s="107" t="s">
        <v>190</v>
      </c>
      <c r="C1152" s="153" t="s">
        <v>285</v>
      </c>
      <c r="D1152" s="95" t="s">
        <v>287</v>
      </c>
      <c r="E1152" s="151" t="s">
        <v>286</v>
      </c>
      <c r="F1152" s="172">
        <v>49280</v>
      </c>
      <c r="G1152" s="167">
        <v>158293.76000000001</v>
      </c>
      <c r="H1152" s="104">
        <f t="shared" si="18"/>
        <v>3212.1298701298706</v>
      </c>
      <c r="I1152" s="151" t="s">
        <v>282</v>
      </c>
    </row>
    <row r="1153" spans="1:9" ht="14.4">
      <c r="A1153" s="153" t="s">
        <v>412</v>
      </c>
      <c r="B1153" s="107" t="s">
        <v>190</v>
      </c>
      <c r="C1153" s="153" t="s">
        <v>285</v>
      </c>
      <c r="D1153" s="95" t="s">
        <v>287</v>
      </c>
      <c r="E1153" s="151" t="s">
        <v>286</v>
      </c>
      <c r="F1153" s="172">
        <v>49280</v>
      </c>
      <c r="G1153" s="167">
        <v>166256.64000000001</v>
      </c>
      <c r="H1153" s="104">
        <f t="shared" si="18"/>
        <v>3373.7142857142862</v>
      </c>
      <c r="I1153" s="151" t="s">
        <v>282</v>
      </c>
    </row>
    <row r="1154" spans="1:9">
      <c r="A1154" s="153" t="s">
        <v>439</v>
      </c>
      <c r="B1154" s="107" t="s">
        <v>191</v>
      </c>
      <c r="C1154" s="153" t="s">
        <v>203</v>
      </c>
      <c r="D1154" s="95" t="s">
        <v>133</v>
      </c>
      <c r="E1154" s="95" t="s">
        <v>222</v>
      </c>
      <c r="F1154" s="172">
        <v>1132.8</v>
      </c>
      <c r="G1154" s="167">
        <v>1600</v>
      </c>
      <c r="H1154" s="104">
        <f t="shared" si="18"/>
        <v>1412.4293785310736</v>
      </c>
      <c r="I1154" s="95" t="s">
        <v>37</v>
      </c>
    </row>
    <row r="1155" spans="1:9">
      <c r="A1155" s="153" t="s">
        <v>439</v>
      </c>
      <c r="B1155" s="107" t="s">
        <v>191</v>
      </c>
      <c r="C1155" s="153" t="s">
        <v>202</v>
      </c>
      <c r="D1155" s="95" t="s">
        <v>140</v>
      </c>
      <c r="E1155" s="95" t="s">
        <v>221</v>
      </c>
      <c r="F1155" s="172">
        <v>1320</v>
      </c>
      <c r="G1155" s="167">
        <v>1800</v>
      </c>
      <c r="H1155" s="104">
        <f t="shared" si="18"/>
        <v>1363.6363636363635</v>
      </c>
      <c r="I1155" s="95" t="s">
        <v>37</v>
      </c>
    </row>
    <row r="1156" spans="1:9">
      <c r="A1156" s="153" t="s">
        <v>416</v>
      </c>
      <c r="B1156" s="107" t="s">
        <v>191</v>
      </c>
      <c r="C1156" s="153" t="s">
        <v>235</v>
      </c>
      <c r="D1156" s="81" t="s">
        <v>132</v>
      </c>
      <c r="E1156" s="95" t="s">
        <v>260</v>
      </c>
      <c r="F1156" s="172">
        <v>100000</v>
      </c>
      <c r="G1156" s="167">
        <v>326100</v>
      </c>
      <c r="H1156" s="104">
        <f t="shared" si="18"/>
        <v>3261</v>
      </c>
      <c r="I1156" s="95" t="s">
        <v>38</v>
      </c>
    </row>
    <row r="1157" spans="1:9">
      <c r="A1157" s="153" t="s">
        <v>416</v>
      </c>
      <c r="B1157" s="107" t="s">
        <v>191</v>
      </c>
      <c r="C1157" s="153" t="s">
        <v>209</v>
      </c>
      <c r="D1157" s="95" t="s">
        <v>133</v>
      </c>
      <c r="E1157" s="95" t="s">
        <v>227</v>
      </c>
      <c r="F1157" s="172">
        <v>20677.439999999999</v>
      </c>
      <c r="G1157" s="167">
        <v>78192</v>
      </c>
      <c r="H1157" s="104">
        <f t="shared" si="18"/>
        <v>3781.5126050420172</v>
      </c>
      <c r="I1157" s="95" t="s">
        <v>218</v>
      </c>
    </row>
    <row r="1158" spans="1:9">
      <c r="A1158" s="153" t="s">
        <v>416</v>
      </c>
      <c r="B1158" s="107" t="s">
        <v>191</v>
      </c>
      <c r="C1158" s="153" t="s">
        <v>211</v>
      </c>
      <c r="D1158" s="95" t="s">
        <v>132</v>
      </c>
      <c r="E1158" s="95" t="s">
        <v>229</v>
      </c>
      <c r="F1158" s="172">
        <v>1110.1400000000001</v>
      </c>
      <c r="G1158" s="167">
        <v>3873.94</v>
      </c>
      <c r="H1158" s="104">
        <f t="shared" si="18"/>
        <v>3489.5959068225629</v>
      </c>
      <c r="I1158" s="95" t="s">
        <v>39</v>
      </c>
    </row>
    <row r="1159" spans="1:9">
      <c r="A1159" s="153" t="s">
        <v>416</v>
      </c>
      <c r="B1159" s="107" t="s">
        <v>191</v>
      </c>
      <c r="C1159" s="153" t="s">
        <v>204</v>
      </c>
      <c r="D1159" s="95" t="s">
        <v>134</v>
      </c>
      <c r="E1159" s="95" t="s">
        <v>171</v>
      </c>
      <c r="F1159" s="172">
        <v>5716.8</v>
      </c>
      <c r="G1159" s="167">
        <v>13494</v>
      </c>
      <c r="H1159" s="104">
        <f t="shared" si="18"/>
        <v>2360.4114189756506</v>
      </c>
      <c r="I1159" s="95" t="s">
        <v>39</v>
      </c>
    </row>
    <row r="1160" spans="1:9">
      <c r="A1160" s="153" t="s">
        <v>416</v>
      </c>
      <c r="B1160" s="107" t="s">
        <v>191</v>
      </c>
      <c r="C1160" s="153" t="s">
        <v>202</v>
      </c>
      <c r="D1160" s="95" t="s">
        <v>140</v>
      </c>
      <c r="E1160" s="95" t="s">
        <v>221</v>
      </c>
      <c r="F1160" s="172">
        <v>5376</v>
      </c>
      <c r="G1160" s="167">
        <v>13216</v>
      </c>
      <c r="H1160" s="104">
        <f t="shared" ref="H1160:H1223" si="19">+G1160/F1160*1000</f>
        <v>2458.3333333333335</v>
      </c>
      <c r="I1160" s="95" t="s">
        <v>39</v>
      </c>
    </row>
    <row r="1161" spans="1:9">
      <c r="A1161" s="153" t="s">
        <v>416</v>
      </c>
      <c r="B1161" s="107" t="s">
        <v>191</v>
      </c>
      <c r="C1161" s="153" t="s">
        <v>202</v>
      </c>
      <c r="D1161" s="95" t="s">
        <v>140</v>
      </c>
      <c r="E1161" s="95" t="s">
        <v>221</v>
      </c>
      <c r="F1161" s="172">
        <v>2400</v>
      </c>
      <c r="G1161" s="167">
        <v>5544</v>
      </c>
      <c r="H1161" s="104">
        <f t="shared" si="19"/>
        <v>2310</v>
      </c>
      <c r="I1161" s="95" t="s">
        <v>39</v>
      </c>
    </row>
    <row r="1162" spans="1:9">
      <c r="A1162" s="153" t="s">
        <v>416</v>
      </c>
      <c r="B1162" s="107" t="s">
        <v>191</v>
      </c>
      <c r="C1162" s="153" t="s">
        <v>202</v>
      </c>
      <c r="D1162" s="95" t="s">
        <v>140</v>
      </c>
      <c r="E1162" s="95" t="s">
        <v>221</v>
      </c>
      <c r="F1162" s="172">
        <v>6000</v>
      </c>
      <c r="G1162" s="167">
        <v>12225</v>
      </c>
      <c r="H1162" s="104">
        <f t="shared" si="19"/>
        <v>2037.5</v>
      </c>
      <c r="I1162" s="95" t="s">
        <v>39</v>
      </c>
    </row>
    <row r="1163" spans="1:9">
      <c r="A1163" s="153" t="s">
        <v>416</v>
      </c>
      <c r="B1163" s="107" t="s">
        <v>191</v>
      </c>
      <c r="C1163" s="153" t="s">
        <v>206</v>
      </c>
      <c r="D1163" s="95" t="s">
        <v>132</v>
      </c>
      <c r="E1163" s="95" t="s">
        <v>224</v>
      </c>
      <c r="F1163" s="172">
        <v>5760</v>
      </c>
      <c r="G1163" s="167">
        <v>30903.14</v>
      </c>
      <c r="H1163" s="104">
        <f t="shared" si="19"/>
        <v>5365.1284722222226</v>
      </c>
      <c r="I1163" s="95" t="s">
        <v>39</v>
      </c>
    </row>
    <row r="1164" spans="1:9">
      <c r="A1164" s="153" t="s">
        <v>416</v>
      </c>
      <c r="B1164" s="107" t="s">
        <v>191</v>
      </c>
      <c r="C1164" s="153" t="s">
        <v>203</v>
      </c>
      <c r="D1164" s="95" t="s">
        <v>133</v>
      </c>
      <c r="E1164" s="95" t="s">
        <v>222</v>
      </c>
      <c r="F1164" s="172">
        <v>600</v>
      </c>
      <c r="G1164" s="167">
        <v>1221.1099999999999</v>
      </c>
      <c r="H1164" s="104">
        <f t="shared" si="19"/>
        <v>2035.1833333333334</v>
      </c>
      <c r="I1164" s="95" t="s">
        <v>39</v>
      </c>
    </row>
    <row r="1165" spans="1:9">
      <c r="A1165" s="153" t="s">
        <v>416</v>
      </c>
      <c r="B1165" s="107" t="s">
        <v>191</v>
      </c>
      <c r="C1165" s="153" t="s">
        <v>203</v>
      </c>
      <c r="D1165" s="95" t="s">
        <v>133</v>
      </c>
      <c r="E1165" s="95" t="s">
        <v>222</v>
      </c>
      <c r="F1165" s="172">
        <v>300</v>
      </c>
      <c r="G1165" s="167">
        <v>2289.34</v>
      </c>
      <c r="H1165" s="104">
        <f t="shared" si="19"/>
        <v>7631.1333333333332</v>
      </c>
      <c r="I1165" s="95" t="s">
        <v>39</v>
      </c>
    </row>
    <row r="1166" spans="1:9">
      <c r="A1166" s="153" t="s">
        <v>416</v>
      </c>
      <c r="B1166" s="107" t="s">
        <v>191</v>
      </c>
      <c r="C1166" s="153" t="s">
        <v>203</v>
      </c>
      <c r="D1166" s="95" t="s">
        <v>133</v>
      </c>
      <c r="E1166" s="95" t="s">
        <v>222</v>
      </c>
      <c r="F1166" s="172">
        <v>1200</v>
      </c>
      <c r="G1166" s="167">
        <v>3474.72</v>
      </c>
      <c r="H1166" s="104">
        <f t="shared" si="19"/>
        <v>2895.6</v>
      </c>
      <c r="I1166" s="95" t="s">
        <v>39</v>
      </c>
    </row>
    <row r="1167" spans="1:9">
      <c r="A1167" s="153" t="s">
        <v>416</v>
      </c>
      <c r="B1167" s="107" t="s">
        <v>191</v>
      </c>
      <c r="C1167" s="153" t="s">
        <v>204</v>
      </c>
      <c r="D1167" s="95" t="s">
        <v>134</v>
      </c>
      <c r="E1167" s="95" t="s">
        <v>171</v>
      </c>
      <c r="F1167" s="172">
        <v>4954.5600000000004</v>
      </c>
      <c r="G1167" s="167">
        <v>11353.58</v>
      </c>
      <c r="H1167" s="104">
        <f t="shared" si="19"/>
        <v>2291.5415294193631</v>
      </c>
      <c r="I1167" s="95" t="s">
        <v>39</v>
      </c>
    </row>
    <row r="1168" spans="1:9">
      <c r="A1168" s="153" t="s">
        <v>416</v>
      </c>
      <c r="B1168" s="107" t="s">
        <v>191</v>
      </c>
      <c r="C1168" s="153" t="s">
        <v>202</v>
      </c>
      <c r="D1168" s="95" t="s">
        <v>140</v>
      </c>
      <c r="E1168" s="95" t="s">
        <v>221</v>
      </c>
      <c r="F1168" s="172">
        <v>1800</v>
      </c>
      <c r="G1168" s="167">
        <v>4153.28</v>
      </c>
      <c r="H1168" s="104">
        <f t="shared" si="19"/>
        <v>2307.3777777777777</v>
      </c>
      <c r="I1168" s="95" t="s">
        <v>39</v>
      </c>
    </row>
    <row r="1169" spans="1:9">
      <c r="A1169" s="153" t="s">
        <v>416</v>
      </c>
      <c r="B1169" s="107" t="s">
        <v>191</v>
      </c>
      <c r="C1169" s="153" t="s">
        <v>202</v>
      </c>
      <c r="D1169" s="95" t="s">
        <v>140</v>
      </c>
      <c r="E1169" s="95" t="s">
        <v>221</v>
      </c>
      <c r="F1169" s="172">
        <v>960</v>
      </c>
      <c r="G1169" s="167">
        <v>2266.5100000000002</v>
      </c>
      <c r="H1169" s="104">
        <f t="shared" si="19"/>
        <v>2360.947916666667</v>
      </c>
      <c r="I1169" s="95" t="s">
        <v>39</v>
      </c>
    </row>
    <row r="1170" spans="1:9">
      <c r="A1170" s="153" t="s">
        <v>416</v>
      </c>
      <c r="B1170" s="107" t="s">
        <v>191</v>
      </c>
      <c r="C1170" s="153" t="s">
        <v>202</v>
      </c>
      <c r="D1170" s="95" t="s">
        <v>140</v>
      </c>
      <c r="E1170" s="95" t="s">
        <v>221</v>
      </c>
      <c r="F1170" s="172">
        <v>720</v>
      </c>
      <c r="G1170" s="167">
        <v>1465.34</v>
      </c>
      <c r="H1170" s="104">
        <f t="shared" si="19"/>
        <v>2035.1944444444446</v>
      </c>
      <c r="I1170" s="95" t="s">
        <v>39</v>
      </c>
    </row>
    <row r="1171" spans="1:9">
      <c r="A1171" s="153" t="s">
        <v>416</v>
      </c>
      <c r="B1171" s="107" t="s">
        <v>191</v>
      </c>
      <c r="C1171" s="153" t="s">
        <v>211</v>
      </c>
      <c r="D1171" s="95" t="s">
        <v>132</v>
      </c>
      <c r="E1171" s="95" t="s">
        <v>229</v>
      </c>
      <c r="F1171" s="172">
        <v>1132.8</v>
      </c>
      <c r="G1171" s="167">
        <v>3832.43</v>
      </c>
      <c r="H1171" s="104">
        <f t="shared" si="19"/>
        <v>3383.1479519774011</v>
      </c>
      <c r="I1171" s="95" t="s">
        <v>39</v>
      </c>
    </row>
    <row r="1172" spans="1:9">
      <c r="A1172" s="153" t="s">
        <v>416</v>
      </c>
      <c r="B1172" s="107" t="s">
        <v>191</v>
      </c>
      <c r="C1172" s="153" t="s">
        <v>203</v>
      </c>
      <c r="D1172" s="95" t="s">
        <v>133</v>
      </c>
      <c r="E1172" s="95" t="s">
        <v>222</v>
      </c>
      <c r="F1172" s="172">
        <v>1200</v>
      </c>
      <c r="G1172" s="167">
        <v>2428.91</v>
      </c>
      <c r="H1172" s="104">
        <f t="shared" si="19"/>
        <v>2024.0916666666667</v>
      </c>
      <c r="I1172" s="95" t="s">
        <v>39</v>
      </c>
    </row>
    <row r="1173" spans="1:9">
      <c r="A1173" s="153" t="s">
        <v>416</v>
      </c>
      <c r="B1173" s="107" t="s">
        <v>191</v>
      </c>
      <c r="C1173" s="153" t="s">
        <v>203</v>
      </c>
      <c r="D1173" s="95" t="s">
        <v>133</v>
      </c>
      <c r="E1173" s="95" t="s">
        <v>222</v>
      </c>
      <c r="F1173" s="172">
        <v>4800</v>
      </c>
      <c r="G1173" s="167">
        <v>13754.33</v>
      </c>
      <c r="H1173" s="104">
        <f t="shared" si="19"/>
        <v>2865.4854166666664</v>
      </c>
      <c r="I1173" s="95" t="s">
        <v>39</v>
      </c>
    </row>
    <row r="1174" spans="1:9">
      <c r="A1174" s="153" t="s">
        <v>416</v>
      </c>
      <c r="B1174" s="107" t="s">
        <v>191</v>
      </c>
      <c r="C1174" s="153" t="s">
        <v>204</v>
      </c>
      <c r="D1174" s="95" t="s">
        <v>134</v>
      </c>
      <c r="E1174" s="95" t="s">
        <v>171</v>
      </c>
      <c r="F1174" s="172">
        <v>952.8</v>
      </c>
      <c r="G1174" s="167">
        <v>2209.89</v>
      </c>
      <c r="H1174" s="104">
        <f t="shared" si="19"/>
        <v>2319.3639798488666</v>
      </c>
      <c r="I1174" s="95" t="s">
        <v>39</v>
      </c>
    </row>
    <row r="1175" spans="1:9">
      <c r="A1175" s="153" t="s">
        <v>416</v>
      </c>
      <c r="B1175" s="107" t="s">
        <v>191</v>
      </c>
      <c r="C1175" s="153" t="s">
        <v>202</v>
      </c>
      <c r="D1175" s="95" t="s">
        <v>140</v>
      </c>
      <c r="E1175" s="95" t="s">
        <v>221</v>
      </c>
      <c r="F1175" s="172">
        <v>10800</v>
      </c>
      <c r="G1175" s="167">
        <v>16200</v>
      </c>
      <c r="H1175" s="104">
        <f t="shared" si="19"/>
        <v>1500</v>
      </c>
      <c r="I1175" s="95" t="s">
        <v>37</v>
      </c>
    </row>
    <row r="1176" spans="1:9">
      <c r="A1176" s="153" t="s">
        <v>416</v>
      </c>
      <c r="B1176" s="107" t="s">
        <v>191</v>
      </c>
      <c r="C1176" s="153" t="s">
        <v>202</v>
      </c>
      <c r="D1176" s="95" t="s">
        <v>140</v>
      </c>
      <c r="E1176" s="95" t="s">
        <v>221</v>
      </c>
      <c r="F1176" s="172">
        <v>1200</v>
      </c>
      <c r="G1176" s="167">
        <v>1800</v>
      </c>
      <c r="H1176" s="104">
        <f t="shared" si="19"/>
        <v>1500</v>
      </c>
      <c r="I1176" s="95" t="s">
        <v>37</v>
      </c>
    </row>
    <row r="1177" spans="1:9">
      <c r="A1177" s="153" t="s">
        <v>416</v>
      </c>
      <c r="B1177" s="107" t="s">
        <v>191</v>
      </c>
      <c r="C1177" s="153" t="s">
        <v>203</v>
      </c>
      <c r="D1177" s="95" t="s">
        <v>133</v>
      </c>
      <c r="E1177" s="95" t="s">
        <v>222</v>
      </c>
      <c r="F1177" s="172">
        <v>1800</v>
      </c>
      <c r="G1177" s="167">
        <v>4371</v>
      </c>
      <c r="H1177" s="104">
        <f t="shared" si="19"/>
        <v>2428.333333333333</v>
      </c>
      <c r="I1177" s="95" t="s">
        <v>39</v>
      </c>
    </row>
    <row r="1178" spans="1:9">
      <c r="A1178" s="153" t="s">
        <v>416</v>
      </c>
      <c r="B1178" s="107" t="s">
        <v>191</v>
      </c>
      <c r="C1178" s="153" t="s">
        <v>203</v>
      </c>
      <c r="D1178" s="95" t="s">
        <v>133</v>
      </c>
      <c r="E1178" s="95" t="s">
        <v>222</v>
      </c>
      <c r="F1178" s="172">
        <v>4080</v>
      </c>
      <c r="G1178" s="167">
        <v>12899.6</v>
      </c>
      <c r="H1178" s="104">
        <f t="shared" si="19"/>
        <v>3161.6666666666665</v>
      </c>
      <c r="I1178" s="95" t="s">
        <v>39</v>
      </c>
    </row>
    <row r="1179" spans="1:9">
      <c r="A1179" s="153" t="s">
        <v>416</v>
      </c>
      <c r="B1179" s="107" t="s">
        <v>191</v>
      </c>
      <c r="C1179" s="153" t="s">
        <v>202</v>
      </c>
      <c r="D1179" s="95" t="s">
        <v>140</v>
      </c>
      <c r="E1179" s="95" t="s">
        <v>221</v>
      </c>
      <c r="F1179" s="172">
        <v>8400</v>
      </c>
      <c r="G1179" s="167">
        <v>16800</v>
      </c>
      <c r="H1179" s="104">
        <f t="shared" si="19"/>
        <v>2000</v>
      </c>
      <c r="I1179" s="95" t="s">
        <v>39</v>
      </c>
    </row>
    <row r="1180" spans="1:9">
      <c r="A1180" s="153" t="s">
        <v>416</v>
      </c>
      <c r="B1180" s="107" t="s">
        <v>191</v>
      </c>
      <c r="C1180" s="153" t="s">
        <v>202</v>
      </c>
      <c r="D1180" s="95" t="s">
        <v>140</v>
      </c>
      <c r="E1180" s="95" t="s">
        <v>221</v>
      </c>
      <c r="F1180" s="172">
        <v>9600</v>
      </c>
      <c r="G1180" s="167">
        <v>22176</v>
      </c>
      <c r="H1180" s="104">
        <f t="shared" si="19"/>
        <v>2310</v>
      </c>
      <c r="I1180" s="95" t="s">
        <v>39</v>
      </c>
    </row>
    <row r="1181" spans="1:9">
      <c r="A1181" s="153" t="s">
        <v>416</v>
      </c>
      <c r="B1181" s="107" t="s">
        <v>191</v>
      </c>
      <c r="C1181" s="153" t="s">
        <v>202</v>
      </c>
      <c r="D1181" s="95" t="s">
        <v>140</v>
      </c>
      <c r="E1181" s="95" t="s">
        <v>221</v>
      </c>
      <c r="F1181" s="172">
        <v>2592</v>
      </c>
      <c r="G1181" s="167">
        <v>6372</v>
      </c>
      <c r="H1181" s="104">
        <f t="shared" si="19"/>
        <v>2458.3333333333335</v>
      </c>
      <c r="I1181" s="95" t="s">
        <v>39</v>
      </c>
    </row>
    <row r="1182" spans="1:9">
      <c r="A1182" s="153" t="s">
        <v>416</v>
      </c>
      <c r="B1182" s="107" t="s">
        <v>191</v>
      </c>
      <c r="C1182" s="153" t="s">
        <v>211</v>
      </c>
      <c r="D1182" s="95" t="s">
        <v>132</v>
      </c>
      <c r="E1182" s="95" t="s">
        <v>229</v>
      </c>
      <c r="F1182" s="172">
        <v>1121.47</v>
      </c>
      <c r="G1182" s="167">
        <v>3913.47</v>
      </c>
      <c r="H1182" s="104">
        <f t="shared" si="19"/>
        <v>3489.5895565641522</v>
      </c>
      <c r="I1182" s="95" t="s">
        <v>39</v>
      </c>
    </row>
    <row r="1183" spans="1:9">
      <c r="A1183" s="153" t="s">
        <v>416</v>
      </c>
      <c r="B1183" s="107" t="s">
        <v>191</v>
      </c>
      <c r="C1183" s="153" t="s">
        <v>203</v>
      </c>
      <c r="D1183" s="95" t="s">
        <v>133</v>
      </c>
      <c r="E1183" s="95" t="s">
        <v>222</v>
      </c>
      <c r="F1183" s="172">
        <v>2400</v>
      </c>
      <c r="G1183" s="167">
        <v>7442</v>
      </c>
      <c r="H1183" s="104">
        <f t="shared" si="19"/>
        <v>3100.8333333333335</v>
      </c>
      <c r="I1183" s="95" t="s">
        <v>39</v>
      </c>
    </row>
    <row r="1184" spans="1:9">
      <c r="A1184" s="153" t="s">
        <v>416</v>
      </c>
      <c r="B1184" s="107" t="s">
        <v>191</v>
      </c>
      <c r="C1184" s="153" t="s">
        <v>204</v>
      </c>
      <c r="D1184" s="95" t="s">
        <v>134</v>
      </c>
      <c r="E1184" s="95" t="s">
        <v>171</v>
      </c>
      <c r="F1184" s="172">
        <v>2191.44</v>
      </c>
      <c r="G1184" s="167">
        <v>5172.7</v>
      </c>
      <c r="H1184" s="104">
        <f t="shared" si="19"/>
        <v>2360.4114189756506</v>
      </c>
      <c r="I1184" s="95" t="s">
        <v>39</v>
      </c>
    </row>
    <row r="1185" spans="1:9">
      <c r="A1185" s="153" t="s">
        <v>416</v>
      </c>
      <c r="B1185" s="107" t="s">
        <v>191</v>
      </c>
      <c r="C1185" s="153" t="s">
        <v>202</v>
      </c>
      <c r="D1185" s="95" t="s">
        <v>140</v>
      </c>
      <c r="E1185" s="95" t="s">
        <v>221</v>
      </c>
      <c r="F1185" s="172">
        <v>4440</v>
      </c>
      <c r="G1185" s="167">
        <v>9046.5</v>
      </c>
      <c r="H1185" s="104">
        <f t="shared" si="19"/>
        <v>2037.5</v>
      </c>
      <c r="I1185" s="95" t="s">
        <v>39</v>
      </c>
    </row>
    <row r="1186" spans="1:9">
      <c r="A1186" s="153" t="s">
        <v>416</v>
      </c>
      <c r="B1186" s="107" t="s">
        <v>191</v>
      </c>
      <c r="C1186" s="153" t="s">
        <v>202</v>
      </c>
      <c r="D1186" s="95" t="s">
        <v>140</v>
      </c>
      <c r="E1186" s="95" t="s">
        <v>221</v>
      </c>
      <c r="F1186" s="172">
        <v>1200</v>
      </c>
      <c r="G1186" s="167">
        <v>2772</v>
      </c>
      <c r="H1186" s="104">
        <f t="shared" si="19"/>
        <v>2310</v>
      </c>
      <c r="I1186" s="95" t="s">
        <v>39</v>
      </c>
    </row>
    <row r="1187" spans="1:9">
      <c r="A1187" s="153" t="s">
        <v>416</v>
      </c>
      <c r="B1187" s="107" t="s">
        <v>191</v>
      </c>
      <c r="C1187" s="153" t="s">
        <v>202</v>
      </c>
      <c r="D1187" s="95" t="s">
        <v>140</v>
      </c>
      <c r="E1187" s="95" t="s">
        <v>221</v>
      </c>
      <c r="F1187" s="172">
        <v>960</v>
      </c>
      <c r="G1187" s="167">
        <v>2360</v>
      </c>
      <c r="H1187" s="104">
        <f t="shared" si="19"/>
        <v>2458.3333333333335</v>
      </c>
      <c r="I1187" s="95" t="s">
        <v>39</v>
      </c>
    </row>
    <row r="1188" spans="1:9">
      <c r="A1188" s="153" t="s">
        <v>416</v>
      </c>
      <c r="B1188" s="107" t="s">
        <v>191</v>
      </c>
      <c r="C1188" s="153" t="s">
        <v>202</v>
      </c>
      <c r="D1188" s="95" t="s">
        <v>140</v>
      </c>
      <c r="E1188" s="95" t="s">
        <v>221</v>
      </c>
      <c r="F1188" s="172">
        <v>1500</v>
      </c>
      <c r="G1188" s="167">
        <v>450</v>
      </c>
      <c r="H1188" s="104">
        <f t="shared" si="19"/>
        <v>300</v>
      </c>
      <c r="I1188" s="95" t="s">
        <v>39</v>
      </c>
    </row>
    <row r="1189" spans="1:9">
      <c r="A1189" s="153" t="s">
        <v>417</v>
      </c>
      <c r="B1189" s="107" t="s">
        <v>191</v>
      </c>
      <c r="C1189" s="153" t="s">
        <v>205</v>
      </c>
      <c r="D1189" s="95" t="s">
        <v>139</v>
      </c>
      <c r="E1189" s="95" t="s">
        <v>223</v>
      </c>
      <c r="F1189" s="172">
        <v>12576</v>
      </c>
      <c r="G1189" s="167">
        <v>43151.4</v>
      </c>
      <c r="H1189" s="104">
        <f t="shared" si="19"/>
        <v>3431.25</v>
      </c>
      <c r="I1189" s="95" t="s">
        <v>218</v>
      </c>
    </row>
    <row r="1190" spans="1:9">
      <c r="A1190" s="153" t="s">
        <v>417</v>
      </c>
      <c r="B1190" s="107" t="s">
        <v>191</v>
      </c>
      <c r="C1190" s="153" t="s">
        <v>204</v>
      </c>
      <c r="D1190" s="95" t="s">
        <v>134</v>
      </c>
      <c r="E1190" s="95" t="s">
        <v>171</v>
      </c>
      <c r="F1190" s="172">
        <v>15840</v>
      </c>
      <c r="G1190" s="167">
        <v>38923.5</v>
      </c>
      <c r="H1190" s="104">
        <f t="shared" si="19"/>
        <v>2457.291666666667</v>
      </c>
      <c r="I1190" s="95" t="s">
        <v>218</v>
      </c>
    </row>
    <row r="1191" spans="1:9">
      <c r="A1191" s="153" t="s">
        <v>417</v>
      </c>
      <c r="B1191" s="107" t="s">
        <v>191</v>
      </c>
      <c r="C1191" s="153" t="s">
        <v>204</v>
      </c>
      <c r="D1191" s="95" t="s">
        <v>134</v>
      </c>
      <c r="E1191" s="95" t="s">
        <v>171</v>
      </c>
      <c r="F1191" s="172">
        <v>17379.07</v>
      </c>
      <c r="G1191" s="167">
        <v>30205.439999999999</v>
      </c>
      <c r="H1191" s="104">
        <f t="shared" si="19"/>
        <v>1738.0354644983879</v>
      </c>
      <c r="I1191" s="95" t="s">
        <v>218</v>
      </c>
    </row>
    <row r="1192" spans="1:9">
      <c r="A1192" s="153" t="s">
        <v>417</v>
      </c>
      <c r="B1192" s="107" t="s">
        <v>191</v>
      </c>
      <c r="C1192" s="153" t="s">
        <v>205</v>
      </c>
      <c r="D1192" s="95" t="s">
        <v>139</v>
      </c>
      <c r="E1192" s="95" t="s">
        <v>223</v>
      </c>
      <c r="F1192" s="172">
        <v>15540</v>
      </c>
      <c r="G1192" s="167">
        <v>48168.25</v>
      </c>
      <c r="H1192" s="104">
        <f t="shared" si="19"/>
        <v>3099.6299871299871</v>
      </c>
      <c r="I1192" s="95" t="s">
        <v>61</v>
      </c>
    </row>
    <row r="1193" spans="1:9">
      <c r="A1193" s="153" t="s">
        <v>417</v>
      </c>
      <c r="B1193" s="107" t="s">
        <v>191</v>
      </c>
      <c r="C1193" s="153" t="s">
        <v>204</v>
      </c>
      <c r="D1193" s="95" t="s">
        <v>134</v>
      </c>
      <c r="E1193" s="95" t="s">
        <v>171</v>
      </c>
      <c r="F1193" s="172">
        <v>34758.14</v>
      </c>
      <c r="G1193" s="167">
        <v>59243.519999999997</v>
      </c>
      <c r="H1193" s="104">
        <f t="shared" si="19"/>
        <v>1704.4502381312693</v>
      </c>
      <c r="I1193" s="95" t="s">
        <v>218</v>
      </c>
    </row>
    <row r="1194" spans="1:9">
      <c r="A1194" s="153" t="s">
        <v>417</v>
      </c>
      <c r="B1194" s="107" t="s">
        <v>191</v>
      </c>
      <c r="C1194" s="153" t="s">
        <v>204</v>
      </c>
      <c r="D1194" s="95" t="s">
        <v>134</v>
      </c>
      <c r="E1194" s="95" t="s">
        <v>171</v>
      </c>
      <c r="F1194" s="172">
        <v>34758.14</v>
      </c>
      <c r="G1194" s="167">
        <v>59243.519999999997</v>
      </c>
      <c r="H1194" s="104">
        <f t="shared" si="19"/>
        <v>1704.4502381312693</v>
      </c>
      <c r="I1194" s="95" t="s">
        <v>218</v>
      </c>
    </row>
    <row r="1195" spans="1:9">
      <c r="A1195" s="153" t="s">
        <v>417</v>
      </c>
      <c r="B1195" s="107" t="s">
        <v>191</v>
      </c>
      <c r="C1195" s="153" t="s">
        <v>204</v>
      </c>
      <c r="D1195" s="95" t="s">
        <v>134</v>
      </c>
      <c r="E1195" s="95" t="s">
        <v>171</v>
      </c>
      <c r="F1195" s="172">
        <v>34758.14</v>
      </c>
      <c r="G1195" s="167">
        <v>59243.519999999997</v>
      </c>
      <c r="H1195" s="104">
        <f t="shared" si="19"/>
        <v>1704.4502381312693</v>
      </c>
      <c r="I1195" s="95" t="s">
        <v>218</v>
      </c>
    </row>
    <row r="1196" spans="1:9">
      <c r="A1196" s="153" t="s">
        <v>417</v>
      </c>
      <c r="B1196" s="107" t="s">
        <v>191</v>
      </c>
      <c r="C1196" s="153" t="s">
        <v>204</v>
      </c>
      <c r="D1196" s="95" t="s">
        <v>134</v>
      </c>
      <c r="E1196" s="95" t="s">
        <v>171</v>
      </c>
      <c r="F1196" s="172">
        <v>17350.490000000002</v>
      </c>
      <c r="G1196" s="167">
        <v>29573.040000000001</v>
      </c>
      <c r="H1196" s="104">
        <f t="shared" si="19"/>
        <v>1704.4498455086859</v>
      </c>
      <c r="I1196" s="95" t="s">
        <v>218</v>
      </c>
    </row>
    <row r="1197" spans="1:9">
      <c r="A1197" s="153" t="s">
        <v>417</v>
      </c>
      <c r="B1197" s="107" t="s">
        <v>191</v>
      </c>
      <c r="C1197" s="153" t="s">
        <v>204</v>
      </c>
      <c r="D1197" s="95" t="s">
        <v>134</v>
      </c>
      <c r="E1197" s="95" t="s">
        <v>171</v>
      </c>
      <c r="F1197" s="172">
        <v>17379.07</v>
      </c>
      <c r="G1197" s="167">
        <v>29621.759999999998</v>
      </c>
      <c r="H1197" s="104">
        <f t="shared" si="19"/>
        <v>1704.4502381312693</v>
      </c>
      <c r="I1197" s="95" t="s">
        <v>218</v>
      </c>
    </row>
    <row r="1198" spans="1:9">
      <c r="A1198" s="153" t="s">
        <v>417</v>
      </c>
      <c r="B1198" s="107" t="s">
        <v>191</v>
      </c>
      <c r="C1198" s="153" t="s">
        <v>202</v>
      </c>
      <c r="D1198" s="95" t="s">
        <v>140</v>
      </c>
      <c r="E1198" s="95" t="s">
        <v>221</v>
      </c>
      <c r="F1198" s="172">
        <v>17510.400000000001</v>
      </c>
      <c r="G1198" s="167">
        <v>32659.200000000001</v>
      </c>
      <c r="H1198" s="104">
        <f t="shared" si="19"/>
        <v>1865.1315789473683</v>
      </c>
      <c r="I1198" s="95" t="s">
        <v>218</v>
      </c>
    </row>
    <row r="1199" spans="1:9">
      <c r="A1199" s="153" t="s">
        <v>417</v>
      </c>
      <c r="B1199" s="107" t="s">
        <v>191</v>
      </c>
      <c r="C1199" s="153" t="s">
        <v>202</v>
      </c>
      <c r="D1199" s="95" t="s">
        <v>140</v>
      </c>
      <c r="E1199" s="95" t="s">
        <v>221</v>
      </c>
      <c r="F1199" s="172">
        <v>35020.800000000003</v>
      </c>
      <c r="G1199" s="167">
        <v>65318.400000000001</v>
      </c>
      <c r="H1199" s="104">
        <f t="shared" si="19"/>
        <v>1865.1315789473683</v>
      </c>
      <c r="I1199" s="95" t="s">
        <v>218</v>
      </c>
    </row>
    <row r="1200" spans="1:9">
      <c r="A1200" s="153" t="s">
        <v>417</v>
      </c>
      <c r="B1200" s="107" t="s">
        <v>191</v>
      </c>
      <c r="C1200" s="153" t="s">
        <v>202</v>
      </c>
      <c r="D1200" s="95" t="s">
        <v>140</v>
      </c>
      <c r="E1200" s="95" t="s">
        <v>221</v>
      </c>
      <c r="F1200" s="172">
        <v>17510.400000000001</v>
      </c>
      <c r="G1200" s="167">
        <v>32659.200000000001</v>
      </c>
      <c r="H1200" s="104">
        <f t="shared" si="19"/>
        <v>1865.1315789473683</v>
      </c>
      <c r="I1200" s="95" t="s">
        <v>218</v>
      </c>
    </row>
    <row r="1201" spans="1:9">
      <c r="A1201" s="153" t="s">
        <v>417</v>
      </c>
      <c r="B1201" s="107" t="s">
        <v>191</v>
      </c>
      <c r="C1201" s="153" t="s">
        <v>202</v>
      </c>
      <c r="D1201" s="95" t="s">
        <v>140</v>
      </c>
      <c r="E1201" s="95" t="s">
        <v>221</v>
      </c>
      <c r="F1201" s="172">
        <v>17510.400000000001</v>
      </c>
      <c r="G1201" s="167">
        <v>32659.200000000001</v>
      </c>
      <c r="H1201" s="104">
        <f t="shared" si="19"/>
        <v>1865.1315789473683</v>
      </c>
      <c r="I1201" s="95" t="s">
        <v>218</v>
      </c>
    </row>
    <row r="1202" spans="1:9">
      <c r="A1202" s="153" t="s">
        <v>417</v>
      </c>
      <c r="B1202" s="107" t="s">
        <v>191</v>
      </c>
      <c r="C1202" s="153" t="s">
        <v>216</v>
      </c>
      <c r="D1202" s="95" t="s">
        <v>137</v>
      </c>
      <c r="E1202" s="95" t="s">
        <v>232</v>
      </c>
      <c r="F1202" s="172">
        <v>21600</v>
      </c>
      <c r="G1202" s="167">
        <v>102600</v>
      </c>
      <c r="H1202" s="104">
        <f t="shared" si="19"/>
        <v>4750</v>
      </c>
      <c r="I1202" s="95" t="s">
        <v>37</v>
      </c>
    </row>
    <row r="1203" spans="1:9">
      <c r="A1203" s="153" t="s">
        <v>417</v>
      </c>
      <c r="B1203" s="107" t="s">
        <v>191</v>
      </c>
      <c r="C1203" s="153" t="s">
        <v>216</v>
      </c>
      <c r="D1203" s="95" t="s">
        <v>137</v>
      </c>
      <c r="E1203" s="95" t="s">
        <v>232</v>
      </c>
      <c r="F1203" s="172">
        <v>72000</v>
      </c>
      <c r="G1203" s="167">
        <v>392068</v>
      </c>
      <c r="H1203" s="104">
        <f t="shared" si="19"/>
        <v>5445.3888888888887</v>
      </c>
      <c r="I1203" s="95" t="s">
        <v>218</v>
      </c>
    </row>
    <row r="1204" spans="1:9">
      <c r="A1204" s="153" t="s">
        <v>417</v>
      </c>
      <c r="B1204" s="107" t="s">
        <v>191</v>
      </c>
      <c r="C1204" s="153" t="s">
        <v>204</v>
      </c>
      <c r="D1204" s="95" t="s">
        <v>134</v>
      </c>
      <c r="E1204" s="95" t="s">
        <v>171</v>
      </c>
      <c r="F1204" s="172">
        <v>42192</v>
      </c>
      <c r="G1204" s="167">
        <v>97858.65</v>
      </c>
      <c r="H1204" s="104">
        <f t="shared" si="19"/>
        <v>2319.365045506257</v>
      </c>
      <c r="I1204" s="95" t="s">
        <v>218</v>
      </c>
    </row>
    <row r="1205" spans="1:9">
      <c r="A1205" s="153" t="s">
        <v>417</v>
      </c>
      <c r="B1205" s="107" t="s">
        <v>191</v>
      </c>
      <c r="C1205" s="153" t="s">
        <v>204</v>
      </c>
      <c r="D1205" s="95" t="s">
        <v>134</v>
      </c>
      <c r="E1205" s="95" t="s">
        <v>171</v>
      </c>
      <c r="F1205" s="172">
        <v>17379.07</v>
      </c>
      <c r="G1205" s="167">
        <v>30205.439999999999</v>
      </c>
      <c r="H1205" s="104">
        <f t="shared" si="19"/>
        <v>1738.0354644983879</v>
      </c>
      <c r="I1205" s="95" t="s">
        <v>218</v>
      </c>
    </row>
    <row r="1206" spans="1:9">
      <c r="A1206" s="153" t="s">
        <v>417</v>
      </c>
      <c r="B1206" s="107" t="s">
        <v>191</v>
      </c>
      <c r="C1206" s="153" t="s">
        <v>216</v>
      </c>
      <c r="D1206" s="95" t="s">
        <v>137</v>
      </c>
      <c r="E1206" s="95" t="s">
        <v>232</v>
      </c>
      <c r="F1206" s="172">
        <v>72000</v>
      </c>
      <c r="G1206" s="167">
        <v>392068</v>
      </c>
      <c r="H1206" s="104">
        <f t="shared" si="19"/>
        <v>5445.3888888888887</v>
      </c>
      <c r="I1206" s="95" t="s">
        <v>218</v>
      </c>
    </row>
    <row r="1207" spans="1:9">
      <c r="A1207" s="153" t="s">
        <v>417</v>
      </c>
      <c r="B1207" s="107" t="s">
        <v>191</v>
      </c>
      <c r="C1207" s="153" t="s">
        <v>204</v>
      </c>
      <c r="D1207" s="95" t="s">
        <v>134</v>
      </c>
      <c r="E1207" s="95" t="s">
        <v>171</v>
      </c>
      <c r="F1207" s="172">
        <v>52137.22</v>
      </c>
      <c r="G1207" s="167">
        <v>88865.279999999999</v>
      </c>
      <c r="H1207" s="104">
        <f t="shared" si="19"/>
        <v>1704.449911215059</v>
      </c>
      <c r="I1207" s="95" t="s">
        <v>218</v>
      </c>
    </row>
    <row r="1208" spans="1:9">
      <c r="A1208" s="153" t="s">
        <v>417</v>
      </c>
      <c r="B1208" s="107" t="s">
        <v>191</v>
      </c>
      <c r="C1208" s="153" t="s">
        <v>205</v>
      </c>
      <c r="D1208" s="95" t="s">
        <v>139</v>
      </c>
      <c r="E1208" s="95" t="s">
        <v>223</v>
      </c>
      <c r="F1208" s="172">
        <v>5328</v>
      </c>
      <c r="G1208" s="167">
        <v>18831.150000000001</v>
      </c>
      <c r="H1208" s="104">
        <f t="shared" si="19"/>
        <v>3534.3750000000005</v>
      </c>
      <c r="I1208" s="95" t="s">
        <v>37</v>
      </c>
    </row>
    <row r="1209" spans="1:9">
      <c r="A1209" s="153" t="s">
        <v>417</v>
      </c>
      <c r="B1209" s="107" t="s">
        <v>191</v>
      </c>
      <c r="C1209" s="153" t="s">
        <v>207</v>
      </c>
      <c r="D1209" s="95" t="s">
        <v>135</v>
      </c>
      <c r="E1209" s="95" t="s">
        <v>225</v>
      </c>
      <c r="F1209" s="172">
        <v>150000</v>
      </c>
      <c r="G1209" s="167">
        <v>126665.16</v>
      </c>
      <c r="H1209" s="104">
        <f t="shared" si="19"/>
        <v>844.43439999999998</v>
      </c>
      <c r="I1209" s="95" t="s">
        <v>43</v>
      </c>
    </row>
    <row r="1210" spans="1:9">
      <c r="A1210" s="153" t="s">
        <v>417</v>
      </c>
      <c r="B1210" s="107" t="s">
        <v>191</v>
      </c>
      <c r="C1210" s="153" t="s">
        <v>207</v>
      </c>
      <c r="D1210" s="95" t="s">
        <v>135</v>
      </c>
      <c r="E1210" s="95" t="s">
        <v>225</v>
      </c>
      <c r="F1210" s="172">
        <v>50000</v>
      </c>
      <c r="G1210" s="167">
        <v>46414</v>
      </c>
      <c r="H1210" s="104">
        <f t="shared" si="19"/>
        <v>928.28</v>
      </c>
      <c r="I1210" s="95" t="s">
        <v>37</v>
      </c>
    </row>
    <row r="1211" spans="1:9">
      <c r="A1211" s="153" t="s">
        <v>417</v>
      </c>
      <c r="B1211" s="107" t="s">
        <v>191</v>
      </c>
      <c r="C1211" s="153" t="s">
        <v>202</v>
      </c>
      <c r="D1211" s="95" t="s">
        <v>140</v>
      </c>
      <c r="E1211" s="95" t="s">
        <v>221</v>
      </c>
      <c r="F1211" s="172">
        <v>1860</v>
      </c>
      <c r="G1211" s="167">
        <v>2790</v>
      </c>
      <c r="H1211" s="104">
        <f t="shared" si="19"/>
        <v>1500</v>
      </c>
      <c r="I1211" s="95" t="s">
        <v>37</v>
      </c>
    </row>
    <row r="1212" spans="1:9">
      <c r="A1212" s="153" t="s">
        <v>417</v>
      </c>
      <c r="B1212" s="107" t="s">
        <v>191</v>
      </c>
      <c r="C1212" s="153" t="s">
        <v>202</v>
      </c>
      <c r="D1212" s="95" t="s">
        <v>140</v>
      </c>
      <c r="E1212" s="95" t="s">
        <v>221</v>
      </c>
      <c r="F1212" s="172">
        <v>240</v>
      </c>
      <c r="G1212" s="167">
        <v>450</v>
      </c>
      <c r="H1212" s="104">
        <f t="shared" si="19"/>
        <v>1875</v>
      </c>
      <c r="I1212" s="95" t="s">
        <v>37</v>
      </c>
    </row>
    <row r="1213" spans="1:9">
      <c r="A1213" s="153" t="s">
        <v>417</v>
      </c>
      <c r="B1213" s="107" t="s">
        <v>191</v>
      </c>
      <c r="C1213" s="153" t="s">
        <v>202</v>
      </c>
      <c r="D1213" s="95" t="s">
        <v>140</v>
      </c>
      <c r="E1213" s="95" t="s">
        <v>221</v>
      </c>
      <c r="F1213" s="172">
        <v>240</v>
      </c>
      <c r="G1213" s="167">
        <v>360</v>
      </c>
      <c r="H1213" s="104">
        <f t="shared" si="19"/>
        <v>1500</v>
      </c>
      <c r="I1213" s="95" t="s">
        <v>37</v>
      </c>
    </row>
    <row r="1214" spans="1:9">
      <c r="A1214" s="153" t="s">
        <v>418</v>
      </c>
      <c r="B1214" s="107" t="s">
        <v>191</v>
      </c>
      <c r="C1214" s="153" t="s">
        <v>204</v>
      </c>
      <c r="D1214" s="95" t="s">
        <v>134</v>
      </c>
      <c r="E1214" s="95" t="s">
        <v>171</v>
      </c>
      <c r="F1214" s="172">
        <v>69516.289999999994</v>
      </c>
      <c r="G1214" s="167">
        <v>118487.03999999999</v>
      </c>
      <c r="H1214" s="104">
        <f t="shared" si="19"/>
        <v>1704.4499929440999</v>
      </c>
      <c r="I1214" s="95" t="s">
        <v>218</v>
      </c>
    </row>
    <row r="1215" spans="1:9">
      <c r="A1215" s="153" t="s">
        <v>418</v>
      </c>
      <c r="B1215" s="107" t="s">
        <v>191</v>
      </c>
      <c r="C1215" s="153" t="s">
        <v>208</v>
      </c>
      <c r="D1215" s="95" t="s">
        <v>138</v>
      </c>
      <c r="E1215" s="95" t="s">
        <v>226</v>
      </c>
      <c r="F1215" s="172">
        <v>100546.89</v>
      </c>
      <c r="G1215" s="167">
        <v>402187.56</v>
      </c>
      <c r="H1215" s="104">
        <f t="shared" si="19"/>
        <v>4000</v>
      </c>
      <c r="I1215" s="95" t="s">
        <v>35</v>
      </c>
    </row>
    <row r="1216" spans="1:9">
      <c r="A1216" s="153" t="s">
        <v>418</v>
      </c>
      <c r="B1216" s="107" t="s">
        <v>191</v>
      </c>
      <c r="C1216" s="153" t="s">
        <v>209</v>
      </c>
      <c r="D1216" s="95" t="s">
        <v>133</v>
      </c>
      <c r="E1216" s="95" t="s">
        <v>227</v>
      </c>
      <c r="F1216" s="172">
        <v>11309.76</v>
      </c>
      <c r="G1216" s="167">
        <v>39916.800000000003</v>
      </c>
      <c r="H1216" s="104">
        <f t="shared" si="19"/>
        <v>3529.4117647058829</v>
      </c>
      <c r="I1216" s="95" t="s">
        <v>218</v>
      </c>
    </row>
    <row r="1217" spans="1:9">
      <c r="A1217" s="153" t="s">
        <v>419</v>
      </c>
      <c r="B1217" s="107" t="s">
        <v>191</v>
      </c>
      <c r="C1217" s="153" t="s">
        <v>207</v>
      </c>
      <c r="D1217" s="95" t="s">
        <v>135</v>
      </c>
      <c r="E1217" s="95" t="s">
        <v>225</v>
      </c>
      <c r="F1217" s="172">
        <v>141000</v>
      </c>
      <c r="G1217" s="167">
        <v>45450</v>
      </c>
      <c r="H1217" s="104">
        <f t="shared" si="19"/>
        <v>322.34042553191489</v>
      </c>
      <c r="I1217" s="95" t="s">
        <v>41</v>
      </c>
    </row>
    <row r="1218" spans="1:9">
      <c r="A1218" s="153" t="s">
        <v>419</v>
      </c>
      <c r="B1218" s="107" t="s">
        <v>191</v>
      </c>
      <c r="C1218" s="153" t="s">
        <v>206</v>
      </c>
      <c r="D1218" s="95" t="s">
        <v>132</v>
      </c>
      <c r="E1218" s="95" t="s">
        <v>224</v>
      </c>
      <c r="F1218" s="172">
        <v>100000</v>
      </c>
      <c r="G1218" s="167">
        <v>315000</v>
      </c>
      <c r="H1218" s="104">
        <f t="shared" si="19"/>
        <v>3150</v>
      </c>
      <c r="I1218" s="95" t="s">
        <v>38</v>
      </c>
    </row>
    <row r="1219" spans="1:9">
      <c r="A1219" s="153" t="s">
        <v>419</v>
      </c>
      <c r="B1219" s="107" t="s">
        <v>191</v>
      </c>
      <c r="C1219" s="153" t="s">
        <v>206</v>
      </c>
      <c r="D1219" s="95" t="s">
        <v>132</v>
      </c>
      <c r="E1219" s="95" t="s">
        <v>224</v>
      </c>
      <c r="F1219" s="172">
        <v>100000</v>
      </c>
      <c r="G1219" s="167">
        <v>315000</v>
      </c>
      <c r="H1219" s="104">
        <f t="shared" si="19"/>
        <v>3150</v>
      </c>
      <c r="I1219" s="95" t="s">
        <v>38</v>
      </c>
    </row>
    <row r="1220" spans="1:9">
      <c r="A1220" s="153" t="s">
        <v>419</v>
      </c>
      <c r="B1220" s="107" t="s">
        <v>191</v>
      </c>
      <c r="C1220" s="153" t="s">
        <v>207</v>
      </c>
      <c r="D1220" s="95" t="s">
        <v>135</v>
      </c>
      <c r="E1220" s="95" t="s">
        <v>225</v>
      </c>
      <c r="F1220" s="172">
        <v>141000</v>
      </c>
      <c r="G1220" s="167">
        <v>52500</v>
      </c>
      <c r="H1220" s="104">
        <f t="shared" si="19"/>
        <v>372.34042553191489</v>
      </c>
      <c r="I1220" s="95" t="s">
        <v>41</v>
      </c>
    </row>
    <row r="1221" spans="1:9">
      <c r="A1221" s="153" t="s">
        <v>419</v>
      </c>
      <c r="B1221" s="107" t="s">
        <v>191</v>
      </c>
      <c r="C1221" s="153" t="s">
        <v>207</v>
      </c>
      <c r="D1221" s="95" t="s">
        <v>135</v>
      </c>
      <c r="E1221" s="95" t="s">
        <v>225</v>
      </c>
      <c r="F1221" s="172">
        <v>53960</v>
      </c>
      <c r="G1221" s="167">
        <v>101317.3</v>
      </c>
      <c r="H1221" s="104">
        <f t="shared" si="19"/>
        <v>1877.6371386212011</v>
      </c>
      <c r="I1221" s="95" t="s">
        <v>35</v>
      </c>
    </row>
    <row r="1222" spans="1:9">
      <c r="A1222" s="153" t="s">
        <v>419</v>
      </c>
      <c r="B1222" s="107" t="s">
        <v>191</v>
      </c>
      <c r="C1222" s="153" t="s">
        <v>209</v>
      </c>
      <c r="D1222" s="95" t="s">
        <v>133</v>
      </c>
      <c r="E1222" s="95" t="s">
        <v>227</v>
      </c>
      <c r="F1222" s="172">
        <v>14736.96</v>
      </c>
      <c r="G1222" s="167">
        <v>52136.639999999999</v>
      </c>
      <c r="H1222" s="104">
        <f t="shared" si="19"/>
        <v>3537.8151260504205</v>
      </c>
      <c r="I1222" s="95" t="s">
        <v>218</v>
      </c>
    </row>
    <row r="1223" spans="1:9">
      <c r="A1223" s="153" t="s">
        <v>419</v>
      </c>
      <c r="B1223" s="107" t="s">
        <v>191</v>
      </c>
      <c r="C1223" s="153" t="s">
        <v>209</v>
      </c>
      <c r="D1223" s="95" t="s">
        <v>133</v>
      </c>
      <c r="E1223" s="95" t="s">
        <v>227</v>
      </c>
      <c r="F1223" s="172">
        <v>20477.52</v>
      </c>
      <c r="G1223" s="167">
        <v>77263.92</v>
      </c>
      <c r="H1223" s="104">
        <f t="shared" si="19"/>
        <v>3773.1092436974791</v>
      </c>
      <c r="I1223" s="95" t="s">
        <v>218</v>
      </c>
    </row>
    <row r="1224" spans="1:9">
      <c r="A1224" s="153" t="s">
        <v>420</v>
      </c>
      <c r="B1224" s="107" t="s">
        <v>191</v>
      </c>
      <c r="C1224" s="153" t="s">
        <v>204</v>
      </c>
      <c r="D1224" s="95" t="s">
        <v>134</v>
      </c>
      <c r="E1224" s="95" t="s">
        <v>171</v>
      </c>
      <c r="F1224" s="172">
        <v>52137.22</v>
      </c>
      <c r="G1224" s="167">
        <v>88865.279999999999</v>
      </c>
      <c r="H1224" s="104">
        <f t="shared" ref="H1224:H1287" si="20">+G1224/F1224*1000</f>
        <v>1704.449911215059</v>
      </c>
      <c r="I1224" s="95" t="s">
        <v>218</v>
      </c>
    </row>
    <row r="1225" spans="1:9">
      <c r="A1225" s="153" t="s">
        <v>420</v>
      </c>
      <c r="B1225" s="107" t="s">
        <v>191</v>
      </c>
      <c r="C1225" s="153" t="s">
        <v>204</v>
      </c>
      <c r="D1225" s="95" t="s">
        <v>134</v>
      </c>
      <c r="E1225" s="95" t="s">
        <v>171</v>
      </c>
      <c r="F1225" s="172">
        <v>17379.07</v>
      </c>
      <c r="G1225" s="167">
        <v>30023.040000000001</v>
      </c>
      <c r="H1225" s="104">
        <f t="shared" si="20"/>
        <v>1727.5400812586633</v>
      </c>
      <c r="I1225" s="95" t="s">
        <v>218</v>
      </c>
    </row>
    <row r="1226" spans="1:9">
      <c r="A1226" s="153" t="s">
        <v>420</v>
      </c>
      <c r="B1226" s="107" t="s">
        <v>191</v>
      </c>
      <c r="C1226" s="153" t="s">
        <v>204</v>
      </c>
      <c r="D1226" s="95" t="s">
        <v>134</v>
      </c>
      <c r="E1226" s="95" t="s">
        <v>171</v>
      </c>
      <c r="F1226" s="172">
        <v>17379.07</v>
      </c>
      <c r="G1226" s="167">
        <v>30023.040000000001</v>
      </c>
      <c r="H1226" s="104">
        <f t="shared" si="20"/>
        <v>1727.5400812586633</v>
      </c>
      <c r="I1226" s="95" t="s">
        <v>218</v>
      </c>
    </row>
    <row r="1227" spans="1:9">
      <c r="A1227" s="153" t="s">
        <v>420</v>
      </c>
      <c r="B1227" s="107" t="s">
        <v>191</v>
      </c>
      <c r="C1227" s="153" t="s">
        <v>204</v>
      </c>
      <c r="D1227" s="95" t="s">
        <v>134</v>
      </c>
      <c r="E1227" s="95" t="s">
        <v>171</v>
      </c>
      <c r="F1227" s="172">
        <v>17379.07</v>
      </c>
      <c r="G1227" s="167">
        <v>30023.040000000001</v>
      </c>
      <c r="H1227" s="104">
        <f t="shared" si="20"/>
        <v>1727.5400812586633</v>
      </c>
      <c r="I1227" s="95" t="s">
        <v>218</v>
      </c>
    </row>
    <row r="1228" spans="1:9">
      <c r="A1228" s="153" t="s">
        <v>420</v>
      </c>
      <c r="B1228" s="107" t="s">
        <v>191</v>
      </c>
      <c r="C1228" s="153" t="s">
        <v>202</v>
      </c>
      <c r="D1228" s="95" t="s">
        <v>140</v>
      </c>
      <c r="E1228" s="95" t="s">
        <v>221</v>
      </c>
      <c r="F1228" s="172">
        <v>17109.12</v>
      </c>
      <c r="G1228" s="167">
        <v>31910.76</v>
      </c>
      <c r="H1228" s="104">
        <f t="shared" si="20"/>
        <v>1865.1315789473683</v>
      </c>
      <c r="I1228" s="95" t="s">
        <v>218</v>
      </c>
    </row>
    <row r="1229" spans="1:9">
      <c r="A1229" s="153" t="s">
        <v>420</v>
      </c>
      <c r="B1229" s="107" t="s">
        <v>191</v>
      </c>
      <c r="C1229" s="153" t="s">
        <v>204</v>
      </c>
      <c r="D1229" s="95" t="s">
        <v>134</v>
      </c>
      <c r="E1229" s="95" t="s">
        <v>171</v>
      </c>
      <c r="F1229" s="172">
        <v>17950.75</v>
      </c>
      <c r="G1229" s="167">
        <v>30738.240000000002</v>
      </c>
      <c r="H1229" s="104">
        <f t="shared" si="20"/>
        <v>1712.3652215088507</v>
      </c>
      <c r="I1229" s="95" t="s">
        <v>218</v>
      </c>
    </row>
    <row r="1230" spans="1:9">
      <c r="A1230" s="153" t="s">
        <v>420</v>
      </c>
      <c r="B1230" s="107" t="s">
        <v>191</v>
      </c>
      <c r="C1230" s="153" t="s">
        <v>205</v>
      </c>
      <c r="D1230" s="95" t="s">
        <v>139</v>
      </c>
      <c r="E1230" s="95" t="s">
        <v>223</v>
      </c>
      <c r="F1230" s="172">
        <v>420</v>
      </c>
      <c r="G1230" s="167">
        <v>1268.05</v>
      </c>
      <c r="H1230" s="104">
        <f t="shared" si="20"/>
        <v>3019.1666666666665</v>
      </c>
      <c r="I1230" s="95" t="s">
        <v>219</v>
      </c>
    </row>
    <row r="1231" spans="1:9">
      <c r="A1231" s="153" t="s">
        <v>420</v>
      </c>
      <c r="B1231" s="107" t="s">
        <v>191</v>
      </c>
      <c r="C1231" s="153" t="s">
        <v>205</v>
      </c>
      <c r="D1231" s="95" t="s">
        <v>139</v>
      </c>
      <c r="E1231" s="95" t="s">
        <v>223</v>
      </c>
      <c r="F1231" s="172">
        <v>638.4</v>
      </c>
      <c r="G1231" s="167">
        <v>2190.5100000000002</v>
      </c>
      <c r="H1231" s="104">
        <f t="shared" si="20"/>
        <v>3431.2500000000005</v>
      </c>
      <c r="I1231" s="95" t="s">
        <v>218</v>
      </c>
    </row>
    <row r="1232" spans="1:9">
      <c r="A1232" s="153" t="s">
        <v>420</v>
      </c>
      <c r="B1232" s="107" t="s">
        <v>191</v>
      </c>
      <c r="C1232" s="153" t="s">
        <v>204</v>
      </c>
      <c r="D1232" s="95" t="s">
        <v>134</v>
      </c>
      <c r="E1232" s="95" t="s">
        <v>171</v>
      </c>
      <c r="F1232" s="172">
        <v>60369.41</v>
      </c>
      <c r="G1232" s="167">
        <v>94089.600000000006</v>
      </c>
      <c r="H1232" s="104">
        <f t="shared" si="20"/>
        <v>1558.5641801037978</v>
      </c>
      <c r="I1232" s="95" t="s">
        <v>36</v>
      </c>
    </row>
    <row r="1233" spans="1:9">
      <c r="A1233" s="153" t="s">
        <v>420</v>
      </c>
      <c r="B1233" s="107" t="s">
        <v>191</v>
      </c>
      <c r="C1233" s="153" t="s">
        <v>204</v>
      </c>
      <c r="D1233" s="95" t="s">
        <v>134</v>
      </c>
      <c r="E1233" s="95" t="s">
        <v>171</v>
      </c>
      <c r="F1233" s="172">
        <v>15393.02</v>
      </c>
      <c r="G1233" s="167">
        <v>25026.720000000001</v>
      </c>
      <c r="H1233" s="104">
        <f t="shared" si="20"/>
        <v>1625.8485989104151</v>
      </c>
      <c r="I1233" s="95" t="s">
        <v>37</v>
      </c>
    </row>
    <row r="1234" spans="1:9">
      <c r="A1234" s="153" t="s">
        <v>420</v>
      </c>
      <c r="B1234" s="107" t="s">
        <v>191</v>
      </c>
      <c r="C1234" s="153" t="s">
        <v>205</v>
      </c>
      <c r="D1234" s="95" t="s">
        <v>139</v>
      </c>
      <c r="E1234" s="95" t="s">
        <v>223</v>
      </c>
      <c r="F1234" s="172">
        <v>2748</v>
      </c>
      <c r="G1234" s="167">
        <v>8253.16</v>
      </c>
      <c r="H1234" s="104">
        <f t="shared" si="20"/>
        <v>3003.3333333333335</v>
      </c>
      <c r="I1234" s="95" t="s">
        <v>36</v>
      </c>
    </row>
    <row r="1235" spans="1:9">
      <c r="A1235" s="153" t="s">
        <v>420</v>
      </c>
      <c r="B1235" s="107" t="s">
        <v>191</v>
      </c>
      <c r="C1235" s="153" t="s">
        <v>205</v>
      </c>
      <c r="D1235" s="95" t="s">
        <v>139</v>
      </c>
      <c r="E1235" s="95" t="s">
        <v>223</v>
      </c>
      <c r="F1235" s="172">
        <v>16934.400000000001</v>
      </c>
      <c r="G1235" s="167">
        <v>59217.48</v>
      </c>
      <c r="H1235" s="104">
        <f t="shared" si="20"/>
        <v>3496.8749999999995</v>
      </c>
      <c r="I1235" s="95" t="s">
        <v>34</v>
      </c>
    </row>
    <row r="1236" spans="1:9">
      <c r="A1236" s="153" t="s">
        <v>420</v>
      </c>
      <c r="B1236" s="107" t="s">
        <v>191</v>
      </c>
      <c r="C1236" s="153" t="s">
        <v>204</v>
      </c>
      <c r="D1236" s="95" t="s">
        <v>134</v>
      </c>
      <c r="E1236" s="95" t="s">
        <v>171</v>
      </c>
      <c r="F1236" s="172">
        <v>36403.199999999997</v>
      </c>
      <c r="G1236" s="167">
        <v>62016</v>
      </c>
      <c r="H1236" s="104">
        <f t="shared" si="20"/>
        <v>1703.5864978902955</v>
      </c>
      <c r="I1236" s="95" t="s">
        <v>33</v>
      </c>
    </row>
    <row r="1237" spans="1:9">
      <c r="A1237" s="153" t="s">
        <v>420</v>
      </c>
      <c r="B1237" s="107" t="s">
        <v>191</v>
      </c>
      <c r="C1237" s="153" t="s">
        <v>205</v>
      </c>
      <c r="D1237" s="95" t="s">
        <v>139</v>
      </c>
      <c r="E1237" s="95" t="s">
        <v>223</v>
      </c>
      <c r="F1237" s="172">
        <v>16704</v>
      </c>
      <c r="G1237" s="167">
        <v>59301</v>
      </c>
      <c r="H1237" s="104">
        <f t="shared" si="20"/>
        <v>3550.1077586206893</v>
      </c>
      <c r="I1237" s="95" t="s">
        <v>33</v>
      </c>
    </row>
    <row r="1238" spans="1:9">
      <c r="A1238" s="153" t="s">
        <v>422</v>
      </c>
      <c r="B1238" s="107" t="s">
        <v>191</v>
      </c>
      <c r="C1238" s="153" t="s">
        <v>204</v>
      </c>
      <c r="D1238" s="95" t="s">
        <v>134</v>
      </c>
      <c r="E1238" s="95" t="s">
        <v>171</v>
      </c>
      <c r="F1238" s="172">
        <v>52137.22</v>
      </c>
      <c r="G1238" s="167">
        <v>88865.279999999999</v>
      </c>
      <c r="H1238" s="104">
        <f t="shared" si="20"/>
        <v>1704.449911215059</v>
      </c>
      <c r="I1238" s="95" t="s">
        <v>218</v>
      </c>
    </row>
    <row r="1239" spans="1:9">
      <c r="A1239" s="153" t="s">
        <v>422</v>
      </c>
      <c r="B1239" s="107" t="s">
        <v>191</v>
      </c>
      <c r="C1239" s="153" t="s">
        <v>216</v>
      </c>
      <c r="D1239" s="95" t="s">
        <v>137</v>
      </c>
      <c r="E1239" s="95" t="s">
        <v>232</v>
      </c>
      <c r="F1239" s="172">
        <v>1220.4000000000001</v>
      </c>
      <c r="G1239" s="167">
        <v>8420.76</v>
      </c>
      <c r="H1239" s="104">
        <f t="shared" si="20"/>
        <v>6899.9999999999991</v>
      </c>
      <c r="I1239" s="95" t="s">
        <v>37</v>
      </c>
    </row>
    <row r="1240" spans="1:9">
      <c r="A1240" s="153" t="s">
        <v>422</v>
      </c>
      <c r="B1240" s="107" t="s">
        <v>191</v>
      </c>
      <c r="C1240" s="153" t="s">
        <v>386</v>
      </c>
      <c r="D1240" s="95" t="s">
        <v>132</v>
      </c>
      <c r="E1240" s="95" t="s">
        <v>390</v>
      </c>
      <c r="F1240" s="172">
        <v>25000</v>
      </c>
      <c r="G1240" s="167">
        <v>84620</v>
      </c>
      <c r="H1240" s="104">
        <f t="shared" si="20"/>
        <v>3384.7999999999997</v>
      </c>
      <c r="I1240" s="95" t="s">
        <v>26</v>
      </c>
    </row>
    <row r="1241" spans="1:9">
      <c r="A1241" s="153" t="s">
        <v>422</v>
      </c>
      <c r="B1241" s="107" t="s">
        <v>191</v>
      </c>
      <c r="C1241" s="153" t="s">
        <v>207</v>
      </c>
      <c r="D1241" s="95" t="s">
        <v>135</v>
      </c>
      <c r="E1241" s="95" t="s">
        <v>225</v>
      </c>
      <c r="F1241" s="172">
        <v>25000</v>
      </c>
      <c r="G1241" s="167">
        <v>23304</v>
      </c>
      <c r="H1241" s="104">
        <f t="shared" si="20"/>
        <v>932.16</v>
      </c>
      <c r="I1241" s="95" t="s">
        <v>26</v>
      </c>
    </row>
    <row r="1242" spans="1:9">
      <c r="A1242" s="153" t="s">
        <v>423</v>
      </c>
      <c r="B1242" s="107" t="s">
        <v>191</v>
      </c>
      <c r="C1242" s="153" t="s">
        <v>202</v>
      </c>
      <c r="D1242" s="95" t="s">
        <v>140</v>
      </c>
      <c r="E1242" s="95" t="s">
        <v>221</v>
      </c>
      <c r="F1242" s="172">
        <v>50054.400000000001</v>
      </c>
      <c r="G1242" s="167">
        <v>98812</v>
      </c>
      <c r="H1242" s="104">
        <f t="shared" si="20"/>
        <v>1974.0921876997825</v>
      </c>
      <c r="I1242" s="95" t="s">
        <v>30</v>
      </c>
    </row>
    <row r="1243" spans="1:9">
      <c r="A1243" s="153" t="s">
        <v>423</v>
      </c>
      <c r="B1243" s="107" t="s">
        <v>191</v>
      </c>
      <c r="C1243" s="153" t="s">
        <v>204</v>
      </c>
      <c r="D1243" s="95" t="s">
        <v>134</v>
      </c>
      <c r="E1243" s="95" t="s">
        <v>171</v>
      </c>
      <c r="F1243" s="172">
        <v>75896.45</v>
      </c>
      <c r="G1243" s="167">
        <v>125635</v>
      </c>
      <c r="H1243" s="104">
        <f t="shared" si="20"/>
        <v>1655.347516254054</v>
      </c>
      <c r="I1243" s="95" t="s">
        <v>36</v>
      </c>
    </row>
    <row r="1244" spans="1:9">
      <c r="A1244" s="153" t="s">
        <v>423</v>
      </c>
      <c r="B1244" s="107" t="s">
        <v>191</v>
      </c>
      <c r="C1244" s="153" t="s">
        <v>204</v>
      </c>
      <c r="D1244" s="95" t="s">
        <v>134</v>
      </c>
      <c r="E1244" s="95" t="s">
        <v>171</v>
      </c>
      <c r="F1244" s="172">
        <v>69516.289999999994</v>
      </c>
      <c r="G1244" s="167">
        <v>118487.03999999999</v>
      </c>
      <c r="H1244" s="104">
        <f t="shared" si="20"/>
        <v>1704.4499929440999</v>
      </c>
      <c r="I1244" s="95" t="s">
        <v>218</v>
      </c>
    </row>
    <row r="1245" spans="1:9">
      <c r="A1245" s="153" t="s">
        <v>423</v>
      </c>
      <c r="B1245" s="107" t="s">
        <v>191</v>
      </c>
      <c r="C1245" s="153" t="s">
        <v>205</v>
      </c>
      <c r="D1245" s="95" t="s">
        <v>139</v>
      </c>
      <c r="E1245" s="95" t="s">
        <v>223</v>
      </c>
      <c r="F1245" s="172">
        <v>13056</v>
      </c>
      <c r="G1245" s="167">
        <v>48089.599999999999</v>
      </c>
      <c r="H1245" s="104">
        <f t="shared" si="20"/>
        <v>3683.333333333333</v>
      </c>
      <c r="I1245" s="95" t="s">
        <v>31</v>
      </c>
    </row>
    <row r="1246" spans="1:9">
      <c r="A1246" s="153" t="s">
        <v>423</v>
      </c>
      <c r="B1246" s="107" t="s">
        <v>191</v>
      </c>
      <c r="C1246" s="153" t="s">
        <v>205</v>
      </c>
      <c r="D1246" s="95" t="s">
        <v>139</v>
      </c>
      <c r="E1246" s="95" t="s">
        <v>223</v>
      </c>
      <c r="F1246" s="172">
        <v>13056</v>
      </c>
      <c r="G1246" s="167">
        <v>48103.199999999997</v>
      </c>
      <c r="H1246" s="104">
        <f t="shared" si="20"/>
        <v>3684.3749999999995</v>
      </c>
      <c r="I1246" s="95" t="s">
        <v>29</v>
      </c>
    </row>
    <row r="1247" spans="1:9">
      <c r="A1247" s="153" t="s">
        <v>423</v>
      </c>
      <c r="B1247" s="107" t="s">
        <v>191</v>
      </c>
      <c r="C1247" s="153" t="s">
        <v>205</v>
      </c>
      <c r="D1247" s="95" t="s">
        <v>139</v>
      </c>
      <c r="E1247" s="95" t="s">
        <v>223</v>
      </c>
      <c r="F1247" s="172">
        <v>16128</v>
      </c>
      <c r="G1247" s="167">
        <v>59404.800000000003</v>
      </c>
      <c r="H1247" s="104">
        <f t="shared" si="20"/>
        <v>3683.3333333333335</v>
      </c>
      <c r="I1247" s="95" t="s">
        <v>31</v>
      </c>
    </row>
    <row r="1248" spans="1:9">
      <c r="A1248" s="153" t="s">
        <v>423</v>
      </c>
      <c r="B1248" s="107" t="s">
        <v>191</v>
      </c>
      <c r="C1248" s="153" t="s">
        <v>204</v>
      </c>
      <c r="D1248" s="95" t="s">
        <v>134</v>
      </c>
      <c r="E1248" s="95" t="s">
        <v>171</v>
      </c>
      <c r="F1248" s="172">
        <v>18201.599999999999</v>
      </c>
      <c r="G1248" s="167">
        <v>30796.799999999999</v>
      </c>
      <c r="H1248" s="104">
        <f t="shared" si="20"/>
        <v>1691.9831223628692</v>
      </c>
      <c r="I1248" s="95" t="s">
        <v>30</v>
      </c>
    </row>
    <row r="1249" spans="1:9">
      <c r="A1249" s="153" t="s">
        <v>423</v>
      </c>
      <c r="B1249" s="107" t="s">
        <v>191</v>
      </c>
      <c r="C1249" s="153" t="s">
        <v>202</v>
      </c>
      <c r="D1249" s="95" t="s">
        <v>140</v>
      </c>
      <c r="E1249" s="95" t="s">
        <v>221</v>
      </c>
      <c r="F1249" s="172">
        <v>29769.599999999999</v>
      </c>
      <c r="G1249" s="167">
        <v>56376</v>
      </c>
      <c r="H1249" s="104">
        <f t="shared" si="20"/>
        <v>1893.7439535633666</v>
      </c>
      <c r="I1249" s="95" t="s">
        <v>30</v>
      </c>
    </row>
    <row r="1250" spans="1:9">
      <c r="A1250" s="153" t="s">
        <v>423</v>
      </c>
      <c r="B1250" s="107" t="s">
        <v>191</v>
      </c>
      <c r="C1250" s="153" t="s">
        <v>204</v>
      </c>
      <c r="D1250" s="95" t="s">
        <v>134</v>
      </c>
      <c r="E1250" s="95" t="s">
        <v>171</v>
      </c>
      <c r="F1250" s="172">
        <v>86895.360000000001</v>
      </c>
      <c r="G1250" s="167">
        <v>148108.79999999999</v>
      </c>
      <c r="H1250" s="104">
        <f t="shared" si="20"/>
        <v>1704.4500419815281</v>
      </c>
      <c r="I1250" s="95" t="s">
        <v>218</v>
      </c>
    </row>
    <row r="1251" spans="1:9">
      <c r="A1251" s="153" t="s">
        <v>423</v>
      </c>
      <c r="B1251" s="107" t="s">
        <v>191</v>
      </c>
      <c r="C1251" s="153" t="s">
        <v>204</v>
      </c>
      <c r="D1251" s="95" t="s">
        <v>134</v>
      </c>
      <c r="E1251" s="95" t="s">
        <v>171</v>
      </c>
      <c r="F1251" s="172">
        <v>86885.83</v>
      </c>
      <c r="G1251" s="167">
        <v>148110.79</v>
      </c>
      <c r="H1251" s="104">
        <f t="shared" si="20"/>
        <v>1704.659896786392</v>
      </c>
      <c r="I1251" s="95" t="s">
        <v>218</v>
      </c>
    </row>
    <row r="1252" spans="1:9">
      <c r="A1252" s="153" t="s">
        <v>423</v>
      </c>
      <c r="B1252" s="107" t="s">
        <v>191</v>
      </c>
      <c r="C1252" s="153" t="s">
        <v>204</v>
      </c>
      <c r="D1252" s="95" t="s">
        <v>134</v>
      </c>
      <c r="E1252" s="95" t="s">
        <v>171</v>
      </c>
      <c r="F1252" s="172">
        <v>75919.100000000006</v>
      </c>
      <c r="G1252" s="167">
        <v>118324.8</v>
      </c>
      <c r="H1252" s="104">
        <f t="shared" si="20"/>
        <v>1558.5643138551432</v>
      </c>
      <c r="I1252" s="95" t="s">
        <v>36</v>
      </c>
    </row>
    <row r="1253" spans="1:9">
      <c r="A1253" s="153" t="s">
        <v>423</v>
      </c>
      <c r="B1253" s="107" t="s">
        <v>191</v>
      </c>
      <c r="C1253" s="153" t="s">
        <v>205</v>
      </c>
      <c r="D1253" s="95" t="s">
        <v>139</v>
      </c>
      <c r="E1253" s="95" t="s">
        <v>223</v>
      </c>
      <c r="F1253" s="172">
        <v>3456</v>
      </c>
      <c r="G1253" s="167">
        <v>11559.6</v>
      </c>
      <c r="H1253" s="104">
        <f t="shared" si="20"/>
        <v>3344.7916666666665</v>
      </c>
      <c r="I1253" s="95" t="s">
        <v>54</v>
      </c>
    </row>
    <row r="1254" spans="1:9">
      <c r="A1254" s="153" t="s">
        <v>423</v>
      </c>
      <c r="B1254" s="107" t="s">
        <v>191</v>
      </c>
      <c r="C1254" s="153" t="s">
        <v>204</v>
      </c>
      <c r="D1254" s="95" t="s">
        <v>134</v>
      </c>
      <c r="E1254" s="95" t="s">
        <v>171</v>
      </c>
      <c r="F1254" s="172">
        <v>54604.800000000003</v>
      </c>
      <c r="G1254" s="167">
        <v>92390.399999999994</v>
      </c>
      <c r="H1254" s="104">
        <f t="shared" si="20"/>
        <v>1691.9831223628689</v>
      </c>
      <c r="I1254" s="95" t="s">
        <v>30</v>
      </c>
    </row>
    <row r="1255" spans="1:9">
      <c r="A1255" s="153" t="s">
        <v>423</v>
      </c>
      <c r="B1255" s="107" t="s">
        <v>191</v>
      </c>
      <c r="C1255" s="153" t="s">
        <v>202</v>
      </c>
      <c r="D1255" s="95" t="s">
        <v>140</v>
      </c>
      <c r="E1255" s="95" t="s">
        <v>221</v>
      </c>
      <c r="F1255" s="172">
        <v>9484.7999999999993</v>
      </c>
      <c r="G1255" s="167">
        <v>17940</v>
      </c>
      <c r="H1255" s="104">
        <f t="shared" si="20"/>
        <v>1891.4473684210529</v>
      </c>
      <c r="I1255" s="95" t="s">
        <v>30</v>
      </c>
    </row>
    <row r="1256" spans="1:9">
      <c r="A1256" s="153" t="s">
        <v>423</v>
      </c>
      <c r="B1256" s="107" t="s">
        <v>191</v>
      </c>
      <c r="C1256" s="153" t="s">
        <v>204</v>
      </c>
      <c r="D1256" s="95" t="s">
        <v>134</v>
      </c>
      <c r="E1256" s="95" t="s">
        <v>171</v>
      </c>
      <c r="F1256" s="172">
        <v>10920.96</v>
      </c>
      <c r="G1256" s="167">
        <v>18564.48</v>
      </c>
      <c r="H1256" s="104">
        <f t="shared" si="20"/>
        <v>1699.8945147679326</v>
      </c>
      <c r="I1256" s="95" t="s">
        <v>32</v>
      </c>
    </row>
    <row r="1257" spans="1:9">
      <c r="A1257" s="153" t="s">
        <v>423</v>
      </c>
      <c r="B1257" s="107" t="s">
        <v>191</v>
      </c>
      <c r="C1257" s="153" t="s">
        <v>202</v>
      </c>
      <c r="D1257" s="95" t="s">
        <v>140</v>
      </c>
      <c r="E1257" s="95" t="s">
        <v>221</v>
      </c>
      <c r="F1257" s="172">
        <v>4320</v>
      </c>
      <c r="G1257" s="167">
        <v>8193.6</v>
      </c>
      <c r="H1257" s="104">
        <f t="shared" si="20"/>
        <v>1896.6666666666667</v>
      </c>
      <c r="I1257" s="95" t="s">
        <v>32</v>
      </c>
    </row>
    <row r="1258" spans="1:9">
      <c r="A1258" s="153" t="s">
        <v>424</v>
      </c>
      <c r="B1258" s="107" t="s">
        <v>191</v>
      </c>
      <c r="C1258" s="153" t="s">
        <v>217</v>
      </c>
      <c r="D1258" s="95" t="s">
        <v>138</v>
      </c>
      <c r="E1258" s="95" t="s">
        <v>233</v>
      </c>
      <c r="F1258" s="172">
        <v>22237.77</v>
      </c>
      <c r="G1258" s="167">
        <v>84500.4</v>
      </c>
      <c r="H1258" s="104">
        <f t="shared" si="20"/>
        <v>3799.8594283509537</v>
      </c>
      <c r="I1258" s="95" t="s">
        <v>43</v>
      </c>
    </row>
    <row r="1259" spans="1:9">
      <c r="A1259" s="153" t="s">
        <v>424</v>
      </c>
      <c r="B1259" s="107" t="s">
        <v>191</v>
      </c>
      <c r="C1259" s="153" t="s">
        <v>239</v>
      </c>
      <c r="D1259" s="95" t="s">
        <v>138</v>
      </c>
      <c r="E1259" s="95" t="s">
        <v>262</v>
      </c>
      <c r="F1259" s="172">
        <v>23108.25</v>
      </c>
      <c r="G1259" s="167">
        <v>88214.29</v>
      </c>
      <c r="H1259" s="104">
        <f t="shared" si="20"/>
        <v>3817.4370625209608</v>
      </c>
      <c r="I1259" s="95" t="s">
        <v>41</v>
      </c>
    </row>
    <row r="1260" spans="1:9">
      <c r="A1260" s="153" t="s">
        <v>424</v>
      </c>
      <c r="B1260" s="107" t="s">
        <v>191</v>
      </c>
      <c r="C1260" s="153" t="s">
        <v>202</v>
      </c>
      <c r="D1260" s="95" t="s">
        <v>140</v>
      </c>
      <c r="E1260" s="95" t="s">
        <v>221</v>
      </c>
      <c r="F1260" s="172">
        <v>3840</v>
      </c>
      <c r="G1260" s="167">
        <v>9391.3799999999992</v>
      </c>
      <c r="H1260" s="104">
        <f t="shared" si="20"/>
        <v>2445.671875</v>
      </c>
      <c r="I1260" s="95" t="s">
        <v>39</v>
      </c>
    </row>
    <row r="1261" spans="1:9">
      <c r="A1261" s="153" t="s">
        <v>424</v>
      </c>
      <c r="B1261" s="107" t="s">
        <v>191</v>
      </c>
      <c r="C1261" s="153" t="s">
        <v>202</v>
      </c>
      <c r="D1261" s="95" t="s">
        <v>140</v>
      </c>
      <c r="E1261" s="95" t="s">
        <v>221</v>
      </c>
      <c r="F1261" s="172">
        <v>4800</v>
      </c>
      <c r="G1261" s="167">
        <v>9729.6299999999992</v>
      </c>
      <c r="H1261" s="104">
        <f t="shared" si="20"/>
        <v>2027.0062499999999</v>
      </c>
      <c r="I1261" s="95" t="s">
        <v>39</v>
      </c>
    </row>
    <row r="1262" spans="1:9">
      <c r="A1262" s="153" t="s">
        <v>424</v>
      </c>
      <c r="B1262" s="107" t="s">
        <v>191</v>
      </c>
      <c r="C1262" s="153" t="s">
        <v>202</v>
      </c>
      <c r="D1262" s="95" t="s">
        <v>140</v>
      </c>
      <c r="E1262" s="95" t="s">
        <v>221</v>
      </c>
      <c r="F1262" s="172">
        <v>3000</v>
      </c>
      <c r="G1262" s="167">
        <v>6894.31</v>
      </c>
      <c r="H1262" s="104">
        <f t="shared" si="20"/>
        <v>2298.1033333333335</v>
      </c>
      <c r="I1262" s="95" t="s">
        <v>39</v>
      </c>
    </row>
    <row r="1263" spans="1:9">
      <c r="A1263" s="153" t="s">
        <v>424</v>
      </c>
      <c r="B1263" s="107" t="s">
        <v>191</v>
      </c>
      <c r="C1263" s="153" t="s">
        <v>201</v>
      </c>
      <c r="D1263" s="95" t="s">
        <v>133</v>
      </c>
      <c r="E1263" s="95" t="s">
        <v>220</v>
      </c>
      <c r="F1263" s="172">
        <v>2492.16</v>
      </c>
      <c r="G1263" s="167">
        <v>660</v>
      </c>
      <c r="H1263" s="104">
        <f t="shared" si="20"/>
        <v>264.83050847457628</v>
      </c>
      <c r="I1263" s="95" t="s">
        <v>39</v>
      </c>
    </row>
    <row r="1264" spans="1:9">
      <c r="A1264" s="153" t="s">
        <v>424</v>
      </c>
      <c r="B1264" s="107" t="s">
        <v>191</v>
      </c>
      <c r="C1264" s="153" t="s">
        <v>201</v>
      </c>
      <c r="D1264" s="95" t="s">
        <v>133</v>
      </c>
      <c r="E1264" s="95" t="s">
        <v>220</v>
      </c>
      <c r="F1264" s="172">
        <v>1200</v>
      </c>
      <c r="G1264" s="167">
        <v>300</v>
      </c>
      <c r="H1264" s="104">
        <f t="shared" si="20"/>
        <v>250</v>
      </c>
      <c r="I1264" s="95" t="s">
        <v>39</v>
      </c>
    </row>
    <row r="1265" spans="1:9">
      <c r="A1265" s="153" t="s">
        <v>424</v>
      </c>
      <c r="B1265" s="107" t="s">
        <v>191</v>
      </c>
      <c r="C1265" s="153" t="s">
        <v>204</v>
      </c>
      <c r="D1265" s="95" t="s">
        <v>134</v>
      </c>
      <c r="E1265" s="95" t="s">
        <v>171</v>
      </c>
      <c r="F1265" s="172">
        <v>6669.6</v>
      </c>
      <c r="G1265" s="167">
        <v>1400</v>
      </c>
      <c r="H1265" s="104">
        <f t="shared" si="20"/>
        <v>209.9076406381192</v>
      </c>
      <c r="I1265" s="95" t="s">
        <v>39</v>
      </c>
    </row>
    <row r="1266" spans="1:9">
      <c r="A1266" s="153" t="s">
        <v>424</v>
      </c>
      <c r="B1266" s="107" t="s">
        <v>191</v>
      </c>
      <c r="C1266" s="153" t="s">
        <v>202</v>
      </c>
      <c r="D1266" s="95" t="s">
        <v>140</v>
      </c>
      <c r="E1266" s="95" t="s">
        <v>221</v>
      </c>
      <c r="F1266" s="172">
        <v>4560</v>
      </c>
      <c r="G1266" s="167">
        <v>1140</v>
      </c>
      <c r="H1266" s="104">
        <f t="shared" si="20"/>
        <v>250</v>
      </c>
      <c r="I1266" s="95" t="s">
        <v>39</v>
      </c>
    </row>
    <row r="1267" spans="1:9">
      <c r="A1267" s="153" t="s">
        <v>424</v>
      </c>
      <c r="B1267" s="107" t="s">
        <v>191</v>
      </c>
      <c r="C1267" s="153" t="s">
        <v>202</v>
      </c>
      <c r="D1267" s="95" t="s">
        <v>140</v>
      </c>
      <c r="E1267" s="95" t="s">
        <v>221</v>
      </c>
      <c r="F1267" s="172">
        <v>3000</v>
      </c>
      <c r="G1267" s="167">
        <v>750</v>
      </c>
      <c r="H1267" s="104">
        <f t="shared" si="20"/>
        <v>250</v>
      </c>
      <c r="I1267" s="95" t="s">
        <v>39</v>
      </c>
    </row>
    <row r="1268" spans="1:9">
      <c r="A1268" s="153" t="s">
        <v>424</v>
      </c>
      <c r="B1268" s="107" t="s">
        <v>191</v>
      </c>
      <c r="C1268" s="153" t="s">
        <v>202</v>
      </c>
      <c r="D1268" s="95" t="s">
        <v>140</v>
      </c>
      <c r="E1268" s="95" t="s">
        <v>221</v>
      </c>
      <c r="F1268" s="172">
        <v>1440</v>
      </c>
      <c r="G1268" s="167">
        <v>450</v>
      </c>
      <c r="H1268" s="104">
        <f t="shared" si="20"/>
        <v>312.5</v>
      </c>
      <c r="I1268" s="95" t="s">
        <v>39</v>
      </c>
    </row>
    <row r="1269" spans="1:9">
      <c r="A1269" s="153" t="s">
        <v>424</v>
      </c>
      <c r="B1269" s="107" t="s">
        <v>191</v>
      </c>
      <c r="C1269" s="153" t="s">
        <v>203</v>
      </c>
      <c r="D1269" s="95" t="s">
        <v>133</v>
      </c>
      <c r="E1269" s="95" t="s">
        <v>222</v>
      </c>
      <c r="F1269" s="172">
        <v>3000</v>
      </c>
      <c r="G1269" s="167">
        <v>9485</v>
      </c>
      <c r="H1269" s="104">
        <f t="shared" si="20"/>
        <v>3161.6666666666665</v>
      </c>
      <c r="I1269" s="95" t="s">
        <v>39</v>
      </c>
    </row>
    <row r="1270" spans="1:9">
      <c r="A1270" s="153" t="s">
        <v>424</v>
      </c>
      <c r="B1270" s="107" t="s">
        <v>191</v>
      </c>
      <c r="C1270" s="153" t="s">
        <v>202</v>
      </c>
      <c r="D1270" s="95" t="s">
        <v>140</v>
      </c>
      <c r="E1270" s="95" t="s">
        <v>221</v>
      </c>
      <c r="F1270" s="172">
        <v>681.6</v>
      </c>
      <c r="G1270" s="167">
        <v>1582.59</v>
      </c>
      <c r="H1270" s="104">
        <f t="shared" si="20"/>
        <v>2321.875</v>
      </c>
      <c r="I1270" s="95" t="s">
        <v>39</v>
      </c>
    </row>
    <row r="1271" spans="1:9">
      <c r="A1271" s="153" t="s">
        <v>424</v>
      </c>
      <c r="B1271" s="107" t="s">
        <v>191</v>
      </c>
      <c r="C1271" s="153" t="s">
        <v>202</v>
      </c>
      <c r="D1271" s="95" t="s">
        <v>140</v>
      </c>
      <c r="E1271" s="95" t="s">
        <v>221</v>
      </c>
      <c r="F1271" s="172">
        <v>3348</v>
      </c>
      <c r="G1271" s="167">
        <v>7449.3</v>
      </c>
      <c r="H1271" s="104">
        <f t="shared" si="20"/>
        <v>2225</v>
      </c>
      <c r="I1271" s="95" t="s">
        <v>39</v>
      </c>
    </row>
    <row r="1272" spans="1:9">
      <c r="A1272" s="153" t="s">
        <v>424</v>
      </c>
      <c r="B1272" s="107" t="s">
        <v>191</v>
      </c>
      <c r="C1272" s="153" t="s">
        <v>202</v>
      </c>
      <c r="D1272" s="95" t="s">
        <v>140</v>
      </c>
      <c r="E1272" s="95" t="s">
        <v>221</v>
      </c>
      <c r="F1272" s="172">
        <v>27756</v>
      </c>
      <c r="G1272" s="167">
        <v>51242.7</v>
      </c>
      <c r="H1272" s="104">
        <f t="shared" si="20"/>
        <v>1846.1846087332467</v>
      </c>
      <c r="I1272" s="95" t="s">
        <v>39</v>
      </c>
    </row>
    <row r="1273" spans="1:9">
      <c r="A1273" s="153" t="s">
        <v>425</v>
      </c>
      <c r="B1273" s="107" t="s">
        <v>191</v>
      </c>
      <c r="C1273" s="153" t="s">
        <v>208</v>
      </c>
      <c r="D1273" s="95" t="s">
        <v>138</v>
      </c>
      <c r="E1273" s="95" t="s">
        <v>226</v>
      </c>
      <c r="F1273" s="172">
        <v>48915.07</v>
      </c>
      <c r="G1273" s="167">
        <v>188323.02</v>
      </c>
      <c r="H1273" s="104">
        <f t="shared" si="20"/>
        <v>3850.0000102217987</v>
      </c>
      <c r="I1273" s="95" t="s">
        <v>35</v>
      </c>
    </row>
    <row r="1274" spans="1:9">
      <c r="A1274" s="153" t="s">
        <v>425</v>
      </c>
      <c r="B1274" s="107" t="s">
        <v>191</v>
      </c>
      <c r="C1274" s="153" t="s">
        <v>208</v>
      </c>
      <c r="D1274" s="95" t="s">
        <v>138</v>
      </c>
      <c r="E1274" s="95" t="s">
        <v>226</v>
      </c>
      <c r="F1274" s="172">
        <v>48749.7</v>
      </c>
      <c r="G1274" s="167">
        <v>187686.35</v>
      </c>
      <c r="H1274" s="104">
        <f t="shared" si="20"/>
        <v>3850.0001025647343</v>
      </c>
      <c r="I1274" s="95" t="s">
        <v>35</v>
      </c>
    </row>
    <row r="1275" spans="1:9">
      <c r="A1275" s="153" t="s">
        <v>425</v>
      </c>
      <c r="B1275" s="107" t="s">
        <v>191</v>
      </c>
      <c r="C1275" s="153" t="s">
        <v>217</v>
      </c>
      <c r="D1275" s="95" t="s">
        <v>138</v>
      </c>
      <c r="E1275" s="95" t="s">
        <v>233</v>
      </c>
      <c r="F1275" s="172">
        <v>22951.66</v>
      </c>
      <c r="G1275" s="167">
        <v>87010.29</v>
      </c>
      <c r="H1275" s="104">
        <f t="shared" si="20"/>
        <v>3791.0238300846213</v>
      </c>
      <c r="I1275" s="95" t="s">
        <v>43</v>
      </c>
    </row>
    <row r="1276" spans="1:9">
      <c r="A1276" s="153" t="s">
        <v>426</v>
      </c>
      <c r="B1276" s="107" t="s">
        <v>191</v>
      </c>
      <c r="C1276" s="153" t="s">
        <v>204</v>
      </c>
      <c r="D1276" s="95" t="s">
        <v>134</v>
      </c>
      <c r="E1276" s="95" t="s">
        <v>171</v>
      </c>
      <c r="F1276" s="172">
        <v>18201.599999999999</v>
      </c>
      <c r="G1276" s="167">
        <v>31008</v>
      </c>
      <c r="H1276" s="104">
        <f t="shared" si="20"/>
        <v>1703.5864978902955</v>
      </c>
      <c r="I1276" s="95" t="s">
        <v>33</v>
      </c>
    </row>
    <row r="1277" spans="1:9">
      <c r="A1277" s="153" t="s">
        <v>426</v>
      </c>
      <c r="B1277" s="107" t="s">
        <v>191</v>
      </c>
      <c r="C1277" s="153" t="s">
        <v>204</v>
      </c>
      <c r="D1277" s="95" t="s">
        <v>134</v>
      </c>
      <c r="E1277" s="95" t="s">
        <v>171</v>
      </c>
      <c r="F1277" s="172">
        <v>59904</v>
      </c>
      <c r="G1277" s="167">
        <v>133660.79999999999</v>
      </c>
      <c r="H1277" s="104">
        <f t="shared" si="20"/>
        <v>2231.2499999999995</v>
      </c>
      <c r="I1277" s="95" t="s">
        <v>35</v>
      </c>
    </row>
    <row r="1278" spans="1:9">
      <c r="A1278" s="153" t="s">
        <v>426</v>
      </c>
      <c r="B1278" s="107" t="s">
        <v>191</v>
      </c>
      <c r="C1278" s="153" t="s">
        <v>202</v>
      </c>
      <c r="D1278" s="95" t="s">
        <v>140</v>
      </c>
      <c r="E1278" s="95" t="s">
        <v>221</v>
      </c>
      <c r="F1278" s="172">
        <v>10800</v>
      </c>
      <c r="G1278" s="167">
        <v>20664</v>
      </c>
      <c r="H1278" s="104">
        <f t="shared" si="20"/>
        <v>1913.3333333333333</v>
      </c>
      <c r="I1278" s="95" t="s">
        <v>219</v>
      </c>
    </row>
    <row r="1279" spans="1:9">
      <c r="A1279" s="153" t="s">
        <v>426</v>
      </c>
      <c r="B1279" s="107" t="s">
        <v>191</v>
      </c>
      <c r="C1279" s="153" t="s">
        <v>205</v>
      </c>
      <c r="D1279" s="95" t="s">
        <v>139</v>
      </c>
      <c r="E1279" s="95" t="s">
        <v>223</v>
      </c>
      <c r="F1279" s="172">
        <v>29651.33</v>
      </c>
      <c r="G1279" s="167">
        <v>171456.03</v>
      </c>
      <c r="H1279" s="104">
        <f t="shared" si="20"/>
        <v>5782.4060505886237</v>
      </c>
      <c r="I1279" s="95" t="s">
        <v>66</v>
      </c>
    </row>
    <row r="1280" spans="1:9">
      <c r="A1280" s="153" t="s">
        <v>426</v>
      </c>
      <c r="B1280" s="107" t="s">
        <v>191</v>
      </c>
      <c r="C1280" s="153" t="s">
        <v>205</v>
      </c>
      <c r="D1280" s="95" t="s">
        <v>139</v>
      </c>
      <c r="E1280" s="95" t="s">
        <v>223</v>
      </c>
      <c r="F1280" s="172">
        <v>5376</v>
      </c>
      <c r="G1280" s="167">
        <v>17869.599999999999</v>
      </c>
      <c r="H1280" s="104">
        <f t="shared" si="20"/>
        <v>3323.958333333333</v>
      </c>
      <c r="I1280" s="95" t="s">
        <v>34</v>
      </c>
    </row>
    <row r="1281" spans="1:9">
      <c r="A1281" s="153" t="s">
        <v>426</v>
      </c>
      <c r="B1281" s="107" t="s">
        <v>191</v>
      </c>
      <c r="C1281" s="153" t="s">
        <v>205</v>
      </c>
      <c r="D1281" s="95" t="s">
        <v>139</v>
      </c>
      <c r="E1281" s="95" t="s">
        <v>223</v>
      </c>
      <c r="F1281" s="172">
        <v>6528</v>
      </c>
      <c r="G1281" s="167">
        <v>21800.799999999999</v>
      </c>
      <c r="H1281" s="104">
        <f t="shared" si="20"/>
        <v>3339.583333333333</v>
      </c>
      <c r="I1281" s="95" t="s">
        <v>29</v>
      </c>
    </row>
    <row r="1282" spans="1:9">
      <c r="A1282" s="153" t="s">
        <v>426</v>
      </c>
      <c r="B1282" s="107" t="s">
        <v>191</v>
      </c>
      <c r="C1282" s="153" t="s">
        <v>205</v>
      </c>
      <c r="D1282" s="95" t="s">
        <v>139</v>
      </c>
      <c r="E1282" s="95" t="s">
        <v>223</v>
      </c>
      <c r="F1282" s="172">
        <v>2304</v>
      </c>
      <c r="G1282" s="167">
        <v>7665.6</v>
      </c>
      <c r="H1282" s="104">
        <f t="shared" si="20"/>
        <v>3327.0833333333335</v>
      </c>
      <c r="I1282" s="95" t="s">
        <v>219</v>
      </c>
    </row>
    <row r="1283" spans="1:9">
      <c r="A1283" s="153" t="s">
        <v>426</v>
      </c>
      <c r="B1283" s="107" t="s">
        <v>191</v>
      </c>
      <c r="C1283" s="153" t="s">
        <v>207</v>
      </c>
      <c r="D1283" s="95" t="s">
        <v>135</v>
      </c>
      <c r="E1283" s="95" t="s">
        <v>225</v>
      </c>
      <c r="F1283" s="172">
        <v>50000</v>
      </c>
      <c r="G1283" s="167">
        <v>43200</v>
      </c>
      <c r="H1283" s="104">
        <f t="shared" si="20"/>
        <v>864</v>
      </c>
      <c r="I1283" s="95" t="s">
        <v>52</v>
      </c>
    </row>
    <row r="1284" spans="1:9">
      <c r="A1284" s="153" t="s">
        <v>426</v>
      </c>
      <c r="B1284" s="107" t="s">
        <v>191</v>
      </c>
      <c r="C1284" s="153" t="s">
        <v>207</v>
      </c>
      <c r="D1284" s="95" t="s">
        <v>135</v>
      </c>
      <c r="E1284" s="95" t="s">
        <v>225</v>
      </c>
      <c r="F1284" s="172">
        <v>22500</v>
      </c>
      <c r="G1284" s="167">
        <v>18818.2</v>
      </c>
      <c r="H1284" s="104">
        <f t="shared" si="20"/>
        <v>836.36444444444442</v>
      </c>
      <c r="I1284" s="95" t="s">
        <v>39</v>
      </c>
    </row>
    <row r="1285" spans="1:9">
      <c r="A1285" s="153" t="s">
        <v>426</v>
      </c>
      <c r="B1285" s="107" t="s">
        <v>191</v>
      </c>
      <c r="C1285" s="153" t="s">
        <v>207</v>
      </c>
      <c r="D1285" s="95" t="s">
        <v>135</v>
      </c>
      <c r="E1285" s="95" t="s">
        <v>225</v>
      </c>
      <c r="F1285" s="172">
        <v>117500</v>
      </c>
      <c r="G1285" s="167">
        <v>42800</v>
      </c>
      <c r="H1285" s="104">
        <f t="shared" si="20"/>
        <v>364.25531914893617</v>
      </c>
      <c r="I1285" s="95" t="s">
        <v>41</v>
      </c>
    </row>
    <row r="1286" spans="1:9">
      <c r="A1286" s="153" t="s">
        <v>426</v>
      </c>
      <c r="B1286" s="107" t="s">
        <v>191</v>
      </c>
      <c r="C1286" s="153" t="s">
        <v>209</v>
      </c>
      <c r="D1286" s="95" t="s">
        <v>133</v>
      </c>
      <c r="E1286" s="95" t="s">
        <v>227</v>
      </c>
      <c r="F1286" s="172">
        <v>18409.3</v>
      </c>
      <c r="G1286" s="167">
        <v>65128.7</v>
      </c>
      <c r="H1286" s="104">
        <f t="shared" si="20"/>
        <v>3537.8151260504201</v>
      </c>
      <c r="I1286" s="95" t="s">
        <v>218</v>
      </c>
    </row>
    <row r="1287" spans="1:9">
      <c r="A1287" s="153" t="s">
        <v>426</v>
      </c>
      <c r="B1287" s="107" t="s">
        <v>191</v>
      </c>
      <c r="C1287" s="153" t="s">
        <v>209</v>
      </c>
      <c r="D1287" s="95" t="s">
        <v>133</v>
      </c>
      <c r="E1287" s="95" t="s">
        <v>227</v>
      </c>
      <c r="F1287" s="172">
        <v>1.19</v>
      </c>
      <c r="G1287" s="167">
        <v>4.49</v>
      </c>
      <c r="H1287" s="104">
        <f t="shared" si="20"/>
        <v>3773.1092436974795</v>
      </c>
      <c r="I1287" s="95" t="s">
        <v>218</v>
      </c>
    </row>
    <row r="1288" spans="1:9">
      <c r="A1288" s="153" t="s">
        <v>426</v>
      </c>
      <c r="B1288" s="107" t="s">
        <v>191</v>
      </c>
      <c r="C1288" s="153" t="s">
        <v>207</v>
      </c>
      <c r="D1288" s="95" t="s">
        <v>135</v>
      </c>
      <c r="E1288" s="95" t="s">
        <v>225</v>
      </c>
      <c r="F1288" s="172">
        <v>117500</v>
      </c>
      <c r="G1288" s="167">
        <v>37700</v>
      </c>
      <c r="H1288" s="104">
        <f t="shared" ref="H1288:H1351" si="21">+G1288/F1288*1000</f>
        <v>320.85106382978722</v>
      </c>
      <c r="I1288" s="95" t="s">
        <v>41</v>
      </c>
    </row>
    <row r="1289" spans="1:9">
      <c r="A1289" s="153" t="s">
        <v>426</v>
      </c>
      <c r="B1289" s="107" t="s">
        <v>191</v>
      </c>
      <c r="C1289" s="153" t="s">
        <v>217</v>
      </c>
      <c r="D1289" s="95" t="s">
        <v>138</v>
      </c>
      <c r="E1289" s="95" t="s">
        <v>233</v>
      </c>
      <c r="F1289" s="172">
        <v>22349.69</v>
      </c>
      <c r="G1289" s="167">
        <v>84545.37</v>
      </c>
      <c r="H1289" s="104">
        <f t="shared" si="21"/>
        <v>3782.8430729911688</v>
      </c>
      <c r="I1289" s="95" t="s">
        <v>43</v>
      </c>
    </row>
    <row r="1290" spans="1:9">
      <c r="A1290" s="153" t="s">
        <v>440</v>
      </c>
      <c r="B1290" s="107" t="s">
        <v>191</v>
      </c>
      <c r="C1290" s="153" t="s">
        <v>211</v>
      </c>
      <c r="D1290" s="95" t="s">
        <v>132</v>
      </c>
      <c r="E1290" s="95" t="s">
        <v>229</v>
      </c>
      <c r="F1290" s="172">
        <v>2265.6</v>
      </c>
      <c r="G1290" s="167">
        <v>8204.41</v>
      </c>
      <c r="H1290" s="104">
        <f t="shared" si="21"/>
        <v>3621.2967867231641</v>
      </c>
      <c r="I1290" s="95" t="s">
        <v>39</v>
      </c>
    </row>
    <row r="1291" spans="1:9">
      <c r="A1291" s="153" t="s">
        <v>440</v>
      </c>
      <c r="B1291" s="107" t="s">
        <v>191</v>
      </c>
      <c r="C1291" s="153" t="s">
        <v>203</v>
      </c>
      <c r="D1291" s="95" t="s">
        <v>133</v>
      </c>
      <c r="E1291" s="95" t="s">
        <v>222</v>
      </c>
      <c r="F1291" s="172">
        <v>2400</v>
      </c>
      <c r="G1291" s="167">
        <v>7704.83</v>
      </c>
      <c r="H1291" s="104">
        <f t="shared" si="21"/>
        <v>3210.3458333333333</v>
      </c>
      <c r="I1291" s="95" t="s">
        <v>39</v>
      </c>
    </row>
    <row r="1292" spans="1:9">
      <c r="A1292" s="153" t="s">
        <v>440</v>
      </c>
      <c r="B1292" s="107" t="s">
        <v>191</v>
      </c>
      <c r="C1292" s="153" t="s">
        <v>204</v>
      </c>
      <c r="D1292" s="95" t="s">
        <v>134</v>
      </c>
      <c r="E1292" s="95" t="s">
        <v>171</v>
      </c>
      <c r="F1292" s="172">
        <v>1905.6</v>
      </c>
      <c r="G1292" s="167">
        <v>4699.26</v>
      </c>
      <c r="H1292" s="104">
        <f t="shared" si="21"/>
        <v>2466.0264483627207</v>
      </c>
      <c r="I1292" s="95" t="s">
        <v>39</v>
      </c>
    </row>
    <row r="1293" spans="1:9">
      <c r="A1293" s="153" t="s">
        <v>440</v>
      </c>
      <c r="B1293" s="107" t="s">
        <v>191</v>
      </c>
      <c r="C1293" s="153" t="s">
        <v>202</v>
      </c>
      <c r="D1293" s="95" t="s">
        <v>140</v>
      </c>
      <c r="E1293" s="95" t="s">
        <v>221</v>
      </c>
      <c r="F1293" s="172">
        <v>2400</v>
      </c>
      <c r="G1293" s="167">
        <v>5647.64</v>
      </c>
      <c r="H1293" s="104">
        <f t="shared" si="21"/>
        <v>2353.1833333333334</v>
      </c>
      <c r="I1293" s="95" t="s">
        <v>39</v>
      </c>
    </row>
    <row r="1294" spans="1:9">
      <c r="A1294" s="153" t="s">
        <v>440</v>
      </c>
      <c r="B1294" s="107" t="s">
        <v>191</v>
      </c>
      <c r="C1294" s="153" t="s">
        <v>202</v>
      </c>
      <c r="D1294" s="95" t="s">
        <v>140</v>
      </c>
      <c r="E1294" s="95" t="s">
        <v>221</v>
      </c>
      <c r="F1294" s="172">
        <v>3000</v>
      </c>
      <c r="G1294" s="167">
        <v>6092.38</v>
      </c>
      <c r="H1294" s="104">
        <f t="shared" si="21"/>
        <v>2030.7933333333335</v>
      </c>
      <c r="I1294" s="95" t="s">
        <v>39</v>
      </c>
    </row>
    <row r="1295" spans="1:9">
      <c r="A1295" s="153" t="s">
        <v>427</v>
      </c>
      <c r="B1295" s="107" t="s">
        <v>191</v>
      </c>
      <c r="C1295" s="153" t="s">
        <v>202</v>
      </c>
      <c r="D1295" s="95" t="s">
        <v>140</v>
      </c>
      <c r="E1295" s="95" t="s">
        <v>221</v>
      </c>
      <c r="F1295" s="172">
        <v>31896</v>
      </c>
      <c r="G1295" s="167">
        <v>60062.879999999997</v>
      </c>
      <c r="H1295" s="104">
        <f t="shared" si="21"/>
        <v>1883.0850263355906</v>
      </c>
      <c r="I1295" s="95" t="s">
        <v>219</v>
      </c>
    </row>
    <row r="1296" spans="1:9">
      <c r="A1296" s="153" t="s">
        <v>427</v>
      </c>
      <c r="B1296" s="107" t="s">
        <v>191</v>
      </c>
      <c r="C1296" s="153" t="s">
        <v>204</v>
      </c>
      <c r="D1296" s="95" t="s">
        <v>134</v>
      </c>
      <c r="E1296" s="95" t="s">
        <v>171</v>
      </c>
      <c r="F1296" s="172">
        <v>21600</v>
      </c>
      <c r="G1296" s="167">
        <v>36804</v>
      </c>
      <c r="H1296" s="104">
        <f t="shared" si="21"/>
        <v>1703.8888888888887</v>
      </c>
      <c r="I1296" s="95" t="s">
        <v>37</v>
      </c>
    </row>
    <row r="1297" spans="1:9">
      <c r="A1297" s="153" t="s">
        <v>427</v>
      </c>
      <c r="B1297" s="107" t="s">
        <v>191</v>
      </c>
      <c r="C1297" s="153" t="s">
        <v>202</v>
      </c>
      <c r="D1297" s="95" t="s">
        <v>140</v>
      </c>
      <c r="E1297" s="95" t="s">
        <v>221</v>
      </c>
      <c r="F1297" s="172">
        <v>6912</v>
      </c>
      <c r="G1297" s="167">
        <v>12960</v>
      </c>
      <c r="H1297" s="104">
        <f t="shared" si="21"/>
        <v>1875</v>
      </c>
      <c r="I1297" s="95" t="s">
        <v>37</v>
      </c>
    </row>
    <row r="1298" spans="1:9">
      <c r="A1298" s="153" t="s">
        <v>427</v>
      </c>
      <c r="B1298" s="107" t="s">
        <v>191</v>
      </c>
      <c r="C1298" s="153" t="s">
        <v>205</v>
      </c>
      <c r="D1298" s="95" t="s">
        <v>139</v>
      </c>
      <c r="E1298" s="95" t="s">
        <v>223</v>
      </c>
      <c r="F1298" s="172">
        <v>1548</v>
      </c>
      <c r="G1298" s="167">
        <v>4663.3500000000004</v>
      </c>
      <c r="H1298" s="104">
        <f t="shared" si="21"/>
        <v>3012.5</v>
      </c>
      <c r="I1298" s="95" t="s">
        <v>54</v>
      </c>
    </row>
    <row r="1299" spans="1:9">
      <c r="A1299" s="153" t="s">
        <v>427</v>
      </c>
      <c r="B1299" s="107" t="s">
        <v>191</v>
      </c>
      <c r="C1299" s="153" t="s">
        <v>202</v>
      </c>
      <c r="D1299" s="95" t="s">
        <v>140</v>
      </c>
      <c r="E1299" s="95" t="s">
        <v>221</v>
      </c>
      <c r="F1299" s="172">
        <v>68160</v>
      </c>
      <c r="G1299" s="167">
        <v>114490.4</v>
      </c>
      <c r="H1299" s="104">
        <f t="shared" si="21"/>
        <v>1679.7300469483566</v>
      </c>
      <c r="I1299" s="95" t="s">
        <v>37</v>
      </c>
    </row>
    <row r="1300" spans="1:9">
      <c r="A1300" s="153" t="s">
        <v>427</v>
      </c>
      <c r="B1300" s="107" t="s">
        <v>191</v>
      </c>
      <c r="C1300" s="153" t="s">
        <v>205</v>
      </c>
      <c r="D1300" s="95" t="s">
        <v>139</v>
      </c>
      <c r="E1300" s="95" t="s">
        <v>223</v>
      </c>
      <c r="F1300" s="172">
        <v>29175.4</v>
      </c>
      <c r="G1300" s="167">
        <v>156876.47</v>
      </c>
      <c r="H1300" s="104">
        <f t="shared" si="21"/>
        <v>5377.0117976103147</v>
      </c>
      <c r="I1300" s="95" t="s">
        <v>66</v>
      </c>
    </row>
    <row r="1301" spans="1:9">
      <c r="A1301" s="153" t="s">
        <v>427</v>
      </c>
      <c r="B1301" s="107" t="s">
        <v>191</v>
      </c>
      <c r="C1301" s="153" t="s">
        <v>205</v>
      </c>
      <c r="D1301" s="95" t="s">
        <v>139</v>
      </c>
      <c r="E1301" s="95" t="s">
        <v>223</v>
      </c>
      <c r="F1301" s="172">
        <v>27753.599999999999</v>
      </c>
      <c r="G1301" s="167">
        <v>91333.89</v>
      </c>
      <c r="H1301" s="104">
        <f t="shared" si="21"/>
        <v>3290.88442580422</v>
      </c>
      <c r="I1301" s="95" t="s">
        <v>36</v>
      </c>
    </row>
    <row r="1302" spans="1:9">
      <c r="A1302" s="153" t="s">
        <v>427</v>
      </c>
      <c r="B1302" s="107" t="s">
        <v>191</v>
      </c>
      <c r="C1302" s="153" t="s">
        <v>204</v>
      </c>
      <c r="D1302" s="95" t="s">
        <v>134</v>
      </c>
      <c r="E1302" s="95" t="s">
        <v>171</v>
      </c>
      <c r="F1302" s="172">
        <v>21600</v>
      </c>
      <c r="G1302" s="167">
        <v>36804</v>
      </c>
      <c r="H1302" s="104">
        <f t="shared" si="21"/>
        <v>1703.8888888888887</v>
      </c>
      <c r="I1302" s="95" t="s">
        <v>37</v>
      </c>
    </row>
    <row r="1303" spans="1:9">
      <c r="A1303" s="153" t="s">
        <v>427</v>
      </c>
      <c r="B1303" s="107" t="s">
        <v>191</v>
      </c>
      <c r="C1303" s="153" t="s">
        <v>202</v>
      </c>
      <c r="D1303" s="95" t="s">
        <v>140</v>
      </c>
      <c r="E1303" s="95" t="s">
        <v>221</v>
      </c>
      <c r="F1303" s="172">
        <v>27648</v>
      </c>
      <c r="G1303" s="167">
        <v>51840</v>
      </c>
      <c r="H1303" s="104">
        <f t="shared" si="21"/>
        <v>1875</v>
      </c>
      <c r="I1303" s="95" t="s">
        <v>37</v>
      </c>
    </row>
    <row r="1304" spans="1:9">
      <c r="A1304" s="153" t="s">
        <v>427</v>
      </c>
      <c r="B1304" s="107" t="s">
        <v>191</v>
      </c>
      <c r="C1304" s="153" t="s">
        <v>239</v>
      </c>
      <c r="D1304" s="95" t="s">
        <v>138</v>
      </c>
      <c r="E1304" s="95" t="s">
        <v>262</v>
      </c>
      <c r="F1304" s="172">
        <v>23304.799999999999</v>
      </c>
      <c r="G1304" s="167">
        <v>88979.93</v>
      </c>
      <c r="H1304" s="104">
        <f t="shared" si="21"/>
        <v>3818.0945556280249</v>
      </c>
      <c r="I1304" s="95" t="s">
        <v>41</v>
      </c>
    </row>
    <row r="1305" spans="1:9">
      <c r="A1305" s="153" t="s">
        <v>427</v>
      </c>
      <c r="B1305" s="107" t="s">
        <v>191</v>
      </c>
      <c r="C1305" s="153" t="s">
        <v>217</v>
      </c>
      <c r="D1305" s="95" t="s">
        <v>138</v>
      </c>
      <c r="E1305" s="95" t="s">
        <v>233</v>
      </c>
      <c r="F1305" s="172">
        <v>23492.59</v>
      </c>
      <c r="G1305" s="167">
        <v>89388.45</v>
      </c>
      <c r="H1305" s="104">
        <f t="shared" si="21"/>
        <v>3804.9636076737388</v>
      </c>
      <c r="I1305" s="95" t="s">
        <v>43</v>
      </c>
    </row>
    <row r="1306" spans="1:9">
      <c r="A1306" s="153" t="s">
        <v>427</v>
      </c>
      <c r="B1306" s="107" t="s">
        <v>191</v>
      </c>
      <c r="C1306" s="153" t="s">
        <v>214</v>
      </c>
      <c r="D1306" s="95" t="s">
        <v>133</v>
      </c>
      <c r="E1306" s="95" t="s">
        <v>166</v>
      </c>
      <c r="F1306" s="172">
        <v>455.57</v>
      </c>
      <c r="G1306" s="167">
        <v>1124</v>
      </c>
      <c r="H1306" s="104">
        <f t="shared" si="21"/>
        <v>2467.2388436464212</v>
      </c>
      <c r="I1306" s="95" t="s">
        <v>25</v>
      </c>
    </row>
    <row r="1307" spans="1:9">
      <c r="A1307" s="153" t="s">
        <v>428</v>
      </c>
      <c r="B1307" s="107" t="s">
        <v>191</v>
      </c>
      <c r="C1307" s="153" t="s">
        <v>202</v>
      </c>
      <c r="D1307" s="95" t="s">
        <v>140</v>
      </c>
      <c r="E1307" s="95" t="s">
        <v>221</v>
      </c>
      <c r="F1307" s="172">
        <v>9484.7999999999993</v>
      </c>
      <c r="G1307" s="167">
        <v>18137.599999999999</v>
      </c>
      <c r="H1307" s="104">
        <f t="shared" si="21"/>
        <v>1912.280701754386</v>
      </c>
      <c r="I1307" s="95" t="s">
        <v>33</v>
      </c>
    </row>
    <row r="1308" spans="1:9">
      <c r="A1308" s="153" t="s">
        <v>428</v>
      </c>
      <c r="B1308" s="107" t="s">
        <v>191</v>
      </c>
      <c r="C1308" s="153" t="s">
        <v>202</v>
      </c>
      <c r="D1308" s="95" t="s">
        <v>140</v>
      </c>
      <c r="E1308" s="95" t="s">
        <v>221</v>
      </c>
      <c r="F1308" s="172">
        <v>15048</v>
      </c>
      <c r="G1308" s="167">
        <v>26133.360000000001</v>
      </c>
      <c r="H1308" s="104">
        <f t="shared" si="21"/>
        <v>1736.6666666666667</v>
      </c>
      <c r="I1308" s="95" t="s">
        <v>37</v>
      </c>
    </row>
    <row r="1309" spans="1:9">
      <c r="A1309" s="153" t="s">
        <v>428</v>
      </c>
      <c r="B1309" s="107" t="s">
        <v>191</v>
      </c>
      <c r="C1309" s="153" t="s">
        <v>205</v>
      </c>
      <c r="D1309" s="95" t="s">
        <v>139</v>
      </c>
      <c r="E1309" s="95" t="s">
        <v>223</v>
      </c>
      <c r="F1309" s="172">
        <v>10183.67</v>
      </c>
      <c r="G1309" s="167">
        <v>53040.09</v>
      </c>
      <c r="H1309" s="104">
        <f t="shared" si="21"/>
        <v>5208.347285408895</v>
      </c>
      <c r="I1309" s="95" t="s">
        <v>66</v>
      </c>
    </row>
    <row r="1310" spans="1:9">
      <c r="A1310" s="153" t="s">
        <v>428</v>
      </c>
      <c r="B1310" s="107" t="s">
        <v>191</v>
      </c>
      <c r="C1310" s="153" t="s">
        <v>205</v>
      </c>
      <c r="D1310" s="95" t="s">
        <v>139</v>
      </c>
      <c r="E1310" s="95" t="s">
        <v>223</v>
      </c>
      <c r="F1310" s="172">
        <v>20246.13</v>
      </c>
      <c r="G1310" s="167">
        <v>88874.01</v>
      </c>
      <c r="H1310" s="104">
        <f t="shared" si="21"/>
        <v>4389.6789164151369</v>
      </c>
      <c r="I1310" s="95" t="s">
        <v>66</v>
      </c>
    </row>
    <row r="1311" spans="1:9">
      <c r="A1311" s="153" t="s">
        <v>428</v>
      </c>
      <c r="B1311" s="107" t="s">
        <v>191</v>
      </c>
      <c r="C1311" s="153" t="s">
        <v>202</v>
      </c>
      <c r="D1311" s="95" t="s">
        <v>140</v>
      </c>
      <c r="E1311" s="95" t="s">
        <v>221</v>
      </c>
      <c r="F1311" s="172">
        <v>10746</v>
      </c>
      <c r="G1311" s="167">
        <v>20536.8</v>
      </c>
      <c r="H1311" s="104">
        <f t="shared" si="21"/>
        <v>1911.1111111111111</v>
      </c>
      <c r="I1311" s="95" t="s">
        <v>34</v>
      </c>
    </row>
    <row r="1312" spans="1:9">
      <c r="A1312" s="153" t="s">
        <v>428</v>
      </c>
      <c r="B1312" s="107" t="s">
        <v>191</v>
      </c>
      <c r="C1312" s="153" t="s">
        <v>205</v>
      </c>
      <c r="D1312" s="95" t="s">
        <v>139</v>
      </c>
      <c r="E1312" s="95" t="s">
        <v>223</v>
      </c>
      <c r="F1312" s="172">
        <v>9984.82</v>
      </c>
      <c r="G1312" s="167">
        <v>54052.37</v>
      </c>
      <c r="H1312" s="104">
        <f t="shared" si="21"/>
        <v>5413.4546241194139</v>
      </c>
      <c r="I1312" s="95" t="s">
        <v>66</v>
      </c>
    </row>
    <row r="1313" spans="1:9">
      <c r="A1313" s="153" t="s">
        <v>428</v>
      </c>
      <c r="B1313" s="107" t="s">
        <v>191</v>
      </c>
      <c r="C1313" s="153" t="s">
        <v>205</v>
      </c>
      <c r="D1313" s="95" t="s">
        <v>139</v>
      </c>
      <c r="E1313" s="95" t="s">
        <v>223</v>
      </c>
      <c r="F1313" s="172">
        <v>10133.280000000001</v>
      </c>
      <c r="G1313" s="167">
        <v>48657.599999999999</v>
      </c>
      <c r="H1313" s="104">
        <f t="shared" si="21"/>
        <v>4801.7621145374442</v>
      </c>
      <c r="I1313" s="95" t="s">
        <v>66</v>
      </c>
    </row>
    <row r="1314" spans="1:9">
      <c r="A1314" s="153" t="s">
        <v>428</v>
      </c>
      <c r="B1314" s="107" t="s">
        <v>191</v>
      </c>
      <c r="C1314" s="153" t="s">
        <v>212</v>
      </c>
      <c r="D1314" s="95" t="s">
        <v>138</v>
      </c>
      <c r="E1314" s="95" t="s">
        <v>186</v>
      </c>
      <c r="F1314" s="172">
        <v>25001.69</v>
      </c>
      <c r="G1314" s="167">
        <v>149468.39000000001</v>
      </c>
      <c r="H1314" s="104">
        <f t="shared" si="21"/>
        <v>5978.331464792981</v>
      </c>
      <c r="I1314" s="95" t="s">
        <v>47</v>
      </c>
    </row>
    <row r="1315" spans="1:9">
      <c r="A1315" s="153" t="s">
        <v>428</v>
      </c>
      <c r="B1315" s="107" t="s">
        <v>191</v>
      </c>
      <c r="C1315" s="153" t="s">
        <v>202</v>
      </c>
      <c r="D1315" s="95" t="s">
        <v>140</v>
      </c>
      <c r="E1315" s="95" t="s">
        <v>221</v>
      </c>
      <c r="F1315" s="172">
        <v>14000</v>
      </c>
      <c r="G1315" s="167">
        <v>34238</v>
      </c>
      <c r="H1315" s="104">
        <f t="shared" si="21"/>
        <v>2445.5714285714289</v>
      </c>
      <c r="I1315" s="95" t="s">
        <v>41</v>
      </c>
    </row>
    <row r="1316" spans="1:9">
      <c r="A1316" s="153" t="s">
        <v>428</v>
      </c>
      <c r="B1316" s="107" t="s">
        <v>191</v>
      </c>
      <c r="C1316" s="153" t="s">
        <v>202</v>
      </c>
      <c r="D1316" s="95" t="s">
        <v>140</v>
      </c>
      <c r="E1316" s="95" t="s">
        <v>221</v>
      </c>
      <c r="F1316" s="172">
        <v>866.41</v>
      </c>
      <c r="G1316" s="167">
        <v>4301.6000000000004</v>
      </c>
      <c r="H1316" s="104">
        <f t="shared" si="21"/>
        <v>4964.8549762814382</v>
      </c>
      <c r="I1316" s="95" t="s">
        <v>39</v>
      </c>
    </row>
    <row r="1317" spans="1:9">
      <c r="A1317" s="153" t="s">
        <v>428</v>
      </c>
      <c r="B1317" s="107" t="s">
        <v>191</v>
      </c>
      <c r="C1317" s="153" t="s">
        <v>202</v>
      </c>
      <c r="D1317" s="95" t="s">
        <v>140</v>
      </c>
      <c r="E1317" s="95" t="s">
        <v>221</v>
      </c>
      <c r="F1317" s="172">
        <v>49</v>
      </c>
      <c r="G1317" s="167">
        <v>191.8</v>
      </c>
      <c r="H1317" s="104">
        <f t="shared" si="21"/>
        <v>3914.2857142857147</v>
      </c>
      <c r="I1317" s="95" t="s">
        <v>39</v>
      </c>
    </row>
    <row r="1318" spans="1:9">
      <c r="A1318" s="153" t="s">
        <v>428</v>
      </c>
      <c r="B1318" s="107" t="s">
        <v>191</v>
      </c>
      <c r="C1318" s="153" t="s">
        <v>209</v>
      </c>
      <c r="D1318" s="95" t="s">
        <v>133</v>
      </c>
      <c r="E1318" s="95" t="s">
        <v>227</v>
      </c>
      <c r="F1318" s="172">
        <v>7399.42</v>
      </c>
      <c r="G1318" s="167">
        <v>26115.599999999999</v>
      </c>
      <c r="H1318" s="104">
        <f t="shared" si="21"/>
        <v>3529.4117647058824</v>
      </c>
      <c r="I1318" s="95" t="s">
        <v>218</v>
      </c>
    </row>
    <row r="1319" spans="1:9">
      <c r="A1319" s="153" t="s">
        <v>428</v>
      </c>
      <c r="B1319" s="107" t="s">
        <v>191</v>
      </c>
      <c r="C1319" s="153" t="s">
        <v>209</v>
      </c>
      <c r="D1319" s="95" t="s">
        <v>133</v>
      </c>
      <c r="E1319" s="95" t="s">
        <v>227</v>
      </c>
      <c r="F1319" s="172">
        <v>12095.16</v>
      </c>
      <c r="G1319" s="167">
        <v>45738</v>
      </c>
      <c r="H1319" s="104">
        <f t="shared" si="21"/>
        <v>3781.5126050420167</v>
      </c>
      <c r="I1319" s="95" t="s">
        <v>218</v>
      </c>
    </row>
    <row r="1320" spans="1:9">
      <c r="A1320" s="153" t="s">
        <v>429</v>
      </c>
      <c r="B1320" s="107" t="s">
        <v>191</v>
      </c>
      <c r="C1320" s="153" t="s">
        <v>204</v>
      </c>
      <c r="D1320" s="95" t="s">
        <v>134</v>
      </c>
      <c r="E1320" s="95" t="s">
        <v>171</v>
      </c>
      <c r="F1320" s="172">
        <v>44928</v>
      </c>
      <c r="G1320" s="167">
        <v>98420.4</v>
      </c>
      <c r="H1320" s="104">
        <f t="shared" si="21"/>
        <v>2190.625</v>
      </c>
      <c r="I1320" s="95" t="s">
        <v>37</v>
      </c>
    </row>
    <row r="1321" spans="1:9">
      <c r="A1321" s="153" t="s">
        <v>429</v>
      </c>
      <c r="B1321" s="107" t="s">
        <v>191</v>
      </c>
      <c r="C1321" s="153" t="s">
        <v>202</v>
      </c>
      <c r="D1321" s="95" t="s">
        <v>140</v>
      </c>
      <c r="E1321" s="95" t="s">
        <v>221</v>
      </c>
      <c r="F1321" s="172">
        <v>7430.4</v>
      </c>
      <c r="G1321" s="167">
        <v>12707.28</v>
      </c>
      <c r="H1321" s="104">
        <f t="shared" si="21"/>
        <v>1710.1744186046512</v>
      </c>
      <c r="I1321" s="95" t="s">
        <v>37</v>
      </c>
    </row>
    <row r="1322" spans="1:9">
      <c r="A1322" s="153" t="s">
        <v>429</v>
      </c>
      <c r="B1322" s="107" t="s">
        <v>191</v>
      </c>
      <c r="C1322" s="153" t="s">
        <v>204</v>
      </c>
      <c r="D1322" s="95" t="s">
        <v>134</v>
      </c>
      <c r="E1322" s="95" t="s">
        <v>171</v>
      </c>
      <c r="F1322" s="172">
        <v>6480</v>
      </c>
      <c r="G1322" s="167">
        <v>10951.2</v>
      </c>
      <c r="H1322" s="104">
        <f t="shared" si="21"/>
        <v>1690.0000000000002</v>
      </c>
      <c r="I1322" s="95" t="s">
        <v>219</v>
      </c>
    </row>
    <row r="1323" spans="1:9">
      <c r="A1323" s="153" t="s">
        <v>429</v>
      </c>
      <c r="B1323" s="107" t="s">
        <v>191</v>
      </c>
      <c r="C1323" s="153" t="s">
        <v>202</v>
      </c>
      <c r="D1323" s="95" t="s">
        <v>140</v>
      </c>
      <c r="E1323" s="95" t="s">
        <v>221</v>
      </c>
      <c r="F1323" s="172">
        <v>2160</v>
      </c>
      <c r="G1323" s="167">
        <v>4132.8</v>
      </c>
      <c r="H1323" s="104">
        <f t="shared" si="21"/>
        <v>1913.3333333333333</v>
      </c>
      <c r="I1323" s="95" t="s">
        <v>219</v>
      </c>
    </row>
    <row r="1324" spans="1:9">
      <c r="A1324" s="153" t="s">
        <v>429</v>
      </c>
      <c r="B1324" s="107" t="s">
        <v>191</v>
      </c>
      <c r="C1324" s="153" t="s">
        <v>205</v>
      </c>
      <c r="D1324" s="95" t="s">
        <v>139</v>
      </c>
      <c r="E1324" s="95" t="s">
        <v>223</v>
      </c>
      <c r="F1324" s="172">
        <v>12096</v>
      </c>
      <c r="G1324" s="167">
        <v>39538.800000000003</v>
      </c>
      <c r="H1324" s="104">
        <f t="shared" si="21"/>
        <v>3268.7500000000005</v>
      </c>
      <c r="I1324" s="95" t="s">
        <v>36</v>
      </c>
    </row>
    <row r="1325" spans="1:9">
      <c r="A1325" s="153" t="s">
        <v>429</v>
      </c>
      <c r="B1325" s="107" t="s">
        <v>191</v>
      </c>
      <c r="C1325" s="153" t="s">
        <v>202</v>
      </c>
      <c r="D1325" s="95" t="s">
        <v>140</v>
      </c>
      <c r="E1325" s="95" t="s">
        <v>221</v>
      </c>
      <c r="F1325" s="172">
        <v>21600</v>
      </c>
      <c r="G1325" s="167">
        <v>39540</v>
      </c>
      <c r="H1325" s="104">
        <f t="shared" si="21"/>
        <v>1830.5555555555554</v>
      </c>
      <c r="I1325" s="95" t="s">
        <v>37</v>
      </c>
    </row>
    <row r="1326" spans="1:9">
      <c r="A1326" s="153" t="s">
        <v>429</v>
      </c>
      <c r="B1326" s="107" t="s">
        <v>191</v>
      </c>
      <c r="C1326" s="153" t="s">
        <v>208</v>
      </c>
      <c r="D1326" s="95" t="s">
        <v>138</v>
      </c>
      <c r="E1326" s="95" t="s">
        <v>226</v>
      </c>
      <c r="F1326" s="172">
        <v>22704.77</v>
      </c>
      <c r="G1326" s="167">
        <v>91880.8</v>
      </c>
      <c r="H1326" s="104">
        <f t="shared" si="21"/>
        <v>4046.7619799716099</v>
      </c>
      <c r="I1326" s="95" t="s">
        <v>41</v>
      </c>
    </row>
    <row r="1327" spans="1:9">
      <c r="A1327" s="153" t="s">
        <v>429</v>
      </c>
      <c r="B1327" s="107" t="s">
        <v>191</v>
      </c>
      <c r="C1327" s="153" t="s">
        <v>208</v>
      </c>
      <c r="D1327" s="95" t="s">
        <v>138</v>
      </c>
      <c r="E1327" s="95" t="s">
        <v>226</v>
      </c>
      <c r="F1327" s="172">
        <v>25011.35</v>
      </c>
      <c r="G1327" s="167">
        <v>102007.64</v>
      </c>
      <c r="H1327" s="104">
        <f t="shared" si="21"/>
        <v>4078.4539818922212</v>
      </c>
      <c r="I1327" s="95" t="s">
        <v>47</v>
      </c>
    </row>
    <row r="1328" spans="1:9">
      <c r="A1328" s="153" t="s">
        <v>429</v>
      </c>
      <c r="B1328" s="107" t="s">
        <v>191</v>
      </c>
      <c r="C1328" s="153" t="s">
        <v>208</v>
      </c>
      <c r="D1328" s="95" t="s">
        <v>138</v>
      </c>
      <c r="E1328" s="95" t="s">
        <v>226</v>
      </c>
      <c r="F1328" s="172">
        <v>24461.279999999999</v>
      </c>
      <c r="G1328" s="167">
        <v>97845.119999999995</v>
      </c>
      <c r="H1328" s="104">
        <f t="shared" si="21"/>
        <v>4000</v>
      </c>
      <c r="I1328" s="95" t="s">
        <v>35</v>
      </c>
    </row>
    <row r="1329" spans="1:9">
      <c r="A1329" s="153" t="s">
        <v>429</v>
      </c>
      <c r="B1329" s="107" t="s">
        <v>191</v>
      </c>
      <c r="C1329" s="153" t="s">
        <v>208</v>
      </c>
      <c r="D1329" s="95" t="s">
        <v>138</v>
      </c>
      <c r="E1329" s="95" t="s">
        <v>226</v>
      </c>
      <c r="F1329" s="172">
        <v>24487.72</v>
      </c>
      <c r="G1329" s="167">
        <v>94277.72</v>
      </c>
      <c r="H1329" s="104">
        <f t="shared" si="21"/>
        <v>3849.9999183264099</v>
      </c>
      <c r="I1329" s="95" t="s">
        <v>35</v>
      </c>
    </row>
    <row r="1330" spans="1:9">
      <c r="A1330" s="153" t="s">
        <v>429</v>
      </c>
      <c r="B1330" s="107" t="s">
        <v>191</v>
      </c>
      <c r="C1330" s="153" t="s">
        <v>207</v>
      </c>
      <c r="D1330" s="95" t="s">
        <v>135</v>
      </c>
      <c r="E1330" s="95" t="s">
        <v>225</v>
      </c>
      <c r="F1330" s="172">
        <v>50000</v>
      </c>
      <c r="G1330" s="167">
        <v>43736</v>
      </c>
      <c r="H1330" s="104">
        <f t="shared" si="21"/>
        <v>874.72</v>
      </c>
      <c r="I1330" s="95" t="s">
        <v>26</v>
      </c>
    </row>
    <row r="1331" spans="1:9">
      <c r="A1331" s="153" t="s">
        <v>429</v>
      </c>
      <c r="B1331" s="107" t="s">
        <v>191</v>
      </c>
      <c r="C1331" s="153" t="s">
        <v>208</v>
      </c>
      <c r="D1331" s="95" t="s">
        <v>138</v>
      </c>
      <c r="E1331" s="95" t="s">
        <v>226</v>
      </c>
      <c r="F1331" s="172">
        <v>24451.84</v>
      </c>
      <c r="G1331" s="167">
        <v>90375.29</v>
      </c>
      <c r="H1331" s="104">
        <f t="shared" si="21"/>
        <v>3696.0527305920532</v>
      </c>
      <c r="I1331" s="95" t="s">
        <v>35</v>
      </c>
    </row>
    <row r="1332" spans="1:9">
      <c r="A1332" s="153" t="s">
        <v>429</v>
      </c>
      <c r="B1332" s="107" t="s">
        <v>191</v>
      </c>
      <c r="C1332" s="153" t="s">
        <v>208</v>
      </c>
      <c r="D1332" s="95" t="s">
        <v>138</v>
      </c>
      <c r="E1332" s="95" t="s">
        <v>226</v>
      </c>
      <c r="F1332" s="172">
        <v>46.83</v>
      </c>
      <c r="G1332" s="167">
        <v>173.06</v>
      </c>
      <c r="H1332" s="104">
        <f t="shared" si="21"/>
        <v>3695.4943412342518</v>
      </c>
      <c r="I1332" s="95" t="s">
        <v>35</v>
      </c>
    </row>
    <row r="1333" spans="1:9">
      <c r="A1333" s="153" t="s">
        <v>441</v>
      </c>
      <c r="B1333" s="107" t="s">
        <v>191</v>
      </c>
      <c r="C1333" s="153" t="s">
        <v>205</v>
      </c>
      <c r="D1333" s="95" t="s">
        <v>139</v>
      </c>
      <c r="E1333" s="95" t="s">
        <v>223</v>
      </c>
      <c r="F1333" s="172">
        <v>29940</v>
      </c>
      <c r="G1333" s="167">
        <v>91271.1</v>
      </c>
      <c r="H1333" s="104">
        <f t="shared" si="21"/>
        <v>3048.4669338677354</v>
      </c>
      <c r="I1333" s="95" t="s">
        <v>56</v>
      </c>
    </row>
    <row r="1334" spans="1:9">
      <c r="A1334" s="153" t="s">
        <v>441</v>
      </c>
      <c r="B1334" s="107" t="s">
        <v>191</v>
      </c>
      <c r="C1334" s="153" t="s">
        <v>205</v>
      </c>
      <c r="D1334" s="95" t="s">
        <v>139</v>
      </c>
      <c r="E1334" s="95" t="s">
        <v>223</v>
      </c>
      <c r="F1334" s="172">
        <v>38155.199999999997</v>
      </c>
      <c r="G1334" s="167">
        <v>114268.43</v>
      </c>
      <c r="H1334" s="104">
        <f t="shared" si="21"/>
        <v>2994.8324212689226</v>
      </c>
      <c r="I1334" s="95" t="s">
        <v>36</v>
      </c>
    </row>
    <row r="1335" spans="1:9">
      <c r="A1335" s="153" t="s">
        <v>441</v>
      </c>
      <c r="B1335" s="107" t="s">
        <v>191</v>
      </c>
      <c r="C1335" s="153" t="s">
        <v>205</v>
      </c>
      <c r="D1335" s="95" t="s">
        <v>139</v>
      </c>
      <c r="E1335" s="95" t="s">
        <v>223</v>
      </c>
      <c r="F1335" s="172">
        <v>483</v>
      </c>
      <c r="G1335" s="167">
        <v>1330.55</v>
      </c>
      <c r="H1335" s="104">
        <f t="shared" si="21"/>
        <v>2754.7619047619046</v>
      </c>
      <c r="I1335" s="95" t="s">
        <v>36</v>
      </c>
    </row>
    <row r="1336" spans="1:9">
      <c r="A1336" s="153" t="s">
        <v>430</v>
      </c>
      <c r="B1336" s="107" t="s">
        <v>191</v>
      </c>
      <c r="C1336" s="153" t="s">
        <v>205</v>
      </c>
      <c r="D1336" s="95" t="s">
        <v>139</v>
      </c>
      <c r="E1336" s="95" t="s">
        <v>223</v>
      </c>
      <c r="F1336" s="172">
        <v>2304</v>
      </c>
      <c r="G1336" s="167">
        <v>7603.2</v>
      </c>
      <c r="H1336" s="104">
        <f t="shared" si="21"/>
        <v>3300</v>
      </c>
      <c r="I1336" s="95" t="s">
        <v>36</v>
      </c>
    </row>
    <row r="1337" spans="1:9">
      <c r="A1337" s="153" t="s">
        <v>430</v>
      </c>
      <c r="B1337" s="107" t="s">
        <v>191</v>
      </c>
      <c r="C1337" s="153" t="s">
        <v>204</v>
      </c>
      <c r="D1337" s="95" t="s">
        <v>134</v>
      </c>
      <c r="E1337" s="95" t="s">
        <v>171</v>
      </c>
      <c r="F1337" s="172">
        <v>11697.6</v>
      </c>
      <c r="G1337" s="167">
        <v>26100.27</v>
      </c>
      <c r="H1337" s="104">
        <f t="shared" si="21"/>
        <v>2231.25</v>
      </c>
      <c r="I1337" s="95" t="s">
        <v>35</v>
      </c>
    </row>
    <row r="1338" spans="1:9">
      <c r="A1338" s="153" t="s">
        <v>430</v>
      </c>
      <c r="B1338" s="107" t="s">
        <v>191</v>
      </c>
      <c r="C1338" s="153" t="s">
        <v>204</v>
      </c>
      <c r="D1338" s="95" t="s">
        <v>134</v>
      </c>
      <c r="E1338" s="95" t="s">
        <v>171</v>
      </c>
      <c r="F1338" s="172">
        <v>7280.64</v>
      </c>
      <c r="G1338" s="167">
        <v>12318.72</v>
      </c>
      <c r="H1338" s="104">
        <f t="shared" si="21"/>
        <v>1691.9831223628689</v>
      </c>
      <c r="I1338" s="95" t="s">
        <v>30</v>
      </c>
    </row>
    <row r="1339" spans="1:9">
      <c r="A1339" s="153" t="s">
        <v>430</v>
      </c>
      <c r="B1339" s="107" t="s">
        <v>191</v>
      </c>
      <c r="C1339" s="153" t="s">
        <v>202</v>
      </c>
      <c r="D1339" s="95" t="s">
        <v>140</v>
      </c>
      <c r="E1339" s="95" t="s">
        <v>221</v>
      </c>
      <c r="F1339" s="172">
        <v>29769.599999999999</v>
      </c>
      <c r="G1339" s="167">
        <v>55638</v>
      </c>
      <c r="H1339" s="104">
        <f t="shared" si="21"/>
        <v>1868.953563366656</v>
      </c>
      <c r="I1339" s="95" t="s">
        <v>30</v>
      </c>
    </row>
    <row r="1340" spans="1:9">
      <c r="A1340" s="153" t="s">
        <v>430</v>
      </c>
      <c r="B1340" s="107" t="s">
        <v>191</v>
      </c>
      <c r="C1340" s="153" t="s">
        <v>207</v>
      </c>
      <c r="D1340" s="95" t="s">
        <v>135</v>
      </c>
      <c r="E1340" s="95" t="s">
        <v>225</v>
      </c>
      <c r="F1340" s="172">
        <v>25000</v>
      </c>
      <c r="G1340" s="167">
        <v>22500</v>
      </c>
      <c r="H1340" s="104">
        <f t="shared" si="21"/>
        <v>900</v>
      </c>
      <c r="I1340" s="95" t="s">
        <v>26</v>
      </c>
    </row>
    <row r="1341" spans="1:9">
      <c r="A1341" s="153" t="s">
        <v>430</v>
      </c>
      <c r="B1341" s="107" t="s">
        <v>191</v>
      </c>
      <c r="C1341" s="153" t="s">
        <v>207</v>
      </c>
      <c r="D1341" s="95" t="s">
        <v>135</v>
      </c>
      <c r="E1341" s="95" t="s">
        <v>225</v>
      </c>
      <c r="F1341" s="172">
        <v>150000</v>
      </c>
      <c r="G1341" s="167">
        <v>128624.52</v>
      </c>
      <c r="H1341" s="104">
        <f t="shared" si="21"/>
        <v>857.49680000000001</v>
      </c>
      <c r="I1341" s="95" t="s">
        <v>37</v>
      </c>
    </row>
    <row r="1342" spans="1:9">
      <c r="A1342" s="153" t="s">
        <v>430</v>
      </c>
      <c r="B1342" s="107" t="s">
        <v>191</v>
      </c>
      <c r="C1342" s="153" t="s">
        <v>207</v>
      </c>
      <c r="D1342" s="95" t="s">
        <v>135</v>
      </c>
      <c r="E1342" s="95" t="s">
        <v>225</v>
      </c>
      <c r="F1342" s="172">
        <v>23000</v>
      </c>
      <c r="G1342" s="167">
        <v>21368</v>
      </c>
      <c r="H1342" s="104">
        <f t="shared" si="21"/>
        <v>929.04347826086951</v>
      </c>
      <c r="I1342" s="95" t="s">
        <v>41</v>
      </c>
    </row>
    <row r="1343" spans="1:9">
      <c r="A1343" s="153" t="s">
        <v>430</v>
      </c>
      <c r="B1343" s="107" t="s">
        <v>191</v>
      </c>
      <c r="C1343" s="153" t="s">
        <v>212</v>
      </c>
      <c r="D1343" s="95" t="s">
        <v>138</v>
      </c>
      <c r="E1343" s="95" t="s">
        <v>186</v>
      </c>
      <c r="F1343" s="172">
        <v>23502.080000000002</v>
      </c>
      <c r="G1343" s="167">
        <v>145489.32</v>
      </c>
      <c r="H1343" s="104">
        <f t="shared" si="21"/>
        <v>6190.4869696639616</v>
      </c>
      <c r="I1343" s="95" t="s">
        <v>47</v>
      </c>
    </row>
    <row r="1344" spans="1:9">
      <c r="A1344" s="153" t="s">
        <v>430</v>
      </c>
      <c r="B1344" s="107" t="s">
        <v>191</v>
      </c>
      <c r="C1344" s="153" t="s">
        <v>217</v>
      </c>
      <c r="D1344" s="95" t="s">
        <v>138</v>
      </c>
      <c r="E1344" s="95" t="s">
        <v>233</v>
      </c>
      <c r="F1344" s="172">
        <v>22617.69</v>
      </c>
      <c r="G1344" s="167">
        <v>85955.34</v>
      </c>
      <c r="H1344" s="104">
        <f t="shared" si="21"/>
        <v>3800.3589225955438</v>
      </c>
      <c r="I1344" s="95" t="s">
        <v>43</v>
      </c>
    </row>
    <row r="1345" spans="1:9">
      <c r="A1345" s="153" t="s">
        <v>430</v>
      </c>
      <c r="B1345" s="107" t="s">
        <v>191</v>
      </c>
      <c r="C1345" s="153" t="s">
        <v>207</v>
      </c>
      <c r="D1345" s="95" t="s">
        <v>135</v>
      </c>
      <c r="E1345" s="95" t="s">
        <v>225</v>
      </c>
      <c r="F1345" s="172">
        <v>23000</v>
      </c>
      <c r="G1345" s="167">
        <v>21828</v>
      </c>
      <c r="H1345" s="104">
        <f t="shared" si="21"/>
        <v>949.04347826086951</v>
      </c>
      <c r="I1345" s="95" t="s">
        <v>41</v>
      </c>
    </row>
    <row r="1346" spans="1:9">
      <c r="A1346" s="153" t="s">
        <v>430</v>
      </c>
      <c r="B1346" s="107" t="s">
        <v>191</v>
      </c>
      <c r="C1346" s="153" t="s">
        <v>207</v>
      </c>
      <c r="D1346" s="95" t="s">
        <v>135</v>
      </c>
      <c r="E1346" s="95" t="s">
        <v>225</v>
      </c>
      <c r="F1346" s="172">
        <v>40000</v>
      </c>
      <c r="G1346" s="167">
        <v>32764</v>
      </c>
      <c r="H1346" s="104">
        <f t="shared" si="21"/>
        <v>819.1</v>
      </c>
      <c r="I1346" s="95" t="s">
        <v>30</v>
      </c>
    </row>
    <row r="1347" spans="1:9">
      <c r="A1347" s="153" t="s">
        <v>430</v>
      </c>
      <c r="B1347" s="107" t="s">
        <v>191</v>
      </c>
      <c r="C1347" s="153" t="s">
        <v>207</v>
      </c>
      <c r="D1347" s="95" t="s">
        <v>135</v>
      </c>
      <c r="E1347" s="95" t="s">
        <v>225</v>
      </c>
      <c r="F1347" s="172">
        <v>23000</v>
      </c>
      <c r="G1347" s="167">
        <v>20674.84</v>
      </c>
      <c r="H1347" s="104">
        <f t="shared" si="21"/>
        <v>898.90608695652179</v>
      </c>
      <c r="I1347" s="95" t="s">
        <v>34</v>
      </c>
    </row>
    <row r="1348" spans="1:9">
      <c r="A1348" s="153" t="s">
        <v>430</v>
      </c>
      <c r="B1348" s="107" t="s">
        <v>191</v>
      </c>
      <c r="C1348" s="153" t="s">
        <v>209</v>
      </c>
      <c r="D1348" s="95" t="s">
        <v>133</v>
      </c>
      <c r="E1348" s="95" t="s">
        <v>227</v>
      </c>
      <c r="F1348" s="172">
        <v>1972.8</v>
      </c>
      <c r="G1348" s="167">
        <v>4820.99</v>
      </c>
      <c r="H1348" s="104">
        <f t="shared" si="21"/>
        <v>2443.7297242497971</v>
      </c>
      <c r="I1348" s="95" t="s">
        <v>50</v>
      </c>
    </row>
    <row r="1349" spans="1:9">
      <c r="A1349" s="153" t="s">
        <v>430</v>
      </c>
      <c r="B1349" s="107" t="s">
        <v>191</v>
      </c>
      <c r="C1349" s="153" t="s">
        <v>236</v>
      </c>
      <c r="D1349" s="95" t="s">
        <v>133</v>
      </c>
      <c r="E1349" s="95" t="s">
        <v>126</v>
      </c>
      <c r="F1349" s="172">
        <v>1140</v>
      </c>
      <c r="G1349" s="167">
        <v>1201.1300000000001</v>
      </c>
      <c r="H1349" s="104">
        <f t="shared" si="21"/>
        <v>1053.6228070175439</v>
      </c>
      <c r="I1349" s="95" t="s">
        <v>50</v>
      </c>
    </row>
    <row r="1350" spans="1:9">
      <c r="A1350" s="153" t="s">
        <v>430</v>
      </c>
      <c r="B1350" s="107" t="s">
        <v>191</v>
      </c>
      <c r="C1350" s="153" t="s">
        <v>236</v>
      </c>
      <c r="D1350" s="95" t="s">
        <v>133</v>
      </c>
      <c r="E1350" s="95" t="s">
        <v>126</v>
      </c>
      <c r="F1350" s="172">
        <v>390</v>
      </c>
      <c r="G1350" s="167">
        <v>513.64</v>
      </c>
      <c r="H1350" s="104">
        <f t="shared" si="21"/>
        <v>1317.0256410256409</v>
      </c>
      <c r="I1350" s="95" t="s">
        <v>50</v>
      </c>
    </row>
    <row r="1351" spans="1:9">
      <c r="A1351" s="153" t="s">
        <v>430</v>
      </c>
      <c r="B1351" s="107" t="s">
        <v>191</v>
      </c>
      <c r="C1351" s="153" t="s">
        <v>208</v>
      </c>
      <c r="D1351" s="95" t="s">
        <v>138</v>
      </c>
      <c r="E1351" s="95" t="s">
        <v>226</v>
      </c>
      <c r="F1351" s="172">
        <v>189</v>
      </c>
      <c r="G1351" s="167">
        <v>995.68</v>
      </c>
      <c r="H1351" s="104">
        <f t="shared" si="21"/>
        <v>5268.1481481481478</v>
      </c>
      <c r="I1351" s="95" t="s">
        <v>50</v>
      </c>
    </row>
    <row r="1352" spans="1:9">
      <c r="A1352" s="153" t="s">
        <v>430</v>
      </c>
      <c r="B1352" s="107" t="s">
        <v>191</v>
      </c>
      <c r="C1352" s="153" t="s">
        <v>208</v>
      </c>
      <c r="D1352" s="95" t="s">
        <v>138</v>
      </c>
      <c r="E1352" s="95" t="s">
        <v>226</v>
      </c>
      <c r="F1352" s="172">
        <v>360</v>
      </c>
      <c r="G1352" s="167">
        <v>2389.62</v>
      </c>
      <c r="H1352" s="104">
        <f t="shared" ref="H1352:H1415" si="22">+G1352/F1352*1000</f>
        <v>6637.833333333333</v>
      </c>
      <c r="I1352" s="95" t="s">
        <v>50</v>
      </c>
    </row>
    <row r="1353" spans="1:9">
      <c r="A1353" s="153" t="s">
        <v>430</v>
      </c>
      <c r="B1353" s="107" t="s">
        <v>191</v>
      </c>
      <c r="C1353" s="153" t="s">
        <v>215</v>
      </c>
      <c r="D1353" s="95" t="s">
        <v>138</v>
      </c>
      <c r="E1353" s="95" t="s">
        <v>231</v>
      </c>
      <c r="F1353" s="172">
        <v>402</v>
      </c>
      <c r="G1353" s="167">
        <v>2162.04</v>
      </c>
      <c r="H1353" s="104">
        <f t="shared" si="22"/>
        <v>5378.2089552238804</v>
      </c>
      <c r="I1353" s="95" t="s">
        <v>50</v>
      </c>
    </row>
    <row r="1354" spans="1:9">
      <c r="A1354" s="153" t="s">
        <v>430</v>
      </c>
      <c r="B1354" s="107" t="s">
        <v>191</v>
      </c>
      <c r="C1354" s="153" t="s">
        <v>239</v>
      </c>
      <c r="D1354" s="95" t="s">
        <v>138</v>
      </c>
      <c r="E1354" s="95" t="s">
        <v>262</v>
      </c>
      <c r="F1354" s="172">
        <v>408</v>
      </c>
      <c r="G1354" s="167">
        <v>2586.86</v>
      </c>
      <c r="H1354" s="104">
        <f t="shared" si="22"/>
        <v>6340.3431372549021</v>
      </c>
      <c r="I1354" s="95" t="s">
        <v>50</v>
      </c>
    </row>
    <row r="1355" spans="1:9">
      <c r="A1355" s="153" t="s">
        <v>430</v>
      </c>
      <c r="B1355" s="107" t="s">
        <v>191</v>
      </c>
      <c r="C1355" s="153" t="s">
        <v>207</v>
      </c>
      <c r="D1355" s="95" t="s">
        <v>135</v>
      </c>
      <c r="E1355" s="95" t="s">
        <v>225</v>
      </c>
      <c r="F1355" s="172">
        <v>23000</v>
      </c>
      <c r="G1355" s="167">
        <v>21045.3</v>
      </c>
      <c r="H1355" s="104">
        <f t="shared" si="22"/>
        <v>915.0130434782609</v>
      </c>
      <c r="I1355" s="95" t="s">
        <v>32</v>
      </c>
    </row>
    <row r="1356" spans="1:9">
      <c r="A1356" s="153" t="s">
        <v>430</v>
      </c>
      <c r="B1356" s="107" t="s">
        <v>191</v>
      </c>
      <c r="C1356" s="153" t="s">
        <v>207</v>
      </c>
      <c r="D1356" s="95" t="s">
        <v>135</v>
      </c>
      <c r="E1356" s="95" t="s">
        <v>225</v>
      </c>
      <c r="F1356" s="172">
        <v>40000</v>
      </c>
      <c r="G1356" s="167">
        <v>35644</v>
      </c>
      <c r="H1356" s="104">
        <f t="shared" si="22"/>
        <v>891.1</v>
      </c>
      <c r="I1356" s="95" t="s">
        <v>30</v>
      </c>
    </row>
    <row r="1357" spans="1:9">
      <c r="A1357" s="153" t="s">
        <v>430</v>
      </c>
      <c r="B1357" s="107" t="s">
        <v>191</v>
      </c>
      <c r="C1357" s="153" t="s">
        <v>207</v>
      </c>
      <c r="D1357" s="95" t="s">
        <v>135</v>
      </c>
      <c r="E1357" s="95" t="s">
        <v>225</v>
      </c>
      <c r="F1357" s="172">
        <v>25000</v>
      </c>
      <c r="G1357" s="167">
        <v>22932</v>
      </c>
      <c r="H1357" s="104">
        <f t="shared" si="22"/>
        <v>917.28</v>
      </c>
      <c r="I1357" s="95" t="s">
        <v>37</v>
      </c>
    </row>
    <row r="1358" spans="1:9">
      <c r="A1358" s="153" t="s">
        <v>430</v>
      </c>
      <c r="B1358" s="107" t="s">
        <v>191</v>
      </c>
      <c r="C1358" s="153" t="s">
        <v>201</v>
      </c>
      <c r="D1358" s="95" t="s">
        <v>133</v>
      </c>
      <c r="E1358" s="95" t="s">
        <v>220</v>
      </c>
      <c r="F1358" s="172">
        <v>3398.4</v>
      </c>
      <c r="G1358" s="167">
        <v>5400</v>
      </c>
      <c r="H1358" s="104">
        <f t="shared" si="22"/>
        <v>1588.9830508474577</v>
      </c>
      <c r="I1358" s="95" t="s">
        <v>37</v>
      </c>
    </row>
    <row r="1359" spans="1:9">
      <c r="A1359" s="153" t="s">
        <v>430</v>
      </c>
      <c r="B1359" s="107" t="s">
        <v>191</v>
      </c>
      <c r="C1359" s="153" t="s">
        <v>204</v>
      </c>
      <c r="D1359" s="95" t="s">
        <v>134</v>
      </c>
      <c r="E1359" s="95" t="s">
        <v>171</v>
      </c>
      <c r="F1359" s="172">
        <v>1905.6</v>
      </c>
      <c r="G1359" s="167">
        <v>1800</v>
      </c>
      <c r="H1359" s="104">
        <f t="shared" si="22"/>
        <v>944.5843828715366</v>
      </c>
      <c r="I1359" s="95" t="s">
        <v>37</v>
      </c>
    </row>
    <row r="1360" spans="1:9">
      <c r="A1360" s="153" t="s">
        <v>430</v>
      </c>
      <c r="B1360" s="107" t="s">
        <v>191</v>
      </c>
      <c r="C1360" s="153" t="s">
        <v>202</v>
      </c>
      <c r="D1360" s="95" t="s">
        <v>140</v>
      </c>
      <c r="E1360" s="95" t="s">
        <v>221</v>
      </c>
      <c r="F1360" s="172">
        <v>7200</v>
      </c>
      <c r="G1360" s="167">
        <v>10800</v>
      </c>
      <c r="H1360" s="104">
        <f t="shared" si="22"/>
        <v>1500</v>
      </c>
      <c r="I1360" s="95" t="s">
        <v>37</v>
      </c>
    </row>
    <row r="1361" spans="1:9">
      <c r="A1361" s="153" t="s">
        <v>430</v>
      </c>
      <c r="B1361" s="107" t="s">
        <v>191</v>
      </c>
      <c r="C1361" s="153" t="s">
        <v>201</v>
      </c>
      <c r="D1361" s="95" t="s">
        <v>133</v>
      </c>
      <c r="E1361" s="95" t="s">
        <v>220</v>
      </c>
      <c r="F1361" s="172">
        <v>2322.2399999999998</v>
      </c>
      <c r="G1361" s="167">
        <v>3280</v>
      </c>
      <c r="H1361" s="104">
        <f t="shared" si="22"/>
        <v>1412.4293785310736</v>
      </c>
      <c r="I1361" s="95" t="s">
        <v>37</v>
      </c>
    </row>
    <row r="1362" spans="1:9">
      <c r="A1362" s="153" t="s">
        <v>430</v>
      </c>
      <c r="B1362" s="107" t="s">
        <v>191</v>
      </c>
      <c r="C1362" s="153" t="s">
        <v>202</v>
      </c>
      <c r="D1362" s="95" t="s">
        <v>140</v>
      </c>
      <c r="E1362" s="95" t="s">
        <v>221</v>
      </c>
      <c r="F1362" s="172">
        <v>3120</v>
      </c>
      <c r="G1362" s="167">
        <v>4680</v>
      </c>
      <c r="H1362" s="104">
        <f t="shared" si="22"/>
        <v>1500</v>
      </c>
      <c r="I1362" s="95" t="s">
        <v>37</v>
      </c>
    </row>
    <row r="1363" spans="1:9">
      <c r="A1363" s="153" t="s">
        <v>430</v>
      </c>
      <c r="B1363" s="107" t="s">
        <v>191</v>
      </c>
      <c r="C1363" s="153" t="s">
        <v>202</v>
      </c>
      <c r="D1363" s="95" t="s">
        <v>140</v>
      </c>
      <c r="E1363" s="95" t="s">
        <v>221</v>
      </c>
      <c r="F1363" s="172">
        <v>120</v>
      </c>
      <c r="G1363" s="167">
        <v>180</v>
      </c>
      <c r="H1363" s="104">
        <f t="shared" si="22"/>
        <v>1500</v>
      </c>
      <c r="I1363" s="95" t="s">
        <v>37</v>
      </c>
    </row>
    <row r="1364" spans="1:9">
      <c r="A1364" s="153" t="s">
        <v>430</v>
      </c>
      <c r="B1364" s="107" t="s">
        <v>191</v>
      </c>
      <c r="C1364" s="153" t="s">
        <v>201</v>
      </c>
      <c r="D1364" s="95" t="s">
        <v>133</v>
      </c>
      <c r="E1364" s="95" t="s">
        <v>220</v>
      </c>
      <c r="F1364" s="172">
        <v>4200</v>
      </c>
      <c r="G1364" s="167">
        <v>2100</v>
      </c>
      <c r="H1364" s="104">
        <f t="shared" si="22"/>
        <v>500</v>
      </c>
      <c r="I1364" s="95" t="s">
        <v>39</v>
      </c>
    </row>
    <row r="1365" spans="1:9">
      <c r="A1365" s="153" t="s">
        <v>430</v>
      </c>
      <c r="B1365" s="107" t="s">
        <v>191</v>
      </c>
      <c r="C1365" s="153" t="s">
        <v>201</v>
      </c>
      <c r="D1365" s="95" t="s">
        <v>133</v>
      </c>
      <c r="E1365" s="95" t="s">
        <v>220</v>
      </c>
      <c r="F1365" s="172">
        <v>1200</v>
      </c>
      <c r="G1365" s="167">
        <v>600</v>
      </c>
      <c r="H1365" s="104">
        <f t="shared" si="22"/>
        <v>500</v>
      </c>
      <c r="I1365" s="95" t="s">
        <v>39</v>
      </c>
    </row>
    <row r="1366" spans="1:9">
      <c r="A1366" s="153" t="s">
        <v>430</v>
      </c>
      <c r="B1366" s="107" t="s">
        <v>191</v>
      </c>
      <c r="C1366" s="153" t="s">
        <v>214</v>
      </c>
      <c r="D1366" s="95" t="s">
        <v>133</v>
      </c>
      <c r="E1366" s="95" t="s">
        <v>166</v>
      </c>
      <c r="F1366" s="172">
        <v>1200</v>
      </c>
      <c r="G1366" s="167">
        <v>800</v>
      </c>
      <c r="H1366" s="104">
        <f t="shared" si="22"/>
        <v>666.66666666666663</v>
      </c>
      <c r="I1366" s="95" t="s">
        <v>39</v>
      </c>
    </row>
    <row r="1367" spans="1:9">
      <c r="A1367" s="153" t="s">
        <v>430</v>
      </c>
      <c r="B1367" s="107" t="s">
        <v>191</v>
      </c>
      <c r="C1367" s="153" t="s">
        <v>202</v>
      </c>
      <c r="D1367" s="95" t="s">
        <v>140</v>
      </c>
      <c r="E1367" s="95" t="s">
        <v>221</v>
      </c>
      <c r="F1367" s="172">
        <v>4200</v>
      </c>
      <c r="G1367" s="167">
        <v>2100</v>
      </c>
      <c r="H1367" s="104">
        <f t="shared" si="22"/>
        <v>500</v>
      </c>
      <c r="I1367" s="95" t="s">
        <v>39</v>
      </c>
    </row>
    <row r="1368" spans="1:9">
      <c r="A1368" s="153" t="s">
        <v>430</v>
      </c>
      <c r="B1368" s="107" t="s">
        <v>191</v>
      </c>
      <c r="C1368" s="153" t="s">
        <v>202</v>
      </c>
      <c r="D1368" s="95" t="s">
        <v>140</v>
      </c>
      <c r="E1368" s="95" t="s">
        <v>221</v>
      </c>
      <c r="F1368" s="172">
        <v>1560</v>
      </c>
      <c r="G1368" s="167">
        <v>650</v>
      </c>
      <c r="H1368" s="104">
        <f t="shared" si="22"/>
        <v>416.66666666666669</v>
      </c>
      <c r="I1368" s="95" t="s">
        <v>39</v>
      </c>
    </row>
    <row r="1369" spans="1:9">
      <c r="A1369" s="153" t="s">
        <v>430</v>
      </c>
      <c r="B1369" s="107" t="s">
        <v>191</v>
      </c>
      <c r="C1369" s="153" t="s">
        <v>211</v>
      </c>
      <c r="D1369" s="95" t="s">
        <v>132</v>
      </c>
      <c r="E1369" s="95" t="s">
        <v>229</v>
      </c>
      <c r="F1369" s="172">
        <v>2265.6</v>
      </c>
      <c r="G1369" s="167">
        <v>8048.28</v>
      </c>
      <c r="H1369" s="104">
        <f t="shared" si="22"/>
        <v>3552.3834745762711</v>
      </c>
      <c r="I1369" s="95" t="s">
        <v>39</v>
      </c>
    </row>
    <row r="1370" spans="1:9">
      <c r="A1370" s="153" t="s">
        <v>430</v>
      </c>
      <c r="B1370" s="107" t="s">
        <v>191</v>
      </c>
      <c r="C1370" s="153" t="s">
        <v>203</v>
      </c>
      <c r="D1370" s="95" t="s">
        <v>133</v>
      </c>
      <c r="E1370" s="95" t="s">
        <v>222</v>
      </c>
      <c r="F1370" s="172">
        <v>3600</v>
      </c>
      <c r="G1370" s="167">
        <v>11337.32</v>
      </c>
      <c r="H1370" s="104">
        <f t="shared" si="22"/>
        <v>3149.2555555555555</v>
      </c>
      <c r="I1370" s="95" t="s">
        <v>39</v>
      </c>
    </row>
    <row r="1371" spans="1:9">
      <c r="A1371" s="153" t="s">
        <v>430</v>
      </c>
      <c r="B1371" s="107" t="s">
        <v>191</v>
      </c>
      <c r="C1371" s="153" t="s">
        <v>203</v>
      </c>
      <c r="D1371" s="95" t="s">
        <v>133</v>
      </c>
      <c r="E1371" s="95" t="s">
        <v>222</v>
      </c>
      <c r="F1371" s="172">
        <v>1800</v>
      </c>
      <c r="G1371" s="167">
        <v>3653.1</v>
      </c>
      <c r="H1371" s="104">
        <f t="shared" si="22"/>
        <v>2029.5</v>
      </c>
      <c r="I1371" s="95" t="s">
        <v>39</v>
      </c>
    </row>
    <row r="1372" spans="1:9">
      <c r="A1372" s="153" t="s">
        <v>430</v>
      </c>
      <c r="B1372" s="107" t="s">
        <v>191</v>
      </c>
      <c r="C1372" s="153" t="s">
        <v>202</v>
      </c>
      <c r="D1372" s="95" t="s">
        <v>140</v>
      </c>
      <c r="E1372" s="95" t="s">
        <v>221</v>
      </c>
      <c r="F1372" s="172">
        <v>9600</v>
      </c>
      <c r="G1372" s="167">
        <v>19124.64</v>
      </c>
      <c r="H1372" s="104">
        <f t="shared" si="22"/>
        <v>1992.1499999999999</v>
      </c>
      <c r="I1372" s="95" t="s">
        <v>39</v>
      </c>
    </row>
    <row r="1373" spans="1:9">
      <c r="A1373" s="153" t="s">
        <v>430</v>
      </c>
      <c r="B1373" s="107" t="s">
        <v>191</v>
      </c>
      <c r="C1373" s="153" t="s">
        <v>202</v>
      </c>
      <c r="D1373" s="95" t="s">
        <v>140</v>
      </c>
      <c r="E1373" s="95" t="s">
        <v>221</v>
      </c>
      <c r="F1373" s="172">
        <v>3600</v>
      </c>
      <c r="G1373" s="167">
        <v>8310.25</v>
      </c>
      <c r="H1373" s="104">
        <f t="shared" si="22"/>
        <v>2308.4027777777778</v>
      </c>
      <c r="I1373" s="95" t="s">
        <v>39</v>
      </c>
    </row>
    <row r="1374" spans="1:9">
      <c r="A1374" s="153" t="s">
        <v>430</v>
      </c>
      <c r="B1374" s="107" t="s">
        <v>191</v>
      </c>
      <c r="C1374" s="153" t="s">
        <v>211</v>
      </c>
      <c r="D1374" s="95" t="s">
        <v>132</v>
      </c>
      <c r="E1374" s="95" t="s">
        <v>229</v>
      </c>
      <c r="F1374" s="172">
        <v>1132.8</v>
      </c>
      <c r="G1374" s="167">
        <v>3960</v>
      </c>
      <c r="H1374" s="104">
        <f t="shared" si="22"/>
        <v>3495.7627118644068</v>
      </c>
      <c r="I1374" s="95" t="s">
        <v>39</v>
      </c>
    </row>
    <row r="1375" spans="1:9">
      <c r="A1375" s="153" t="s">
        <v>430</v>
      </c>
      <c r="B1375" s="107" t="s">
        <v>191</v>
      </c>
      <c r="C1375" s="153" t="s">
        <v>203</v>
      </c>
      <c r="D1375" s="95" t="s">
        <v>133</v>
      </c>
      <c r="E1375" s="95" t="s">
        <v>222</v>
      </c>
      <c r="F1375" s="172">
        <v>2400</v>
      </c>
      <c r="G1375" s="167">
        <v>7632</v>
      </c>
      <c r="H1375" s="104">
        <f t="shared" si="22"/>
        <v>3180</v>
      </c>
      <c r="I1375" s="95" t="s">
        <v>39</v>
      </c>
    </row>
    <row r="1376" spans="1:9">
      <c r="A1376" s="153" t="s">
        <v>430</v>
      </c>
      <c r="B1376" s="107" t="s">
        <v>191</v>
      </c>
      <c r="C1376" s="153" t="s">
        <v>204</v>
      </c>
      <c r="D1376" s="95" t="s">
        <v>134</v>
      </c>
      <c r="E1376" s="95" t="s">
        <v>171</v>
      </c>
      <c r="F1376" s="172">
        <v>1905.6</v>
      </c>
      <c r="G1376" s="167">
        <v>4628</v>
      </c>
      <c r="H1376" s="104">
        <f t="shared" si="22"/>
        <v>2428.6314021830394</v>
      </c>
      <c r="I1376" s="95" t="s">
        <v>39</v>
      </c>
    </row>
    <row r="1377" spans="1:9">
      <c r="A1377" s="153" t="s">
        <v>430</v>
      </c>
      <c r="B1377" s="107" t="s">
        <v>191</v>
      </c>
      <c r="C1377" s="153" t="s">
        <v>202</v>
      </c>
      <c r="D1377" s="95" t="s">
        <v>140</v>
      </c>
      <c r="E1377" s="95" t="s">
        <v>221</v>
      </c>
      <c r="F1377" s="172">
        <v>2400</v>
      </c>
      <c r="G1377" s="167">
        <v>5562</v>
      </c>
      <c r="H1377" s="104">
        <f t="shared" si="22"/>
        <v>2317.5</v>
      </c>
      <c r="I1377" s="95" t="s">
        <v>39</v>
      </c>
    </row>
    <row r="1378" spans="1:9">
      <c r="A1378" s="153" t="s">
        <v>430</v>
      </c>
      <c r="B1378" s="107" t="s">
        <v>191</v>
      </c>
      <c r="C1378" s="153" t="s">
        <v>211</v>
      </c>
      <c r="D1378" s="95" t="s">
        <v>132</v>
      </c>
      <c r="E1378" s="95" t="s">
        <v>229</v>
      </c>
      <c r="F1378" s="172">
        <v>7929.6</v>
      </c>
      <c r="G1378" s="167">
        <v>30820.14</v>
      </c>
      <c r="H1378" s="104">
        <f t="shared" si="22"/>
        <v>3886.7206416464887</v>
      </c>
      <c r="I1378" s="95" t="s">
        <v>39</v>
      </c>
    </row>
    <row r="1379" spans="1:9">
      <c r="A1379" s="153" t="s">
        <v>430</v>
      </c>
      <c r="B1379" s="107" t="s">
        <v>191</v>
      </c>
      <c r="C1379" s="153" t="s">
        <v>203</v>
      </c>
      <c r="D1379" s="95" t="s">
        <v>133</v>
      </c>
      <c r="E1379" s="95" t="s">
        <v>222</v>
      </c>
      <c r="F1379" s="172">
        <v>4800</v>
      </c>
      <c r="G1379" s="167">
        <v>16532.990000000002</v>
      </c>
      <c r="H1379" s="104">
        <f t="shared" si="22"/>
        <v>3444.3729166666672</v>
      </c>
      <c r="I1379" s="95" t="s">
        <v>39</v>
      </c>
    </row>
    <row r="1380" spans="1:9">
      <c r="A1380" s="153" t="s">
        <v>430</v>
      </c>
      <c r="B1380" s="107" t="s">
        <v>191</v>
      </c>
      <c r="C1380" s="153" t="s">
        <v>203</v>
      </c>
      <c r="D1380" s="95" t="s">
        <v>133</v>
      </c>
      <c r="E1380" s="95" t="s">
        <v>222</v>
      </c>
      <c r="F1380" s="172">
        <v>1680</v>
      </c>
      <c r="G1380" s="167">
        <v>4445.8900000000003</v>
      </c>
      <c r="H1380" s="104">
        <f t="shared" si="22"/>
        <v>2646.3630952380959</v>
      </c>
      <c r="I1380" s="95" t="s">
        <v>39</v>
      </c>
    </row>
    <row r="1381" spans="1:9">
      <c r="A1381" s="153" t="s">
        <v>430</v>
      </c>
      <c r="B1381" s="107" t="s">
        <v>191</v>
      </c>
      <c r="C1381" s="153" t="s">
        <v>203</v>
      </c>
      <c r="D1381" s="95" t="s">
        <v>133</v>
      </c>
      <c r="E1381" s="95" t="s">
        <v>222</v>
      </c>
      <c r="F1381" s="172">
        <v>240</v>
      </c>
      <c r="G1381" s="167">
        <v>532.63</v>
      </c>
      <c r="H1381" s="104">
        <f t="shared" si="22"/>
        <v>2219.2916666666665</v>
      </c>
      <c r="I1381" s="95" t="s">
        <v>39</v>
      </c>
    </row>
    <row r="1382" spans="1:9">
      <c r="A1382" s="153" t="s">
        <v>430</v>
      </c>
      <c r="B1382" s="107" t="s">
        <v>191</v>
      </c>
      <c r="C1382" s="153" t="s">
        <v>204</v>
      </c>
      <c r="D1382" s="95" t="s">
        <v>134</v>
      </c>
      <c r="E1382" s="95" t="s">
        <v>171</v>
      </c>
      <c r="F1382" s="172">
        <v>13339.2</v>
      </c>
      <c r="G1382" s="167">
        <v>35531.18</v>
      </c>
      <c r="H1382" s="104">
        <f t="shared" si="22"/>
        <v>2663.6664867458317</v>
      </c>
      <c r="I1382" s="95" t="s">
        <v>39</v>
      </c>
    </row>
    <row r="1383" spans="1:9">
      <c r="A1383" s="153" t="s">
        <v>430</v>
      </c>
      <c r="B1383" s="107" t="s">
        <v>191</v>
      </c>
      <c r="C1383" s="153" t="s">
        <v>202</v>
      </c>
      <c r="D1383" s="95" t="s">
        <v>140</v>
      </c>
      <c r="E1383" s="95" t="s">
        <v>221</v>
      </c>
      <c r="F1383" s="172">
        <v>9240</v>
      </c>
      <c r="G1383" s="167">
        <v>20143.57</v>
      </c>
      <c r="H1383" s="104">
        <f t="shared" si="22"/>
        <v>2180.0400432900433</v>
      </c>
      <c r="I1383" s="95" t="s">
        <v>39</v>
      </c>
    </row>
    <row r="1384" spans="1:9">
      <c r="A1384" s="153" t="s">
        <v>430</v>
      </c>
      <c r="B1384" s="107" t="s">
        <v>191</v>
      </c>
      <c r="C1384" s="153" t="s">
        <v>202</v>
      </c>
      <c r="D1384" s="95" t="s">
        <v>140</v>
      </c>
      <c r="E1384" s="95" t="s">
        <v>221</v>
      </c>
      <c r="F1384" s="172">
        <v>1920</v>
      </c>
      <c r="G1384" s="167">
        <v>5206.42</v>
      </c>
      <c r="H1384" s="104">
        <f t="shared" si="22"/>
        <v>2711.6770833333335</v>
      </c>
      <c r="I1384" s="95" t="s">
        <v>39</v>
      </c>
    </row>
    <row r="1385" spans="1:9">
      <c r="A1385" s="153" t="s">
        <v>430</v>
      </c>
      <c r="B1385" s="107" t="s">
        <v>191</v>
      </c>
      <c r="C1385" s="153" t="s">
        <v>202</v>
      </c>
      <c r="D1385" s="95" t="s">
        <v>140</v>
      </c>
      <c r="E1385" s="95" t="s">
        <v>221</v>
      </c>
      <c r="F1385" s="172">
        <v>2400</v>
      </c>
      <c r="G1385" s="167">
        <v>6062.38</v>
      </c>
      <c r="H1385" s="104">
        <f t="shared" si="22"/>
        <v>2525.9916666666668</v>
      </c>
      <c r="I1385" s="95" t="s">
        <v>39</v>
      </c>
    </row>
    <row r="1386" spans="1:9">
      <c r="A1386" s="153" t="s">
        <v>430</v>
      </c>
      <c r="B1386" s="107" t="s">
        <v>191</v>
      </c>
      <c r="C1386" s="153" t="s">
        <v>203</v>
      </c>
      <c r="D1386" s="95" t="s">
        <v>133</v>
      </c>
      <c r="E1386" s="95" t="s">
        <v>222</v>
      </c>
      <c r="F1386" s="172">
        <v>2400</v>
      </c>
      <c r="G1386" s="167">
        <v>7728</v>
      </c>
      <c r="H1386" s="104">
        <f t="shared" si="22"/>
        <v>3220</v>
      </c>
      <c r="I1386" s="95" t="s">
        <v>39</v>
      </c>
    </row>
    <row r="1387" spans="1:9">
      <c r="A1387" s="153" t="s">
        <v>430</v>
      </c>
      <c r="B1387" s="107" t="s">
        <v>191</v>
      </c>
      <c r="C1387" s="153" t="s">
        <v>202</v>
      </c>
      <c r="D1387" s="95" t="s">
        <v>140</v>
      </c>
      <c r="E1387" s="95" t="s">
        <v>221</v>
      </c>
      <c r="F1387" s="172">
        <v>1200</v>
      </c>
      <c r="G1387" s="167">
        <v>2400</v>
      </c>
      <c r="H1387" s="104">
        <f t="shared" si="22"/>
        <v>2000</v>
      </c>
      <c r="I1387" s="95" t="s">
        <v>39</v>
      </c>
    </row>
    <row r="1388" spans="1:9">
      <c r="A1388" s="153" t="s">
        <v>430</v>
      </c>
      <c r="B1388" s="107" t="s">
        <v>191</v>
      </c>
      <c r="C1388" s="153" t="s">
        <v>202</v>
      </c>
      <c r="D1388" s="95" t="s">
        <v>140</v>
      </c>
      <c r="E1388" s="95" t="s">
        <v>221</v>
      </c>
      <c r="F1388" s="172">
        <v>480</v>
      </c>
      <c r="G1388" s="167">
        <v>1201.5</v>
      </c>
      <c r="H1388" s="104">
        <f t="shared" si="22"/>
        <v>2503.125</v>
      </c>
      <c r="I1388" s="95" t="s">
        <v>39</v>
      </c>
    </row>
    <row r="1389" spans="1:9">
      <c r="A1389" s="153" t="s">
        <v>430</v>
      </c>
      <c r="B1389" s="107" t="s">
        <v>191</v>
      </c>
      <c r="C1389" s="153" t="s">
        <v>202</v>
      </c>
      <c r="D1389" s="95" t="s">
        <v>140</v>
      </c>
      <c r="E1389" s="95" t="s">
        <v>221</v>
      </c>
      <c r="F1389" s="172">
        <v>600</v>
      </c>
      <c r="G1389" s="167">
        <v>1416.5</v>
      </c>
      <c r="H1389" s="104">
        <f t="shared" si="22"/>
        <v>2360.8333333333335</v>
      </c>
      <c r="I1389" s="95" t="s">
        <v>39</v>
      </c>
    </row>
    <row r="1390" spans="1:9">
      <c r="A1390" s="153" t="s">
        <v>430</v>
      </c>
      <c r="B1390" s="107" t="s">
        <v>191</v>
      </c>
      <c r="C1390" s="153" t="s">
        <v>211</v>
      </c>
      <c r="D1390" s="95" t="s">
        <v>132</v>
      </c>
      <c r="E1390" s="95" t="s">
        <v>229</v>
      </c>
      <c r="F1390" s="172">
        <v>1132.8</v>
      </c>
      <c r="G1390" s="167">
        <v>4180.9399999999996</v>
      </c>
      <c r="H1390" s="104">
        <f t="shared" si="22"/>
        <v>3690.801553672316</v>
      </c>
      <c r="I1390" s="95" t="s">
        <v>39</v>
      </c>
    </row>
    <row r="1391" spans="1:9">
      <c r="A1391" s="153" t="s">
        <v>430</v>
      </c>
      <c r="B1391" s="107" t="s">
        <v>191</v>
      </c>
      <c r="C1391" s="153" t="s">
        <v>203</v>
      </c>
      <c r="D1391" s="95" t="s">
        <v>133</v>
      </c>
      <c r="E1391" s="95" t="s">
        <v>222</v>
      </c>
      <c r="F1391" s="172">
        <v>3600</v>
      </c>
      <c r="G1391" s="167">
        <v>11774.72</v>
      </c>
      <c r="H1391" s="104">
        <f t="shared" si="22"/>
        <v>3270.755555555555</v>
      </c>
      <c r="I1391" s="95" t="s">
        <v>39</v>
      </c>
    </row>
    <row r="1392" spans="1:9">
      <c r="A1392" s="153" t="s">
        <v>430</v>
      </c>
      <c r="B1392" s="107" t="s">
        <v>191</v>
      </c>
      <c r="C1392" s="153" t="s">
        <v>203</v>
      </c>
      <c r="D1392" s="95" t="s">
        <v>133</v>
      </c>
      <c r="E1392" s="95" t="s">
        <v>222</v>
      </c>
      <c r="F1392" s="172">
        <v>1200</v>
      </c>
      <c r="G1392" s="167">
        <v>2528.89</v>
      </c>
      <c r="H1392" s="104">
        <f t="shared" si="22"/>
        <v>2107.4083333333333</v>
      </c>
      <c r="I1392" s="95" t="s">
        <v>39</v>
      </c>
    </row>
    <row r="1393" spans="1:9">
      <c r="A1393" s="153" t="s">
        <v>430</v>
      </c>
      <c r="B1393" s="107" t="s">
        <v>191</v>
      </c>
      <c r="C1393" s="153" t="s">
        <v>203</v>
      </c>
      <c r="D1393" s="95" t="s">
        <v>133</v>
      </c>
      <c r="E1393" s="95" t="s">
        <v>222</v>
      </c>
      <c r="F1393" s="172">
        <v>150</v>
      </c>
      <c r="G1393" s="167">
        <v>1185.19</v>
      </c>
      <c r="H1393" s="104">
        <f t="shared" si="22"/>
        <v>7901.2666666666673</v>
      </c>
      <c r="I1393" s="95" t="s">
        <v>39</v>
      </c>
    </row>
    <row r="1394" spans="1:9">
      <c r="A1394" s="153" t="s">
        <v>430</v>
      </c>
      <c r="B1394" s="107" t="s">
        <v>191</v>
      </c>
      <c r="C1394" s="153" t="s">
        <v>204</v>
      </c>
      <c r="D1394" s="95" t="s">
        <v>134</v>
      </c>
      <c r="E1394" s="95" t="s">
        <v>171</v>
      </c>
      <c r="F1394" s="172">
        <v>1905.6</v>
      </c>
      <c r="G1394" s="167">
        <v>4760.08</v>
      </c>
      <c r="H1394" s="104">
        <f t="shared" si="22"/>
        <v>2497.9429051217467</v>
      </c>
      <c r="I1394" s="95" t="s">
        <v>39</v>
      </c>
    </row>
    <row r="1395" spans="1:9">
      <c r="A1395" s="153" t="s">
        <v>430</v>
      </c>
      <c r="B1395" s="107" t="s">
        <v>191</v>
      </c>
      <c r="C1395" s="153" t="s">
        <v>202</v>
      </c>
      <c r="D1395" s="95" t="s">
        <v>140</v>
      </c>
      <c r="E1395" s="95" t="s">
        <v>221</v>
      </c>
      <c r="F1395" s="172">
        <v>2400</v>
      </c>
      <c r="G1395" s="167">
        <v>4968.3599999999997</v>
      </c>
      <c r="H1395" s="104">
        <f t="shared" si="22"/>
        <v>2070.15</v>
      </c>
      <c r="I1395" s="95" t="s">
        <v>39</v>
      </c>
    </row>
    <row r="1396" spans="1:9">
      <c r="A1396" s="153" t="s">
        <v>430</v>
      </c>
      <c r="B1396" s="107" t="s">
        <v>191</v>
      </c>
      <c r="C1396" s="153" t="s">
        <v>202</v>
      </c>
      <c r="D1396" s="95" t="s">
        <v>140</v>
      </c>
      <c r="E1396" s="95" t="s">
        <v>221</v>
      </c>
      <c r="F1396" s="172">
        <v>960</v>
      </c>
      <c r="G1396" s="167">
        <v>2441.5100000000002</v>
      </c>
      <c r="H1396" s="104">
        <f t="shared" si="22"/>
        <v>2543.2395833333335</v>
      </c>
      <c r="I1396" s="95" t="s">
        <v>39</v>
      </c>
    </row>
    <row r="1397" spans="1:9">
      <c r="A1397" s="153" t="s">
        <v>430</v>
      </c>
      <c r="B1397" s="107" t="s">
        <v>191</v>
      </c>
      <c r="C1397" s="153" t="s">
        <v>202</v>
      </c>
      <c r="D1397" s="95" t="s">
        <v>140</v>
      </c>
      <c r="E1397" s="95" t="s">
        <v>221</v>
      </c>
      <c r="F1397" s="172">
        <v>1200</v>
      </c>
      <c r="G1397" s="167">
        <v>2878.4</v>
      </c>
      <c r="H1397" s="104">
        <f t="shared" si="22"/>
        <v>2398.6666666666665</v>
      </c>
      <c r="I1397" s="95" t="s">
        <v>39</v>
      </c>
    </row>
    <row r="1398" spans="1:9">
      <c r="A1398" s="153" t="s">
        <v>431</v>
      </c>
      <c r="B1398" s="107" t="s">
        <v>191</v>
      </c>
      <c r="C1398" s="153" t="s">
        <v>207</v>
      </c>
      <c r="D1398" s="95" t="s">
        <v>135</v>
      </c>
      <c r="E1398" s="95" t="s">
        <v>225</v>
      </c>
      <c r="F1398" s="172">
        <v>50000</v>
      </c>
      <c r="G1398" s="167">
        <v>42874.84</v>
      </c>
      <c r="H1398" s="104">
        <f t="shared" si="22"/>
        <v>857.49679999999989</v>
      </c>
      <c r="I1398" s="95" t="s">
        <v>37</v>
      </c>
    </row>
    <row r="1399" spans="1:9">
      <c r="A1399" s="153" t="s">
        <v>432</v>
      </c>
      <c r="B1399" s="107" t="s">
        <v>191</v>
      </c>
      <c r="C1399" s="153" t="s">
        <v>204</v>
      </c>
      <c r="D1399" s="95" t="s">
        <v>134</v>
      </c>
      <c r="E1399" s="95" t="s">
        <v>171</v>
      </c>
      <c r="F1399" s="172">
        <v>72806.399999999994</v>
      </c>
      <c r="G1399" s="167">
        <v>123187.2</v>
      </c>
      <c r="H1399" s="104">
        <f t="shared" si="22"/>
        <v>1691.9831223628692</v>
      </c>
      <c r="I1399" s="95" t="s">
        <v>30</v>
      </c>
    </row>
    <row r="1400" spans="1:9">
      <c r="A1400" s="153" t="s">
        <v>432</v>
      </c>
      <c r="B1400" s="107" t="s">
        <v>191</v>
      </c>
      <c r="C1400" s="153" t="s">
        <v>204</v>
      </c>
      <c r="D1400" s="95" t="s">
        <v>134</v>
      </c>
      <c r="E1400" s="95" t="s">
        <v>171</v>
      </c>
      <c r="F1400" s="172">
        <v>44928</v>
      </c>
      <c r="G1400" s="167">
        <v>100245.6</v>
      </c>
      <c r="H1400" s="104">
        <f t="shared" si="22"/>
        <v>2231.25</v>
      </c>
      <c r="I1400" s="95" t="s">
        <v>35</v>
      </c>
    </row>
    <row r="1401" spans="1:9">
      <c r="A1401" s="153" t="s">
        <v>432</v>
      </c>
      <c r="B1401" s="107" t="s">
        <v>191</v>
      </c>
      <c r="C1401" s="153" t="s">
        <v>204</v>
      </c>
      <c r="D1401" s="95" t="s">
        <v>134</v>
      </c>
      <c r="E1401" s="95" t="s">
        <v>171</v>
      </c>
      <c r="F1401" s="172">
        <v>34896.379999999997</v>
      </c>
      <c r="G1401" s="167">
        <v>65194.32</v>
      </c>
      <c r="H1401" s="104">
        <f t="shared" si="22"/>
        <v>1868.2258732854241</v>
      </c>
      <c r="I1401" s="95" t="s">
        <v>37</v>
      </c>
    </row>
    <row r="1402" spans="1:9">
      <c r="A1402" s="153" t="s">
        <v>432</v>
      </c>
      <c r="B1402" s="107" t="s">
        <v>191</v>
      </c>
      <c r="C1402" s="153" t="s">
        <v>204</v>
      </c>
      <c r="D1402" s="95" t="s">
        <v>134</v>
      </c>
      <c r="E1402" s="95" t="s">
        <v>171</v>
      </c>
      <c r="F1402" s="172">
        <v>59761.15</v>
      </c>
      <c r="G1402" s="167">
        <v>97162.559999999998</v>
      </c>
      <c r="H1402" s="104">
        <f t="shared" si="22"/>
        <v>1625.848230832238</v>
      </c>
      <c r="I1402" s="95" t="s">
        <v>37</v>
      </c>
    </row>
    <row r="1403" spans="1:9">
      <c r="A1403" s="153" t="s">
        <v>432</v>
      </c>
      <c r="B1403" s="107" t="s">
        <v>191</v>
      </c>
      <c r="C1403" s="153" t="s">
        <v>202</v>
      </c>
      <c r="D1403" s="95" t="s">
        <v>140</v>
      </c>
      <c r="E1403" s="95" t="s">
        <v>221</v>
      </c>
      <c r="F1403" s="172">
        <v>14340</v>
      </c>
      <c r="G1403" s="167">
        <v>23983.65</v>
      </c>
      <c r="H1403" s="104">
        <f t="shared" si="22"/>
        <v>1672.5</v>
      </c>
      <c r="I1403" s="95" t="s">
        <v>37</v>
      </c>
    </row>
    <row r="1404" spans="1:9">
      <c r="A1404" s="153" t="s">
        <v>432</v>
      </c>
      <c r="B1404" s="107" t="s">
        <v>191</v>
      </c>
      <c r="C1404" s="153" t="s">
        <v>205</v>
      </c>
      <c r="D1404" s="95" t="s">
        <v>139</v>
      </c>
      <c r="E1404" s="95" t="s">
        <v>223</v>
      </c>
      <c r="F1404" s="172">
        <v>13557.6</v>
      </c>
      <c r="G1404" s="167">
        <v>45646.28</v>
      </c>
      <c r="H1404" s="104">
        <f t="shared" si="22"/>
        <v>3366.8407387738243</v>
      </c>
      <c r="I1404" s="95" t="s">
        <v>36</v>
      </c>
    </row>
    <row r="1405" spans="1:9">
      <c r="A1405" s="153" t="s">
        <v>432</v>
      </c>
      <c r="B1405" s="107" t="s">
        <v>191</v>
      </c>
      <c r="C1405" s="153" t="s">
        <v>204</v>
      </c>
      <c r="D1405" s="95" t="s">
        <v>134</v>
      </c>
      <c r="E1405" s="95" t="s">
        <v>171</v>
      </c>
      <c r="F1405" s="172">
        <v>10782</v>
      </c>
      <c r="G1405" s="167">
        <v>18221.580000000002</v>
      </c>
      <c r="H1405" s="104">
        <f t="shared" si="22"/>
        <v>1690.0000000000002</v>
      </c>
      <c r="I1405" s="95" t="s">
        <v>219</v>
      </c>
    </row>
    <row r="1406" spans="1:9">
      <c r="A1406" s="153" t="s">
        <v>432</v>
      </c>
      <c r="B1406" s="107" t="s">
        <v>191</v>
      </c>
      <c r="C1406" s="153" t="s">
        <v>202</v>
      </c>
      <c r="D1406" s="95" t="s">
        <v>140</v>
      </c>
      <c r="E1406" s="95" t="s">
        <v>221</v>
      </c>
      <c r="F1406" s="172">
        <v>27648</v>
      </c>
      <c r="G1406" s="167">
        <v>51840</v>
      </c>
      <c r="H1406" s="104">
        <f t="shared" si="22"/>
        <v>1875</v>
      </c>
      <c r="I1406" s="95" t="s">
        <v>37</v>
      </c>
    </row>
    <row r="1407" spans="1:9">
      <c r="A1407" s="153" t="s">
        <v>432</v>
      </c>
      <c r="B1407" s="107" t="s">
        <v>191</v>
      </c>
      <c r="C1407" s="153" t="s">
        <v>204</v>
      </c>
      <c r="D1407" s="95" t="s">
        <v>134</v>
      </c>
      <c r="E1407" s="95" t="s">
        <v>171</v>
      </c>
      <c r="F1407" s="172">
        <v>48480.77</v>
      </c>
      <c r="G1407" s="167">
        <v>79496.639999999999</v>
      </c>
      <c r="H1407" s="104">
        <f t="shared" si="22"/>
        <v>1639.7561342363169</v>
      </c>
      <c r="I1407" s="95" t="s">
        <v>37</v>
      </c>
    </row>
    <row r="1408" spans="1:9">
      <c r="A1408" s="153" t="s">
        <v>432</v>
      </c>
      <c r="B1408" s="107" t="s">
        <v>191</v>
      </c>
      <c r="C1408" s="153" t="s">
        <v>202</v>
      </c>
      <c r="D1408" s="95" t="s">
        <v>140</v>
      </c>
      <c r="E1408" s="95" t="s">
        <v>221</v>
      </c>
      <c r="F1408" s="172">
        <v>23976</v>
      </c>
      <c r="G1408" s="167">
        <v>45554.400000000001</v>
      </c>
      <c r="H1408" s="104">
        <f t="shared" si="22"/>
        <v>1900.0000000000002</v>
      </c>
      <c r="I1408" s="95" t="s">
        <v>37</v>
      </c>
    </row>
    <row r="1409" spans="1:9">
      <c r="A1409" s="153" t="s">
        <v>432</v>
      </c>
      <c r="B1409" s="107" t="s">
        <v>191</v>
      </c>
      <c r="C1409" s="153" t="s">
        <v>202</v>
      </c>
      <c r="D1409" s="95" t="s">
        <v>140</v>
      </c>
      <c r="E1409" s="95" t="s">
        <v>221</v>
      </c>
      <c r="F1409" s="172">
        <v>21600</v>
      </c>
      <c r="G1409" s="167">
        <v>41040</v>
      </c>
      <c r="H1409" s="104">
        <f t="shared" si="22"/>
        <v>1900</v>
      </c>
      <c r="I1409" s="95" t="s">
        <v>37</v>
      </c>
    </row>
    <row r="1410" spans="1:9">
      <c r="A1410" s="153" t="s">
        <v>432</v>
      </c>
      <c r="B1410" s="107" t="s">
        <v>191</v>
      </c>
      <c r="C1410" s="153" t="s">
        <v>203</v>
      </c>
      <c r="D1410" s="95" t="s">
        <v>133</v>
      </c>
      <c r="E1410" s="95" t="s">
        <v>222</v>
      </c>
      <c r="F1410" s="172">
        <v>5664</v>
      </c>
      <c r="G1410" s="167">
        <v>1500</v>
      </c>
      <c r="H1410" s="104">
        <f t="shared" si="22"/>
        <v>264.83050847457628</v>
      </c>
      <c r="I1410" s="95" t="s">
        <v>39</v>
      </c>
    </row>
    <row r="1411" spans="1:9">
      <c r="A1411" s="153" t="s">
        <v>432</v>
      </c>
      <c r="B1411" s="107" t="s">
        <v>191</v>
      </c>
      <c r="C1411" s="153" t="s">
        <v>203</v>
      </c>
      <c r="D1411" s="95" t="s">
        <v>133</v>
      </c>
      <c r="E1411" s="95" t="s">
        <v>222</v>
      </c>
      <c r="F1411" s="172">
        <v>3816</v>
      </c>
      <c r="G1411" s="167">
        <v>900</v>
      </c>
      <c r="H1411" s="104">
        <f t="shared" si="22"/>
        <v>235.84905660377359</v>
      </c>
      <c r="I1411" s="95" t="s">
        <v>39</v>
      </c>
    </row>
    <row r="1412" spans="1:9">
      <c r="A1412" s="153" t="s">
        <v>432</v>
      </c>
      <c r="B1412" s="107" t="s">
        <v>191</v>
      </c>
      <c r="C1412" s="153" t="s">
        <v>203</v>
      </c>
      <c r="D1412" s="95" t="s">
        <v>133</v>
      </c>
      <c r="E1412" s="95" t="s">
        <v>222</v>
      </c>
      <c r="F1412" s="172">
        <v>2400</v>
      </c>
      <c r="G1412" s="167">
        <v>600</v>
      </c>
      <c r="H1412" s="104">
        <f t="shared" si="22"/>
        <v>250</v>
      </c>
      <c r="I1412" s="95" t="s">
        <v>39</v>
      </c>
    </row>
    <row r="1413" spans="1:9">
      <c r="A1413" s="153" t="s">
        <v>432</v>
      </c>
      <c r="B1413" s="107" t="s">
        <v>191</v>
      </c>
      <c r="C1413" s="153" t="s">
        <v>204</v>
      </c>
      <c r="D1413" s="95" t="s">
        <v>134</v>
      </c>
      <c r="E1413" s="95" t="s">
        <v>171</v>
      </c>
      <c r="F1413" s="172">
        <v>5716.8</v>
      </c>
      <c r="G1413" s="167">
        <v>1500</v>
      </c>
      <c r="H1413" s="104">
        <f t="shared" si="22"/>
        <v>262.38455079764907</v>
      </c>
      <c r="I1413" s="95" t="s">
        <v>39</v>
      </c>
    </row>
    <row r="1414" spans="1:9">
      <c r="A1414" s="153" t="s">
        <v>432</v>
      </c>
      <c r="B1414" s="107" t="s">
        <v>191</v>
      </c>
      <c r="C1414" s="153" t="s">
        <v>202</v>
      </c>
      <c r="D1414" s="95" t="s">
        <v>140</v>
      </c>
      <c r="E1414" s="95" t="s">
        <v>221</v>
      </c>
      <c r="F1414" s="172">
        <v>2400</v>
      </c>
      <c r="G1414" s="167">
        <v>600</v>
      </c>
      <c r="H1414" s="104">
        <f t="shared" si="22"/>
        <v>250</v>
      </c>
      <c r="I1414" s="95" t="s">
        <v>39</v>
      </c>
    </row>
    <row r="1415" spans="1:9">
      <c r="A1415" s="153" t="s">
        <v>432</v>
      </c>
      <c r="B1415" s="107" t="s">
        <v>191</v>
      </c>
      <c r="C1415" s="153" t="s">
        <v>204</v>
      </c>
      <c r="D1415" s="95" t="s">
        <v>134</v>
      </c>
      <c r="E1415" s="95" t="s">
        <v>171</v>
      </c>
      <c r="F1415" s="172">
        <v>9528</v>
      </c>
      <c r="G1415" s="167">
        <v>9000</v>
      </c>
      <c r="H1415" s="104">
        <f t="shared" si="22"/>
        <v>944.5843828715366</v>
      </c>
      <c r="I1415" s="95" t="s">
        <v>37</v>
      </c>
    </row>
    <row r="1416" spans="1:9">
      <c r="A1416" s="153" t="s">
        <v>432</v>
      </c>
      <c r="B1416" s="107" t="s">
        <v>191</v>
      </c>
      <c r="C1416" s="153" t="s">
        <v>203</v>
      </c>
      <c r="D1416" s="95" t="s">
        <v>133</v>
      </c>
      <c r="E1416" s="95" t="s">
        <v>222</v>
      </c>
      <c r="F1416" s="172">
        <v>600</v>
      </c>
      <c r="G1416" s="167">
        <v>125</v>
      </c>
      <c r="H1416" s="104">
        <f t="shared" ref="H1416:H1479" si="23">+G1416/F1416*1000</f>
        <v>208.33333333333334</v>
      </c>
      <c r="I1416" s="95" t="s">
        <v>39</v>
      </c>
    </row>
    <row r="1417" spans="1:9">
      <c r="A1417" s="153" t="s">
        <v>432</v>
      </c>
      <c r="B1417" s="107" t="s">
        <v>191</v>
      </c>
      <c r="C1417" s="153" t="s">
        <v>203</v>
      </c>
      <c r="D1417" s="95" t="s">
        <v>133</v>
      </c>
      <c r="E1417" s="95" t="s">
        <v>222</v>
      </c>
      <c r="F1417" s="172">
        <v>1800</v>
      </c>
      <c r="G1417" s="167">
        <v>375</v>
      </c>
      <c r="H1417" s="104">
        <f t="shared" si="23"/>
        <v>208.33333333333334</v>
      </c>
      <c r="I1417" s="95" t="s">
        <v>39</v>
      </c>
    </row>
    <row r="1418" spans="1:9">
      <c r="A1418" s="153" t="s">
        <v>432</v>
      </c>
      <c r="B1418" s="107" t="s">
        <v>191</v>
      </c>
      <c r="C1418" s="153" t="s">
        <v>202</v>
      </c>
      <c r="D1418" s="95" t="s">
        <v>140</v>
      </c>
      <c r="E1418" s="95" t="s">
        <v>221</v>
      </c>
      <c r="F1418" s="172">
        <v>1680</v>
      </c>
      <c r="G1418" s="167">
        <v>700</v>
      </c>
      <c r="H1418" s="104">
        <f t="shared" si="23"/>
        <v>416.66666666666669</v>
      </c>
      <c r="I1418" s="95" t="s">
        <v>39</v>
      </c>
    </row>
    <row r="1419" spans="1:9">
      <c r="A1419" s="153" t="s">
        <v>432</v>
      </c>
      <c r="B1419" s="107" t="s">
        <v>191</v>
      </c>
      <c r="C1419" s="153" t="s">
        <v>201</v>
      </c>
      <c r="D1419" s="95" t="s">
        <v>133</v>
      </c>
      <c r="E1419" s="95" t="s">
        <v>220</v>
      </c>
      <c r="F1419" s="172">
        <v>2265.6</v>
      </c>
      <c r="G1419" s="167">
        <v>3600</v>
      </c>
      <c r="H1419" s="104">
        <f t="shared" si="23"/>
        <v>1588.9830508474577</v>
      </c>
      <c r="I1419" s="95" t="s">
        <v>37</v>
      </c>
    </row>
    <row r="1420" spans="1:9">
      <c r="A1420" s="153" t="s">
        <v>432</v>
      </c>
      <c r="B1420" s="107" t="s">
        <v>191</v>
      </c>
      <c r="C1420" s="153" t="s">
        <v>202</v>
      </c>
      <c r="D1420" s="95" t="s">
        <v>140</v>
      </c>
      <c r="E1420" s="95" t="s">
        <v>221</v>
      </c>
      <c r="F1420" s="172">
        <v>1920</v>
      </c>
      <c r="G1420" s="167">
        <v>3600</v>
      </c>
      <c r="H1420" s="104">
        <f t="shared" si="23"/>
        <v>1875</v>
      </c>
      <c r="I1420" s="95" t="s">
        <v>37</v>
      </c>
    </row>
    <row r="1421" spans="1:9">
      <c r="A1421" s="153" t="s">
        <v>432</v>
      </c>
      <c r="B1421" s="107" t="s">
        <v>191</v>
      </c>
      <c r="C1421" s="153" t="s">
        <v>202</v>
      </c>
      <c r="D1421" s="95" t="s">
        <v>140</v>
      </c>
      <c r="E1421" s="95" t="s">
        <v>221</v>
      </c>
      <c r="F1421" s="172">
        <v>7200</v>
      </c>
      <c r="G1421" s="167">
        <v>10800</v>
      </c>
      <c r="H1421" s="104">
        <f t="shared" si="23"/>
        <v>1500</v>
      </c>
      <c r="I1421" s="95" t="s">
        <v>37</v>
      </c>
    </row>
    <row r="1422" spans="1:9">
      <c r="A1422" s="153" t="s">
        <v>433</v>
      </c>
      <c r="B1422" s="107" t="s">
        <v>191</v>
      </c>
      <c r="C1422" s="153" t="s">
        <v>205</v>
      </c>
      <c r="D1422" s="95" t="s">
        <v>139</v>
      </c>
      <c r="E1422" s="95" t="s">
        <v>223</v>
      </c>
      <c r="F1422" s="172">
        <v>3528</v>
      </c>
      <c r="G1422" s="167">
        <v>11479.26</v>
      </c>
      <c r="H1422" s="104">
        <f t="shared" si="23"/>
        <v>3253.7585034013605</v>
      </c>
      <c r="I1422" s="95" t="s">
        <v>219</v>
      </c>
    </row>
    <row r="1423" spans="1:9">
      <c r="A1423" s="153" t="s">
        <v>433</v>
      </c>
      <c r="B1423" s="107" t="s">
        <v>191</v>
      </c>
      <c r="C1423" s="153" t="s">
        <v>204</v>
      </c>
      <c r="D1423" s="95" t="s">
        <v>134</v>
      </c>
      <c r="E1423" s="95" t="s">
        <v>171</v>
      </c>
      <c r="F1423" s="172">
        <v>52137.22</v>
      </c>
      <c r="G1423" s="167">
        <v>86129.279999999999</v>
      </c>
      <c r="H1423" s="104">
        <f t="shared" si="23"/>
        <v>1651.9730050815904</v>
      </c>
      <c r="I1423" s="95" t="s">
        <v>218</v>
      </c>
    </row>
    <row r="1424" spans="1:9">
      <c r="A1424" s="153" t="s">
        <v>433</v>
      </c>
      <c r="B1424" s="107" t="s">
        <v>191</v>
      </c>
      <c r="C1424" s="153" t="s">
        <v>204</v>
      </c>
      <c r="D1424" s="95" t="s">
        <v>134</v>
      </c>
      <c r="E1424" s="95" t="s">
        <v>171</v>
      </c>
      <c r="F1424" s="172">
        <v>49393.15</v>
      </c>
      <c r="G1424" s="167">
        <v>81596.160000000003</v>
      </c>
      <c r="H1424" s="104">
        <f t="shared" si="23"/>
        <v>1651.973198712777</v>
      </c>
      <c r="I1424" s="95" t="s">
        <v>218</v>
      </c>
    </row>
    <row r="1425" spans="1:9">
      <c r="A1425" s="153" t="s">
        <v>433</v>
      </c>
      <c r="B1425" s="107" t="s">
        <v>191</v>
      </c>
      <c r="C1425" s="153" t="s">
        <v>202</v>
      </c>
      <c r="D1425" s="95" t="s">
        <v>140</v>
      </c>
      <c r="E1425" s="95" t="s">
        <v>221</v>
      </c>
      <c r="F1425" s="172">
        <v>2562.7199999999998</v>
      </c>
      <c r="G1425" s="167">
        <v>4602.78</v>
      </c>
      <c r="H1425" s="104">
        <f t="shared" si="23"/>
        <v>1796.0526315789473</v>
      </c>
      <c r="I1425" s="95" t="s">
        <v>218</v>
      </c>
    </row>
    <row r="1426" spans="1:9">
      <c r="A1426" s="153" t="s">
        <v>433</v>
      </c>
      <c r="B1426" s="107" t="s">
        <v>191</v>
      </c>
      <c r="C1426" s="153" t="s">
        <v>204</v>
      </c>
      <c r="D1426" s="95" t="s">
        <v>134</v>
      </c>
      <c r="E1426" s="95" t="s">
        <v>171</v>
      </c>
      <c r="F1426" s="172">
        <v>69516.289999999994</v>
      </c>
      <c r="G1426" s="167">
        <v>114839.03999999999</v>
      </c>
      <c r="H1426" s="104">
        <f t="shared" si="23"/>
        <v>1651.9730842943432</v>
      </c>
      <c r="I1426" s="95" t="s">
        <v>218</v>
      </c>
    </row>
    <row r="1427" spans="1:9">
      <c r="A1427" s="153" t="s">
        <v>433</v>
      </c>
      <c r="B1427" s="107" t="s">
        <v>191</v>
      </c>
      <c r="C1427" s="153" t="s">
        <v>205</v>
      </c>
      <c r="D1427" s="95" t="s">
        <v>139</v>
      </c>
      <c r="E1427" s="95" t="s">
        <v>223</v>
      </c>
      <c r="F1427" s="172">
        <v>1920</v>
      </c>
      <c r="G1427" s="167">
        <v>6220</v>
      </c>
      <c r="H1427" s="104">
        <f t="shared" si="23"/>
        <v>3239.5833333333335</v>
      </c>
      <c r="I1427" s="95" t="s">
        <v>34</v>
      </c>
    </row>
    <row r="1428" spans="1:9">
      <c r="A1428" s="153" t="s">
        <v>433</v>
      </c>
      <c r="B1428" s="107" t="s">
        <v>191</v>
      </c>
      <c r="C1428" s="153" t="s">
        <v>208</v>
      </c>
      <c r="D1428" s="95" t="s">
        <v>138</v>
      </c>
      <c r="E1428" s="95" t="s">
        <v>226</v>
      </c>
      <c r="F1428" s="172">
        <v>46014.69</v>
      </c>
      <c r="G1428" s="167">
        <v>184058.76</v>
      </c>
      <c r="H1428" s="104">
        <f t="shared" si="23"/>
        <v>4000</v>
      </c>
      <c r="I1428" s="95" t="s">
        <v>35</v>
      </c>
    </row>
    <row r="1429" spans="1:9">
      <c r="A1429" s="153" t="s">
        <v>433</v>
      </c>
      <c r="B1429" s="107" t="s">
        <v>191</v>
      </c>
      <c r="C1429" s="153" t="s">
        <v>208</v>
      </c>
      <c r="D1429" s="95" t="s">
        <v>138</v>
      </c>
      <c r="E1429" s="95" t="s">
        <v>226</v>
      </c>
      <c r="F1429" s="172">
        <v>23014.61</v>
      </c>
      <c r="G1429" s="167">
        <v>90716.29</v>
      </c>
      <c r="H1429" s="104">
        <f t="shared" si="23"/>
        <v>3941.6826963394119</v>
      </c>
      <c r="I1429" s="95" t="s">
        <v>35</v>
      </c>
    </row>
    <row r="1430" spans="1:9">
      <c r="A1430" s="153" t="s">
        <v>434</v>
      </c>
      <c r="B1430" s="107" t="s">
        <v>191</v>
      </c>
      <c r="C1430" s="153" t="s">
        <v>202</v>
      </c>
      <c r="D1430" s="95" t="s">
        <v>140</v>
      </c>
      <c r="E1430" s="95" t="s">
        <v>221</v>
      </c>
      <c r="F1430" s="172">
        <v>15000</v>
      </c>
      <c r="G1430" s="167">
        <v>40119.03</v>
      </c>
      <c r="H1430" s="104">
        <f t="shared" si="23"/>
        <v>2674.6019999999999</v>
      </c>
      <c r="I1430" s="95" t="s">
        <v>52</v>
      </c>
    </row>
    <row r="1431" spans="1:9">
      <c r="A1431" s="153" t="s">
        <v>434</v>
      </c>
      <c r="B1431" s="107" t="s">
        <v>191</v>
      </c>
      <c r="C1431" s="153" t="s">
        <v>208</v>
      </c>
      <c r="D1431" s="95" t="s">
        <v>138</v>
      </c>
      <c r="E1431" s="95" t="s">
        <v>226</v>
      </c>
      <c r="F1431" s="172">
        <v>46017.65</v>
      </c>
      <c r="G1431" s="167">
        <v>181386.05</v>
      </c>
      <c r="H1431" s="104">
        <f t="shared" si="23"/>
        <v>3941.6626011975836</v>
      </c>
      <c r="I1431" s="95" t="s">
        <v>35</v>
      </c>
    </row>
    <row r="1432" spans="1:9">
      <c r="A1432" s="153" t="s">
        <v>434</v>
      </c>
      <c r="B1432" s="107" t="s">
        <v>191</v>
      </c>
      <c r="C1432" s="153" t="s">
        <v>205</v>
      </c>
      <c r="D1432" s="95" t="s">
        <v>139</v>
      </c>
      <c r="E1432" s="95" t="s">
        <v>223</v>
      </c>
      <c r="F1432" s="172">
        <v>384</v>
      </c>
      <c r="G1432" s="167">
        <v>1251.5999999999999</v>
      </c>
      <c r="H1432" s="104">
        <f t="shared" si="23"/>
        <v>3259.375</v>
      </c>
      <c r="I1432" s="95" t="s">
        <v>54</v>
      </c>
    </row>
    <row r="1433" spans="1:9">
      <c r="A1433" s="153" t="s">
        <v>434</v>
      </c>
      <c r="B1433" s="107" t="s">
        <v>191</v>
      </c>
      <c r="C1433" s="153" t="s">
        <v>207</v>
      </c>
      <c r="D1433" s="95" t="s">
        <v>135</v>
      </c>
      <c r="E1433" s="95" t="s">
        <v>225</v>
      </c>
      <c r="F1433" s="172">
        <v>46000</v>
      </c>
      <c r="G1433" s="167">
        <v>42736</v>
      </c>
      <c r="H1433" s="104">
        <f t="shared" si="23"/>
        <v>929.04347826086951</v>
      </c>
      <c r="I1433" s="95" t="s">
        <v>41</v>
      </c>
    </row>
    <row r="1434" spans="1:9">
      <c r="A1434" s="153" t="s">
        <v>434</v>
      </c>
      <c r="B1434" s="107" t="s">
        <v>191</v>
      </c>
      <c r="C1434" s="153" t="s">
        <v>207</v>
      </c>
      <c r="D1434" s="95" t="s">
        <v>135</v>
      </c>
      <c r="E1434" s="95" t="s">
        <v>225</v>
      </c>
      <c r="F1434" s="172">
        <v>100000</v>
      </c>
      <c r="G1434" s="167">
        <v>85749.68</v>
      </c>
      <c r="H1434" s="104">
        <f t="shared" si="23"/>
        <v>857.49679999999989</v>
      </c>
      <c r="I1434" s="95" t="s">
        <v>37</v>
      </c>
    </row>
    <row r="1435" spans="1:9">
      <c r="A1435" s="153" t="s">
        <v>434</v>
      </c>
      <c r="B1435" s="107" t="s">
        <v>191</v>
      </c>
      <c r="C1435" s="153" t="s">
        <v>207</v>
      </c>
      <c r="D1435" s="95" t="s">
        <v>135</v>
      </c>
      <c r="E1435" s="95" t="s">
        <v>225</v>
      </c>
      <c r="F1435" s="172">
        <v>100000</v>
      </c>
      <c r="G1435" s="167">
        <v>84076.32</v>
      </c>
      <c r="H1435" s="104">
        <f t="shared" si="23"/>
        <v>840.7632000000001</v>
      </c>
      <c r="I1435" s="95" t="s">
        <v>43</v>
      </c>
    </row>
    <row r="1436" spans="1:9">
      <c r="A1436" s="153" t="s">
        <v>434</v>
      </c>
      <c r="B1436" s="107" t="s">
        <v>191</v>
      </c>
      <c r="C1436" s="153" t="s">
        <v>212</v>
      </c>
      <c r="D1436" s="95" t="s">
        <v>138</v>
      </c>
      <c r="E1436" s="95" t="s">
        <v>186</v>
      </c>
      <c r="F1436" s="172">
        <v>25004.54</v>
      </c>
      <c r="G1436" s="167">
        <v>149941</v>
      </c>
      <c r="H1436" s="104">
        <f t="shared" si="23"/>
        <v>5996.5510263336173</v>
      </c>
      <c r="I1436" s="95" t="s">
        <v>47</v>
      </c>
    </row>
    <row r="1437" spans="1:9">
      <c r="A1437" s="153" t="s">
        <v>434</v>
      </c>
      <c r="B1437" s="107" t="s">
        <v>191</v>
      </c>
      <c r="C1437" s="153" t="s">
        <v>209</v>
      </c>
      <c r="D1437" s="95" t="s">
        <v>133</v>
      </c>
      <c r="E1437" s="95" t="s">
        <v>227</v>
      </c>
      <c r="F1437" s="172">
        <v>11977.35</v>
      </c>
      <c r="G1437" s="167">
        <v>41852.75</v>
      </c>
      <c r="H1437" s="104">
        <f t="shared" si="23"/>
        <v>3494.3247045464982</v>
      </c>
      <c r="I1437" s="95" t="s">
        <v>218</v>
      </c>
    </row>
    <row r="1438" spans="1:9">
      <c r="A1438" s="153" t="s">
        <v>434</v>
      </c>
      <c r="B1438" s="107" t="s">
        <v>191</v>
      </c>
      <c r="C1438" s="153" t="s">
        <v>209</v>
      </c>
      <c r="D1438" s="95" t="s">
        <v>133</v>
      </c>
      <c r="E1438" s="95" t="s">
        <v>227</v>
      </c>
      <c r="F1438" s="172">
        <v>13709.99</v>
      </c>
      <c r="G1438" s="167">
        <v>51153.24</v>
      </c>
      <c r="H1438" s="104">
        <f t="shared" si="23"/>
        <v>3731.09243697479</v>
      </c>
      <c r="I1438" s="95" t="s">
        <v>218</v>
      </c>
    </row>
    <row r="1439" spans="1:9">
      <c r="A1439" s="153" t="s">
        <v>434</v>
      </c>
      <c r="B1439" s="107" t="s">
        <v>191</v>
      </c>
      <c r="C1439" s="153" t="s">
        <v>203</v>
      </c>
      <c r="D1439" s="95" t="s">
        <v>133</v>
      </c>
      <c r="E1439" s="95" t="s">
        <v>222</v>
      </c>
      <c r="F1439" s="172">
        <v>5664</v>
      </c>
      <c r="G1439" s="167">
        <v>9000</v>
      </c>
      <c r="H1439" s="104">
        <f t="shared" si="23"/>
        <v>1588.9830508474577</v>
      </c>
      <c r="I1439" s="95" t="s">
        <v>37</v>
      </c>
    </row>
    <row r="1440" spans="1:9">
      <c r="A1440" s="153" t="s">
        <v>435</v>
      </c>
      <c r="B1440" s="107" t="s">
        <v>191</v>
      </c>
      <c r="C1440" s="153" t="s">
        <v>216</v>
      </c>
      <c r="D1440" s="95" t="s">
        <v>137</v>
      </c>
      <c r="E1440" s="95" t="s">
        <v>232</v>
      </c>
      <c r="F1440" s="172">
        <v>72000</v>
      </c>
      <c r="G1440" s="167">
        <v>392068</v>
      </c>
      <c r="H1440" s="104">
        <f t="shared" si="23"/>
        <v>5445.3888888888887</v>
      </c>
      <c r="I1440" s="95" t="s">
        <v>218</v>
      </c>
    </row>
    <row r="1441" spans="1:9">
      <c r="A1441" s="153" t="s">
        <v>435</v>
      </c>
      <c r="B1441" s="107" t="s">
        <v>191</v>
      </c>
      <c r="C1441" s="153" t="s">
        <v>204</v>
      </c>
      <c r="D1441" s="95" t="s">
        <v>134</v>
      </c>
      <c r="E1441" s="95" t="s">
        <v>171</v>
      </c>
      <c r="F1441" s="172">
        <v>17379.07</v>
      </c>
      <c r="G1441" s="167">
        <v>28709.759999999998</v>
      </c>
      <c r="H1441" s="104">
        <f t="shared" si="23"/>
        <v>1651.9733219326465</v>
      </c>
      <c r="I1441" s="95" t="s">
        <v>218</v>
      </c>
    </row>
    <row r="1442" spans="1:9">
      <c r="A1442" s="153" t="s">
        <v>435</v>
      </c>
      <c r="B1442" s="107" t="s">
        <v>191</v>
      </c>
      <c r="C1442" s="153" t="s">
        <v>204</v>
      </c>
      <c r="D1442" s="95" t="s">
        <v>134</v>
      </c>
      <c r="E1442" s="95" t="s">
        <v>171</v>
      </c>
      <c r="F1442" s="172">
        <v>34758.14</v>
      </c>
      <c r="G1442" s="167">
        <v>57419.519999999997</v>
      </c>
      <c r="H1442" s="104">
        <f t="shared" si="23"/>
        <v>1651.9733219326465</v>
      </c>
      <c r="I1442" s="95" t="s">
        <v>218</v>
      </c>
    </row>
    <row r="1443" spans="1:9">
      <c r="A1443" s="153" t="s">
        <v>435</v>
      </c>
      <c r="B1443" s="107" t="s">
        <v>191</v>
      </c>
      <c r="C1443" s="153" t="s">
        <v>212</v>
      </c>
      <c r="D1443" s="95" t="s">
        <v>138</v>
      </c>
      <c r="E1443" s="95" t="s">
        <v>186</v>
      </c>
      <c r="F1443" s="172">
        <v>13500.38</v>
      </c>
      <c r="G1443" s="167">
        <v>83305.94</v>
      </c>
      <c r="H1443" s="104">
        <f t="shared" si="23"/>
        <v>6170.6366783749791</v>
      </c>
      <c r="I1443" s="95" t="s">
        <v>47</v>
      </c>
    </row>
    <row r="1444" spans="1:9">
      <c r="A1444" s="153" t="s">
        <v>435</v>
      </c>
      <c r="B1444" s="107" t="s">
        <v>191</v>
      </c>
      <c r="C1444" s="153" t="s">
        <v>212</v>
      </c>
      <c r="D1444" s="95" t="s">
        <v>138</v>
      </c>
      <c r="E1444" s="95" t="s">
        <v>186</v>
      </c>
      <c r="F1444" s="172">
        <v>10001.18</v>
      </c>
      <c r="G1444" s="167">
        <v>61713.64</v>
      </c>
      <c r="H1444" s="104">
        <f t="shared" si="23"/>
        <v>6170.6358649679332</v>
      </c>
      <c r="I1444" s="95" t="s">
        <v>47</v>
      </c>
    </row>
    <row r="1445" spans="1:9">
      <c r="A1445" s="153" t="s">
        <v>435</v>
      </c>
      <c r="B1445" s="107" t="s">
        <v>191</v>
      </c>
      <c r="C1445" s="153" t="s">
        <v>212</v>
      </c>
      <c r="D1445" s="95" t="s">
        <v>138</v>
      </c>
      <c r="E1445" s="95" t="s">
        <v>186</v>
      </c>
      <c r="F1445" s="172">
        <v>25007.78</v>
      </c>
      <c r="G1445" s="167">
        <v>150163.99</v>
      </c>
      <c r="H1445" s="104">
        <f t="shared" si="23"/>
        <v>6004.6909401794164</v>
      </c>
      <c r="I1445" s="95" t="s">
        <v>47</v>
      </c>
    </row>
    <row r="1446" spans="1:9">
      <c r="A1446" s="153" t="s">
        <v>435</v>
      </c>
      <c r="B1446" s="107" t="s">
        <v>191</v>
      </c>
      <c r="C1446" s="153" t="s">
        <v>207</v>
      </c>
      <c r="D1446" s="95" t="s">
        <v>135</v>
      </c>
      <c r="E1446" s="95" t="s">
        <v>225</v>
      </c>
      <c r="F1446" s="172">
        <v>46000</v>
      </c>
      <c r="G1446" s="167">
        <v>40884.33</v>
      </c>
      <c r="H1446" s="104">
        <f t="shared" si="23"/>
        <v>888.78978260869565</v>
      </c>
      <c r="I1446" s="95" t="s">
        <v>32</v>
      </c>
    </row>
    <row r="1447" spans="1:9">
      <c r="A1447" s="153" t="s">
        <v>435</v>
      </c>
      <c r="B1447" s="107" t="s">
        <v>191</v>
      </c>
      <c r="C1447" s="153" t="s">
        <v>201</v>
      </c>
      <c r="D1447" s="95" t="s">
        <v>133</v>
      </c>
      <c r="E1447" s="95" t="s">
        <v>220</v>
      </c>
      <c r="F1447" s="172">
        <v>3341.76</v>
      </c>
      <c r="G1447" s="167">
        <v>2065</v>
      </c>
      <c r="H1447" s="104">
        <f t="shared" si="23"/>
        <v>617.93785310734461</v>
      </c>
      <c r="I1447" s="95" t="s">
        <v>39</v>
      </c>
    </row>
    <row r="1448" spans="1:9">
      <c r="A1448" s="153" t="s">
        <v>435</v>
      </c>
      <c r="B1448" s="107" t="s">
        <v>191</v>
      </c>
      <c r="C1448" s="153" t="s">
        <v>201</v>
      </c>
      <c r="D1448" s="95" t="s">
        <v>133</v>
      </c>
      <c r="E1448" s="95" t="s">
        <v>220</v>
      </c>
      <c r="F1448" s="172">
        <v>1200</v>
      </c>
      <c r="G1448" s="167">
        <v>400</v>
      </c>
      <c r="H1448" s="104">
        <f t="shared" si="23"/>
        <v>333.33333333333331</v>
      </c>
      <c r="I1448" s="95" t="s">
        <v>39</v>
      </c>
    </row>
    <row r="1449" spans="1:9">
      <c r="A1449" s="153" t="s">
        <v>435</v>
      </c>
      <c r="B1449" s="107" t="s">
        <v>191</v>
      </c>
      <c r="C1449" s="153" t="s">
        <v>204</v>
      </c>
      <c r="D1449" s="95" t="s">
        <v>134</v>
      </c>
      <c r="E1449" s="95" t="s">
        <v>171</v>
      </c>
      <c r="F1449" s="172">
        <v>2477.2800000000002</v>
      </c>
      <c r="G1449" s="167">
        <v>910</v>
      </c>
      <c r="H1449" s="104">
        <f t="shared" si="23"/>
        <v>367.33837111670863</v>
      </c>
      <c r="I1449" s="95" t="s">
        <v>39</v>
      </c>
    </row>
    <row r="1450" spans="1:9">
      <c r="A1450" s="153" t="s">
        <v>435</v>
      </c>
      <c r="B1450" s="107" t="s">
        <v>191</v>
      </c>
      <c r="C1450" s="153" t="s">
        <v>202</v>
      </c>
      <c r="D1450" s="95" t="s">
        <v>140</v>
      </c>
      <c r="E1450" s="95" t="s">
        <v>221</v>
      </c>
      <c r="F1450" s="172">
        <v>2664</v>
      </c>
      <c r="G1450" s="167">
        <v>1332</v>
      </c>
      <c r="H1450" s="104">
        <f t="shared" si="23"/>
        <v>500</v>
      </c>
      <c r="I1450" s="95" t="s">
        <v>39</v>
      </c>
    </row>
    <row r="1451" spans="1:9">
      <c r="A1451" s="153" t="s">
        <v>435</v>
      </c>
      <c r="B1451" s="107" t="s">
        <v>191</v>
      </c>
      <c r="C1451" s="153" t="s">
        <v>202</v>
      </c>
      <c r="D1451" s="95" t="s">
        <v>140</v>
      </c>
      <c r="E1451" s="95" t="s">
        <v>221</v>
      </c>
      <c r="F1451" s="172">
        <v>960</v>
      </c>
      <c r="G1451" s="167">
        <v>400</v>
      </c>
      <c r="H1451" s="104">
        <f t="shared" si="23"/>
        <v>416.66666666666669</v>
      </c>
      <c r="I1451" s="95" t="s">
        <v>39</v>
      </c>
    </row>
    <row r="1452" spans="1:9">
      <c r="A1452" s="153" t="s">
        <v>436</v>
      </c>
      <c r="B1452" s="107" t="s">
        <v>191</v>
      </c>
      <c r="C1452" s="153" t="s">
        <v>202</v>
      </c>
      <c r="D1452" s="95" t="s">
        <v>140</v>
      </c>
      <c r="E1452" s="95" t="s">
        <v>221</v>
      </c>
      <c r="F1452" s="172">
        <v>21600</v>
      </c>
      <c r="G1452" s="167">
        <v>39516</v>
      </c>
      <c r="H1452" s="104">
        <f t="shared" si="23"/>
        <v>1829.4444444444443</v>
      </c>
      <c r="I1452" s="95" t="s">
        <v>30</v>
      </c>
    </row>
    <row r="1453" spans="1:9">
      <c r="A1453" s="153" t="s">
        <v>436</v>
      </c>
      <c r="B1453" s="107" t="s">
        <v>191</v>
      </c>
      <c r="C1453" s="153" t="s">
        <v>202</v>
      </c>
      <c r="D1453" s="95" t="s">
        <v>140</v>
      </c>
      <c r="E1453" s="95" t="s">
        <v>221</v>
      </c>
      <c r="F1453" s="172">
        <v>10800</v>
      </c>
      <c r="G1453" s="167">
        <v>19908</v>
      </c>
      <c r="H1453" s="104">
        <f t="shared" si="23"/>
        <v>1843.3333333333333</v>
      </c>
      <c r="I1453" s="95" t="s">
        <v>219</v>
      </c>
    </row>
    <row r="1454" spans="1:9">
      <c r="A1454" s="153" t="s">
        <v>436</v>
      </c>
      <c r="B1454" s="107" t="s">
        <v>191</v>
      </c>
      <c r="C1454" s="153" t="s">
        <v>202</v>
      </c>
      <c r="D1454" s="95" t="s">
        <v>140</v>
      </c>
      <c r="E1454" s="95" t="s">
        <v>221</v>
      </c>
      <c r="F1454" s="172">
        <v>10800</v>
      </c>
      <c r="G1454" s="167">
        <v>19884</v>
      </c>
      <c r="H1454" s="104">
        <f t="shared" si="23"/>
        <v>1841.1111111111111</v>
      </c>
      <c r="I1454" s="95" t="s">
        <v>34</v>
      </c>
    </row>
    <row r="1455" spans="1:9">
      <c r="A1455" s="153" t="s">
        <v>436</v>
      </c>
      <c r="B1455" s="107" t="s">
        <v>191</v>
      </c>
      <c r="C1455" s="153" t="s">
        <v>202</v>
      </c>
      <c r="D1455" s="95" t="s">
        <v>140</v>
      </c>
      <c r="E1455" s="95" t="s">
        <v>221</v>
      </c>
      <c r="F1455" s="172">
        <v>7560</v>
      </c>
      <c r="G1455" s="167">
        <v>11995.2</v>
      </c>
      <c r="H1455" s="104">
        <f t="shared" si="23"/>
        <v>1586.6666666666667</v>
      </c>
      <c r="I1455" s="95" t="s">
        <v>39</v>
      </c>
    </row>
    <row r="1456" spans="1:9">
      <c r="A1456" s="153" t="s">
        <v>436</v>
      </c>
      <c r="B1456" s="107" t="s">
        <v>191</v>
      </c>
      <c r="C1456" s="153" t="s">
        <v>216</v>
      </c>
      <c r="D1456" s="95" t="s">
        <v>137</v>
      </c>
      <c r="E1456" s="95" t="s">
        <v>232</v>
      </c>
      <c r="F1456" s="172">
        <v>72000</v>
      </c>
      <c r="G1456" s="167">
        <v>392068</v>
      </c>
      <c r="H1456" s="104">
        <f t="shared" si="23"/>
        <v>5445.3888888888887</v>
      </c>
      <c r="I1456" s="95" t="s">
        <v>218</v>
      </c>
    </row>
    <row r="1457" spans="1:9">
      <c r="A1457" s="153" t="s">
        <v>436</v>
      </c>
      <c r="B1457" s="107" t="s">
        <v>191</v>
      </c>
      <c r="C1457" s="153" t="s">
        <v>207</v>
      </c>
      <c r="D1457" s="95" t="s">
        <v>135</v>
      </c>
      <c r="E1457" s="95" t="s">
        <v>225</v>
      </c>
      <c r="F1457" s="172">
        <v>100000</v>
      </c>
      <c r="G1457" s="167">
        <v>83955.44</v>
      </c>
      <c r="H1457" s="104">
        <f t="shared" si="23"/>
        <v>839.55439999999999</v>
      </c>
      <c r="I1457" s="95" t="s">
        <v>43</v>
      </c>
    </row>
    <row r="1458" spans="1:9">
      <c r="A1458" s="153" t="s">
        <v>436</v>
      </c>
      <c r="B1458" s="107" t="s">
        <v>191</v>
      </c>
      <c r="C1458" s="153" t="s">
        <v>207</v>
      </c>
      <c r="D1458" s="95" t="s">
        <v>135</v>
      </c>
      <c r="E1458" s="95" t="s">
        <v>225</v>
      </c>
      <c r="F1458" s="172">
        <v>46000</v>
      </c>
      <c r="G1458" s="167">
        <v>43196</v>
      </c>
      <c r="H1458" s="104">
        <f t="shared" si="23"/>
        <v>939.04347826086951</v>
      </c>
      <c r="I1458" s="95" t="s">
        <v>41</v>
      </c>
    </row>
    <row r="1459" spans="1:9">
      <c r="A1459" s="153" t="s">
        <v>436</v>
      </c>
      <c r="B1459" s="107" t="s">
        <v>191</v>
      </c>
      <c r="C1459" s="153" t="s">
        <v>208</v>
      </c>
      <c r="D1459" s="95" t="s">
        <v>138</v>
      </c>
      <c r="E1459" s="95" t="s">
        <v>226</v>
      </c>
      <c r="F1459" s="172">
        <v>24493.09</v>
      </c>
      <c r="G1459" s="167">
        <v>84117.27</v>
      </c>
      <c r="H1459" s="104">
        <f t="shared" si="23"/>
        <v>3434.3265794556751</v>
      </c>
      <c r="I1459" s="95" t="s">
        <v>35</v>
      </c>
    </row>
    <row r="1460" spans="1:9">
      <c r="A1460" s="153" t="s">
        <v>436</v>
      </c>
      <c r="B1460" s="107" t="s">
        <v>191</v>
      </c>
      <c r="C1460" s="153" t="s">
        <v>201</v>
      </c>
      <c r="D1460" s="95" t="s">
        <v>133</v>
      </c>
      <c r="E1460" s="95" t="s">
        <v>220</v>
      </c>
      <c r="F1460" s="172">
        <v>6796.8</v>
      </c>
      <c r="G1460" s="167">
        <v>1920</v>
      </c>
      <c r="H1460" s="104">
        <f t="shared" si="23"/>
        <v>282.4858757062147</v>
      </c>
      <c r="I1460" s="95" t="s">
        <v>39</v>
      </c>
    </row>
    <row r="1461" spans="1:9">
      <c r="A1461" s="153" t="s">
        <v>436</v>
      </c>
      <c r="B1461" s="107" t="s">
        <v>191</v>
      </c>
      <c r="C1461" s="153" t="s">
        <v>204</v>
      </c>
      <c r="D1461" s="95" t="s">
        <v>134</v>
      </c>
      <c r="E1461" s="95" t="s">
        <v>171</v>
      </c>
      <c r="F1461" s="172">
        <v>7889.18</v>
      </c>
      <c r="G1461" s="167">
        <v>1531.8</v>
      </c>
      <c r="H1461" s="104">
        <f t="shared" si="23"/>
        <v>194.16466603626739</v>
      </c>
      <c r="I1461" s="95" t="s">
        <v>39</v>
      </c>
    </row>
    <row r="1462" spans="1:9">
      <c r="A1462" s="153" t="s">
        <v>436</v>
      </c>
      <c r="B1462" s="107" t="s">
        <v>191</v>
      </c>
      <c r="C1462" s="153" t="s">
        <v>202</v>
      </c>
      <c r="D1462" s="95" t="s">
        <v>140</v>
      </c>
      <c r="E1462" s="95" t="s">
        <v>221</v>
      </c>
      <c r="F1462" s="172">
        <v>2100</v>
      </c>
      <c r="G1462" s="167">
        <v>525</v>
      </c>
      <c r="H1462" s="104">
        <f t="shared" si="23"/>
        <v>250</v>
      </c>
      <c r="I1462" s="95" t="s">
        <v>39</v>
      </c>
    </row>
    <row r="1463" spans="1:9">
      <c r="A1463" s="153" t="s">
        <v>436</v>
      </c>
      <c r="B1463" s="107" t="s">
        <v>191</v>
      </c>
      <c r="C1463" s="153" t="s">
        <v>202</v>
      </c>
      <c r="D1463" s="95" t="s">
        <v>140</v>
      </c>
      <c r="E1463" s="95" t="s">
        <v>221</v>
      </c>
      <c r="F1463" s="172">
        <v>3600</v>
      </c>
      <c r="G1463" s="167">
        <v>1050</v>
      </c>
      <c r="H1463" s="104">
        <f t="shared" si="23"/>
        <v>291.66666666666669</v>
      </c>
      <c r="I1463" s="95" t="s">
        <v>39</v>
      </c>
    </row>
    <row r="1464" spans="1:9">
      <c r="A1464" s="153" t="s">
        <v>436</v>
      </c>
      <c r="B1464" s="107" t="s">
        <v>191</v>
      </c>
      <c r="C1464" s="153" t="s">
        <v>211</v>
      </c>
      <c r="D1464" s="95" t="s">
        <v>132</v>
      </c>
      <c r="E1464" s="95" t="s">
        <v>229</v>
      </c>
      <c r="F1464" s="172">
        <v>1359.36</v>
      </c>
      <c r="G1464" s="167">
        <v>480</v>
      </c>
      <c r="H1464" s="104">
        <f t="shared" si="23"/>
        <v>353.10734463276839</v>
      </c>
      <c r="I1464" s="95" t="s">
        <v>39</v>
      </c>
    </row>
    <row r="1465" spans="1:9">
      <c r="A1465" s="153" t="s">
        <v>436</v>
      </c>
      <c r="B1465" s="107" t="s">
        <v>191</v>
      </c>
      <c r="C1465" s="153" t="s">
        <v>203</v>
      </c>
      <c r="D1465" s="95" t="s">
        <v>133</v>
      </c>
      <c r="E1465" s="95" t="s">
        <v>222</v>
      </c>
      <c r="F1465" s="172">
        <v>3600</v>
      </c>
      <c r="G1465" s="167">
        <v>1050</v>
      </c>
      <c r="H1465" s="104">
        <f t="shared" si="23"/>
        <v>291.66666666666669</v>
      </c>
      <c r="I1465" s="95" t="s">
        <v>39</v>
      </c>
    </row>
    <row r="1466" spans="1:9">
      <c r="A1466" s="153" t="s">
        <v>436</v>
      </c>
      <c r="B1466" s="107" t="s">
        <v>191</v>
      </c>
      <c r="C1466" s="153" t="s">
        <v>203</v>
      </c>
      <c r="D1466" s="95" t="s">
        <v>133</v>
      </c>
      <c r="E1466" s="95" t="s">
        <v>222</v>
      </c>
      <c r="F1466" s="172">
        <v>1200</v>
      </c>
      <c r="G1466" s="167">
        <v>350</v>
      </c>
      <c r="H1466" s="104">
        <f t="shared" si="23"/>
        <v>291.66666666666669</v>
      </c>
      <c r="I1466" s="95" t="s">
        <v>39</v>
      </c>
    </row>
    <row r="1467" spans="1:9">
      <c r="A1467" s="153" t="s">
        <v>436</v>
      </c>
      <c r="B1467" s="107" t="s">
        <v>191</v>
      </c>
      <c r="C1467" s="153" t="s">
        <v>204</v>
      </c>
      <c r="D1467" s="95" t="s">
        <v>134</v>
      </c>
      <c r="E1467" s="95" t="s">
        <v>171</v>
      </c>
      <c r="F1467" s="172">
        <v>3430.08</v>
      </c>
      <c r="G1467" s="167">
        <v>900</v>
      </c>
      <c r="H1467" s="104">
        <f t="shared" si="23"/>
        <v>262.38455079764907</v>
      </c>
      <c r="I1467" s="95" t="s">
        <v>39</v>
      </c>
    </row>
    <row r="1468" spans="1:9">
      <c r="A1468" s="153" t="s">
        <v>437</v>
      </c>
      <c r="B1468" s="107" t="s">
        <v>191</v>
      </c>
      <c r="C1468" s="153" t="s">
        <v>240</v>
      </c>
      <c r="D1468" s="95" t="s">
        <v>138</v>
      </c>
      <c r="E1468" s="95" t="s">
        <v>174</v>
      </c>
      <c r="F1468" s="172">
        <v>1075</v>
      </c>
      <c r="G1468" s="167">
        <v>39024.449999999997</v>
      </c>
      <c r="H1468" s="104">
        <f t="shared" si="23"/>
        <v>36301.813953488367</v>
      </c>
      <c r="I1468" s="95" t="s">
        <v>218</v>
      </c>
    </row>
    <row r="1469" spans="1:9">
      <c r="A1469" s="153" t="s">
        <v>417</v>
      </c>
      <c r="B1469" s="107" t="s">
        <v>191</v>
      </c>
      <c r="C1469" s="153" t="s">
        <v>285</v>
      </c>
      <c r="D1469" s="95" t="s">
        <v>287</v>
      </c>
      <c r="E1469" s="95" t="s">
        <v>286</v>
      </c>
      <c r="F1469" s="172">
        <v>49280</v>
      </c>
      <c r="G1469" s="167">
        <v>172202.88</v>
      </c>
      <c r="H1469" s="104">
        <f t="shared" si="23"/>
        <v>3494.3766233766237</v>
      </c>
      <c r="I1469" s="95" t="s">
        <v>360</v>
      </c>
    </row>
    <row r="1470" spans="1:9">
      <c r="A1470" s="153" t="s">
        <v>417</v>
      </c>
      <c r="B1470" s="107" t="s">
        <v>191</v>
      </c>
      <c r="C1470" s="153" t="s">
        <v>285</v>
      </c>
      <c r="D1470" s="95" t="s">
        <v>287</v>
      </c>
      <c r="E1470" s="95" t="s">
        <v>286</v>
      </c>
      <c r="F1470" s="172">
        <v>24640</v>
      </c>
      <c r="G1470" s="167">
        <v>88309.759999999995</v>
      </c>
      <c r="H1470" s="104">
        <f t="shared" si="23"/>
        <v>3583.9999999999995</v>
      </c>
      <c r="I1470" s="95" t="s">
        <v>360</v>
      </c>
    </row>
    <row r="1471" spans="1:9">
      <c r="A1471" s="153" t="s">
        <v>417</v>
      </c>
      <c r="B1471" s="107" t="s">
        <v>191</v>
      </c>
      <c r="C1471" s="153" t="s">
        <v>285</v>
      </c>
      <c r="D1471" s="95" t="s">
        <v>287</v>
      </c>
      <c r="E1471" s="95" t="s">
        <v>286</v>
      </c>
      <c r="F1471" s="172">
        <v>91630</v>
      </c>
      <c r="G1471" s="167">
        <v>320189.73</v>
      </c>
      <c r="H1471" s="104">
        <f t="shared" si="23"/>
        <v>3494.3766233766232</v>
      </c>
      <c r="I1471" s="95" t="s">
        <v>360</v>
      </c>
    </row>
    <row r="1472" spans="1:9">
      <c r="A1472" s="153" t="s">
        <v>417</v>
      </c>
      <c r="B1472" s="107" t="s">
        <v>191</v>
      </c>
      <c r="C1472" s="153" t="s">
        <v>285</v>
      </c>
      <c r="D1472" s="95" t="s">
        <v>287</v>
      </c>
      <c r="E1472" s="95" t="s">
        <v>286</v>
      </c>
      <c r="F1472" s="172">
        <v>6930</v>
      </c>
      <c r="G1472" s="167">
        <v>24837.119999999999</v>
      </c>
      <c r="H1472" s="104">
        <f t="shared" si="23"/>
        <v>3584</v>
      </c>
      <c r="I1472" s="95" t="s">
        <v>360</v>
      </c>
    </row>
    <row r="1473" spans="1:9">
      <c r="A1473" s="153" t="s">
        <v>418</v>
      </c>
      <c r="B1473" s="107" t="s">
        <v>191</v>
      </c>
      <c r="C1473" s="153" t="s">
        <v>285</v>
      </c>
      <c r="D1473" s="95" t="s">
        <v>287</v>
      </c>
      <c r="E1473" s="95" t="s">
        <v>286</v>
      </c>
      <c r="F1473" s="172">
        <v>73920</v>
      </c>
      <c r="G1473" s="167">
        <v>258304.32</v>
      </c>
      <c r="H1473" s="104">
        <f t="shared" si="23"/>
        <v>3494.3766233766237</v>
      </c>
      <c r="I1473" s="95" t="s">
        <v>360</v>
      </c>
    </row>
    <row r="1474" spans="1:9">
      <c r="A1474" s="153" t="s">
        <v>423</v>
      </c>
      <c r="B1474" s="107" t="s">
        <v>191</v>
      </c>
      <c r="C1474" s="153" t="s">
        <v>285</v>
      </c>
      <c r="D1474" s="95" t="s">
        <v>287</v>
      </c>
      <c r="E1474" s="95" t="s">
        <v>286</v>
      </c>
      <c r="F1474" s="172">
        <v>123200</v>
      </c>
      <c r="G1474" s="167">
        <v>395734.4</v>
      </c>
      <c r="H1474" s="104">
        <f t="shared" si="23"/>
        <v>3212.1298701298706</v>
      </c>
      <c r="I1474" s="95" t="s">
        <v>282</v>
      </c>
    </row>
    <row r="1475" spans="1:9">
      <c r="A1475" s="153" t="s">
        <v>423</v>
      </c>
      <c r="B1475" s="107" t="s">
        <v>191</v>
      </c>
      <c r="C1475" s="153" t="s">
        <v>285</v>
      </c>
      <c r="D1475" s="95" t="s">
        <v>287</v>
      </c>
      <c r="E1475" s="95" t="s">
        <v>286</v>
      </c>
      <c r="F1475" s="172">
        <v>123200</v>
      </c>
      <c r="G1475" s="167">
        <v>395734.4</v>
      </c>
      <c r="H1475" s="104">
        <f t="shared" si="23"/>
        <v>3212.1298701298706</v>
      </c>
      <c r="I1475" s="95" t="s">
        <v>282</v>
      </c>
    </row>
    <row r="1476" spans="1:9">
      <c r="A1476" s="153" t="s">
        <v>423</v>
      </c>
      <c r="B1476" s="107" t="s">
        <v>191</v>
      </c>
      <c r="C1476" s="153" t="s">
        <v>285</v>
      </c>
      <c r="D1476" s="95" t="s">
        <v>287</v>
      </c>
      <c r="E1476" s="95" t="s">
        <v>286</v>
      </c>
      <c r="F1476" s="172">
        <v>123200</v>
      </c>
      <c r="G1476" s="167">
        <v>395734.4</v>
      </c>
      <c r="H1476" s="104">
        <f t="shared" si="23"/>
        <v>3212.1298701298706</v>
      </c>
      <c r="I1476" s="95" t="s">
        <v>282</v>
      </c>
    </row>
    <row r="1477" spans="1:9">
      <c r="A1477" s="153" t="s">
        <v>427</v>
      </c>
      <c r="B1477" s="107" t="s">
        <v>191</v>
      </c>
      <c r="C1477" s="153" t="s">
        <v>285</v>
      </c>
      <c r="D1477" s="95" t="s">
        <v>287</v>
      </c>
      <c r="E1477" s="95" t="s">
        <v>286</v>
      </c>
      <c r="F1477" s="172">
        <v>123200</v>
      </c>
      <c r="G1477" s="167">
        <v>395734.4</v>
      </c>
      <c r="H1477" s="104">
        <f t="shared" si="23"/>
        <v>3212.1298701298706</v>
      </c>
      <c r="I1477" s="95" t="s">
        <v>282</v>
      </c>
    </row>
    <row r="1478" spans="1:9">
      <c r="A1478" s="153" t="s">
        <v>427</v>
      </c>
      <c r="B1478" s="107" t="s">
        <v>191</v>
      </c>
      <c r="C1478" s="153" t="s">
        <v>285</v>
      </c>
      <c r="D1478" s="95" t="s">
        <v>287</v>
      </c>
      <c r="E1478" s="95" t="s">
        <v>286</v>
      </c>
      <c r="F1478" s="172">
        <v>98560</v>
      </c>
      <c r="G1478" s="167">
        <v>316587.52000000002</v>
      </c>
      <c r="H1478" s="104">
        <f t="shared" si="23"/>
        <v>3212.1298701298706</v>
      </c>
      <c r="I1478" s="95" t="s">
        <v>282</v>
      </c>
    </row>
    <row r="1479" spans="1:9">
      <c r="A1479" s="153" t="s">
        <v>428</v>
      </c>
      <c r="B1479" s="107" t="s">
        <v>191</v>
      </c>
      <c r="C1479" s="153" t="s">
        <v>285</v>
      </c>
      <c r="D1479" s="95" t="s">
        <v>287</v>
      </c>
      <c r="E1479" s="95" t="s">
        <v>286</v>
      </c>
      <c r="F1479" s="172">
        <v>49280</v>
      </c>
      <c r="G1479" s="167">
        <v>158293.76000000001</v>
      </c>
      <c r="H1479" s="104">
        <f t="shared" si="23"/>
        <v>3212.1298701298706</v>
      </c>
      <c r="I1479" s="95" t="s">
        <v>282</v>
      </c>
    </row>
    <row r="1480" spans="1:9">
      <c r="A1480" s="153" t="s">
        <v>428</v>
      </c>
      <c r="B1480" s="107" t="s">
        <v>191</v>
      </c>
      <c r="C1480" s="153" t="s">
        <v>285</v>
      </c>
      <c r="D1480" s="95" t="s">
        <v>287</v>
      </c>
      <c r="E1480" s="95" t="s">
        <v>286</v>
      </c>
      <c r="F1480" s="172">
        <v>18000</v>
      </c>
      <c r="G1480" s="167">
        <v>62100</v>
      </c>
      <c r="H1480" s="104">
        <f t="shared" ref="H1480:H1492" si="24">+G1480/F1480*1000</f>
        <v>3450</v>
      </c>
      <c r="I1480" s="95" t="s">
        <v>28</v>
      </c>
    </row>
    <row r="1481" spans="1:9">
      <c r="A1481" s="153" t="s">
        <v>429</v>
      </c>
      <c r="B1481" s="107" t="s">
        <v>191</v>
      </c>
      <c r="C1481" s="153" t="s">
        <v>285</v>
      </c>
      <c r="D1481" s="95" t="s">
        <v>287</v>
      </c>
      <c r="E1481" s="95" t="s">
        <v>286</v>
      </c>
      <c r="F1481" s="172">
        <v>49280</v>
      </c>
      <c r="G1481" s="167">
        <v>158293.76000000001</v>
      </c>
      <c r="H1481" s="104">
        <f t="shared" si="24"/>
        <v>3212.1298701298706</v>
      </c>
      <c r="I1481" s="95" t="s">
        <v>282</v>
      </c>
    </row>
    <row r="1482" spans="1:9">
      <c r="A1482" s="153" t="s">
        <v>441</v>
      </c>
      <c r="B1482" s="107" t="s">
        <v>191</v>
      </c>
      <c r="C1482" s="153" t="s">
        <v>285</v>
      </c>
      <c r="D1482" s="95" t="s">
        <v>287</v>
      </c>
      <c r="E1482" s="95" t="s">
        <v>286</v>
      </c>
      <c r="F1482" s="172">
        <v>73920</v>
      </c>
      <c r="G1482" s="167">
        <v>237761.28</v>
      </c>
      <c r="H1482" s="104">
        <f t="shared" si="24"/>
        <v>3216.4675324675327</v>
      </c>
      <c r="I1482" s="95" t="s">
        <v>282</v>
      </c>
    </row>
    <row r="1483" spans="1:9">
      <c r="A1483" s="153" t="s">
        <v>441</v>
      </c>
      <c r="B1483" s="107" t="s">
        <v>191</v>
      </c>
      <c r="C1483" s="153" t="s">
        <v>285</v>
      </c>
      <c r="D1483" s="95" t="s">
        <v>287</v>
      </c>
      <c r="E1483" s="95" t="s">
        <v>286</v>
      </c>
      <c r="F1483" s="172">
        <v>73920</v>
      </c>
      <c r="G1483" s="167">
        <v>237761.28</v>
      </c>
      <c r="H1483" s="104">
        <f t="shared" si="24"/>
        <v>3216.4675324675327</v>
      </c>
      <c r="I1483" s="95" t="s">
        <v>282</v>
      </c>
    </row>
    <row r="1484" spans="1:9">
      <c r="A1484" s="153" t="s">
        <v>430</v>
      </c>
      <c r="B1484" s="107" t="s">
        <v>191</v>
      </c>
      <c r="C1484" s="153" t="s">
        <v>285</v>
      </c>
      <c r="D1484" s="95" t="s">
        <v>287</v>
      </c>
      <c r="E1484" s="95" t="s">
        <v>286</v>
      </c>
      <c r="F1484" s="172">
        <v>98560</v>
      </c>
      <c r="G1484" s="167">
        <v>316587.52000000002</v>
      </c>
      <c r="H1484" s="104">
        <f t="shared" si="24"/>
        <v>3212.1298701298706</v>
      </c>
      <c r="I1484" s="95" t="s">
        <v>282</v>
      </c>
    </row>
    <row r="1485" spans="1:9">
      <c r="A1485" s="153" t="s">
        <v>432</v>
      </c>
      <c r="B1485" s="107" t="s">
        <v>191</v>
      </c>
      <c r="C1485" s="153" t="s">
        <v>285</v>
      </c>
      <c r="D1485" s="95" t="s">
        <v>287</v>
      </c>
      <c r="E1485" s="95" t="s">
        <v>286</v>
      </c>
      <c r="F1485" s="172">
        <v>73920</v>
      </c>
      <c r="G1485" s="167">
        <v>237440.64000000001</v>
      </c>
      <c r="H1485" s="104">
        <f t="shared" si="24"/>
        <v>3212.1298701298706</v>
      </c>
      <c r="I1485" s="95" t="s">
        <v>282</v>
      </c>
    </row>
    <row r="1486" spans="1:9">
      <c r="A1486" s="153" t="s">
        <v>432</v>
      </c>
      <c r="B1486" s="107" t="s">
        <v>191</v>
      </c>
      <c r="C1486" s="153" t="s">
        <v>285</v>
      </c>
      <c r="D1486" s="95" t="s">
        <v>287</v>
      </c>
      <c r="E1486" s="95" t="s">
        <v>286</v>
      </c>
      <c r="F1486" s="172">
        <v>73920</v>
      </c>
      <c r="G1486" s="167">
        <v>237440.64000000001</v>
      </c>
      <c r="H1486" s="104">
        <f t="shared" si="24"/>
        <v>3212.1298701298706</v>
      </c>
      <c r="I1486" s="95" t="s">
        <v>282</v>
      </c>
    </row>
    <row r="1487" spans="1:9">
      <c r="A1487" s="153" t="s">
        <v>432</v>
      </c>
      <c r="B1487" s="107" t="s">
        <v>191</v>
      </c>
      <c r="C1487" s="153" t="s">
        <v>285</v>
      </c>
      <c r="D1487" s="95" t="s">
        <v>287</v>
      </c>
      <c r="E1487" s="95" t="s">
        <v>286</v>
      </c>
      <c r="F1487" s="172">
        <v>24640</v>
      </c>
      <c r="G1487" s="167">
        <v>83128.320000000007</v>
      </c>
      <c r="H1487" s="104">
        <f t="shared" si="24"/>
        <v>3373.7142857142862</v>
      </c>
      <c r="I1487" s="95" t="s">
        <v>282</v>
      </c>
    </row>
    <row r="1488" spans="1:9">
      <c r="A1488" s="153" t="s">
        <v>433</v>
      </c>
      <c r="B1488" s="107" t="s">
        <v>191</v>
      </c>
      <c r="C1488" s="153" t="s">
        <v>285</v>
      </c>
      <c r="D1488" s="95" t="s">
        <v>287</v>
      </c>
      <c r="E1488" s="95" t="s">
        <v>286</v>
      </c>
      <c r="F1488" s="172">
        <v>123200</v>
      </c>
      <c r="G1488" s="167">
        <v>396268.79999999999</v>
      </c>
      <c r="H1488" s="104">
        <f t="shared" si="24"/>
        <v>3216.4675324675327</v>
      </c>
      <c r="I1488" s="95" t="s">
        <v>282</v>
      </c>
    </row>
    <row r="1489" spans="1:9">
      <c r="A1489" s="153" t="s">
        <v>435</v>
      </c>
      <c r="B1489" s="107" t="s">
        <v>191</v>
      </c>
      <c r="C1489" s="153" t="s">
        <v>285</v>
      </c>
      <c r="D1489" s="95" t="s">
        <v>287</v>
      </c>
      <c r="E1489" s="95" t="s">
        <v>286</v>
      </c>
      <c r="F1489" s="172">
        <v>24640</v>
      </c>
      <c r="G1489" s="167">
        <v>79253.759999999995</v>
      </c>
      <c r="H1489" s="104">
        <f t="shared" si="24"/>
        <v>3216.4675324675327</v>
      </c>
      <c r="I1489" s="95" t="s">
        <v>282</v>
      </c>
    </row>
    <row r="1490" spans="1:9">
      <c r="A1490" s="153" t="s">
        <v>435</v>
      </c>
      <c r="B1490" s="107" t="s">
        <v>191</v>
      </c>
      <c r="C1490" s="153" t="s">
        <v>285</v>
      </c>
      <c r="D1490" s="95" t="s">
        <v>287</v>
      </c>
      <c r="E1490" s="95" t="s">
        <v>286</v>
      </c>
      <c r="F1490" s="172">
        <v>24640</v>
      </c>
      <c r="G1490" s="167">
        <v>79253.759999999995</v>
      </c>
      <c r="H1490" s="104">
        <f t="shared" si="24"/>
        <v>3216.4675324675327</v>
      </c>
      <c r="I1490" s="95" t="s">
        <v>282</v>
      </c>
    </row>
    <row r="1491" spans="1:9">
      <c r="A1491" s="153" t="s">
        <v>436</v>
      </c>
      <c r="B1491" s="107" t="s">
        <v>191</v>
      </c>
      <c r="C1491" s="153" t="s">
        <v>285</v>
      </c>
      <c r="D1491" s="95" t="s">
        <v>287</v>
      </c>
      <c r="E1491" s="95" t="s">
        <v>286</v>
      </c>
      <c r="F1491" s="172">
        <v>42350</v>
      </c>
      <c r="G1491" s="167">
        <v>136217.4</v>
      </c>
      <c r="H1491" s="104">
        <f t="shared" si="24"/>
        <v>3216.4675324675327</v>
      </c>
      <c r="I1491" s="95" t="s">
        <v>282</v>
      </c>
    </row>
    <row r="1492" spans="1:9">
      <c r="A1492" s="153" t="s">
        <v>436</v>
      </c>
      <c r="B1492" s="107" t="s">
        <v>191</v>
      </c>
      <c r="C1492" s="153" t="s">
        <v>285</v>
      </c>
      <c r="D1492" s="95" t="s">
        <v>287</v>
      </c>
      <c r="E1492" s="95" t="s">
        <v>286</v>
      </c>
      <c r="F1492" s="172">
        <v>6930</v>
      </c>
      <c r="G1492" s="167">
        <v>23572.26</v>
      </c>
      <c r="H1492" s="104">
        <f t="shared" si="24"/>
        <v>3401.4805194805194</v>
      </c>
      <c r="I1492" s="95" t="s">
        <v>282</v>
      </c>
    </row>
    <row r="1493" spans="1:9">
      <c r="F1493" s="168">
        <f>SUM(F5:F1492)</f>
        <v>35892592.770000011</v>
      </c>
      <c r="G1493" s="160">
        <f>SUM(G5:G1492)</f>
        <v>86847239.560000062</v>
      </c>
    </row>
  </sheetData>
  <autoFilter ref="A4:I1493"/>
  <mergeCells count="1">
    <mergeCell ref="A2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TD </vt:lpstr>
      <vt:lpstr>Empresas</vt:lpstr>
      <vt:lpstr>Mercados </vt:lpstr>
      <vt:lpstr>TD Países</vt:lpstr>
      <vt:lpstr>Importaciones</vt:lpstr>
      <vt:lpstr>Diccionario SAS</vt:lpstr>
      <vt:lpstr>Exportaciones</vt:lpstr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Comex Lacteos</dc:title>
  <dc:subject>Solicitud de Información realizado por ODEPA</dc:subject>
  <dc:creator>Departamento de Estudios, D.N.A</dc:creator>
  <cp:lastModifiedBy>Guillermo Iturrieta Cattan</cp:lastModifiedBy>
  <cp:lastPrinted>2020-03-03T16:33:36Z</cp:lastPrinted>
  <dcterms:created xsi:type="dcterms:W3CDTF">2008-07-24T14:42:54Z</dcterms:created>
  <dcterms:modified xsi:type="dcterms:W3CDTF">2020-06-19T13:37:46Z</dcterms:modified>
  <cp:category>pdiaz@aduana.cl</cp:category>
</cp:coreProperties>
</file>