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72" windowWidth="18912" windowHeight="11820"/>
  </bookViews>
  <sheets>
    <sheet name="Junio" sheetId="29" r:id="rId1"/>
  </sheets>
  <calcPr calcId="124519"/>
</workbook>
</file>

<file path=xl/calcChain.xml><?xml version="1.0" encoding="utf-8"?>
<calcChain xmlns="http://schemas.openxmlformats.org/spreadsheetml/2006/main">
  <c r="J12" i="29"/>
  <c r="G89"/>
  <c r="G83"/>
  <c r="G71"/>
  <c r="G62"/>
  <c r="G41"/>
  <c r="G29"/>
  <c r="G22"/>
  <c r="G18"/>
  <c r="G15"/>
  <c r="C109"/>
  <c r="C106"/>
  <c r="C104"/>
  <c r="C102"/>
  <c r="C97"/>
  <c r="C95"/>
  <c r="C87"/>
  <c r="C83"/>
  <c r="C78"/>
  <c r="C75"/>
  <c r="C69"/>
  <c r="C67"/>
  <c r="C65"/>
  <c r="C61"/>
  <c r="C56"/>
  <c r="C49"/>
  <c r="C47"/>
  <c r="C42"/>
  <c r="C40"/>
  <c r="C37"/>
  <c r="C35"/>
  <c r="C30"/>
  <c r="C26"/>
  <c r="C22"/>
  <c r="C19"/>
  <c r="C16"/>
  <c r="C14"/>
  <c r="C6"/>
  <c r="C4"/>
  <c r="G91" l="1"/>
  <c r="C112"/>
</calcChain>
</file>

<file path=xl/sharedStrings.xml><?xml version="1.0" encoding="utf-8"?>
<sst xmlns="http://schemas.openxmlformats.org/spreadsheetml/2006/main" count="256" uniqueCount="48">
  <si>
    <t xml:space="preserve">    Resumen Exportaciones por</t>
  </si>
  <si>
    <t>Total</t>
  </si>
  <si>
    <t>Total FOB US$</t>
  </si>
  <si>
    <t>Valor FOB US$</t>
  </si>
  <si>
    <t>LEP</t>
  </si>
  <si>
    <t>Bolivia</t>
  </si>
  <si>
    <t>CONDENSADA</t>
  </si>
  <si>
    <t>GRASA BUTIRICA</t>
  </si>
  <si>
    <t>Costa Rica</t>
  </si>
  <si>
    <t>MANJAR</t>
  </si>
  <si>
    <t>Ecuador</t>
  </si>
  <si>
    <t>El Salvador</t>
  </si>
  <si>
    <t>Estados Unidos</t>
  </si>
  <si>
    <t>QUESO</t>
  </si>
  <si>
    <t>Guatemala</t>
  </si>
  <si>
    <t>SUERO</t>
  </si>
  <si>
    <t>Honduras</t>
  </si>
  <si>
    <t>México</t>
  </si>
  <si>
    <t>Nicaragua</t>
  </si>
  <si>
    <t>Paraguay</t>
  </si>
  <si>
    <t>Perú</t>
  </si>
  <si>
    <t>Rep. Dominicana</t>
  </si>
  <si>
    <t>China</t>
  </si>
  <si>
    <t>Colombia</t>
  </si>
  <si>
    <t>Corea del Sur</t>
  </si>
  <si>
    <t>Panamá</t>
  </si>
  <si>
    <t>Venezuela</t>
  </si>
  <si>
    <t>Jamaica</t>
  </si>
  <si>
    <t>Trinidad y Tobago</t>
  </si>
  <si>
    <t>Rusia</t>
  </si>
  <si>
    <t>Emiratos Arabes</t>
  </si>
  <si>
    <t>PAIS</t>
  </si>
  <si>
    <t>GRUPO</t>
  </si>
  <si>
    <t>PAI</t>
  </si>
  <si>
    <t>Canadá</t>
  </si>
  <si>
    <t>Bangladesh</t>
  </si>
  <si>
    <t>CREMA</t>
  </si>
  <si>
    <t>YOGUR</t>
  </si>
  <si>
    <t>Japón</t>
  </si>
  <si>
    <t>Cuba</t>
  </si>
  <si>
    <t>Egipto</t>
  </si>
  <si>
    <t>Belice</t>
  </si>
  <si>
    <t>Brasil</t>
  </si>
  <si>
    <t>Qatar</t>
  </si>
  <si>
    <t xml:space="preserve">  Resumen Exportaciones por Pais y  Grupo de Producto Enero-Junio 2021</t>
  </si>
  <si>
    <t xml:space="preserve">      Resumen Exportaciones por Grupo de Producto y  Pais Enero-Junio 2021</t>
  </si>
  <si>
    <t>Grupo -Producto Enero-Junio2021</t>
  </si>
  <si>
    <t>Total General</t>
  </si>
</sst>
</file>

<file path=xl/styles.xml><?xml version="1.0" encoding="utf-8"?>
<styleSheet xmlns="http://schemas.openxmlformats.org/spreadsheetml/2006/main">
  <numFmts count="3">
    <numFmt numFmtId="44" formatCode="_-&quot;$&quot;\ * #,##0.00_-;\-&quot;$&quot;\ * #,##0.00_-;_-&quot;$&quot;\ * &quot;-&quot;??_-;_-@_-"/>
    <numFmt numFmtId="164" formatCode="_ &quot;$&quot;* #,##0_ ;_ &quot;$&quot;* \-#,##0_ ;_ &quot;$&quot;* &quot;-&quot;_ ;_ @_ "/>
    <numFmt numFmtId="165" formatCode="_-&quot;$&quot;\ * #,##0_-;\-&quot;$&quot;\ * #,##0_-;_-&quot;$&quot;\ * &quot;-&quot;??_-;_-@_-"/>
  </numFmts>
  <fonts count="6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2" fillId="2" borderId="4" xfId="0" applyFont="1" applyFill="1" applyBorder="1"/>
    <xf numFmtId="0" fontId="1" fillId="2" borderId="5" xfId="0" applyFont="1" applyFill="1" applyBorder="1"/>
    <xf numFmtId="165" fontId="1" fillId="2" borderId="9" xfId="0" applyNumberFormat="1" applyFont="1" applyFill="1" applyBorder="1"/>
    <xf numFmtId="0" fontId="0" fillId="0" borderId="7" xfId="0" applyBorder="1"/>
    <xf numFmtId="0" fontId="0" fillId="0" borderId="6" xfId="0" applyBorder="1"/>
    <xf numFmtId="0" fontId="1" fillId="2" borderId="4" xfId="0" applyFont="1" applyFill="1" applyBorder="1" applyAlignment="1">
      <alignment horizontal="center"/>
    </xf>
    <xf numFmtId="4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2" borderId="9" xfId="1" applyFont="1" applyFill="1" applyBorder="1" applyAlignment="1">
      <alignment horizontal="left"/>
    </xf>
    <xf numFmtId="164" fontId="1" fillId="2" borderId="9" xfId="1" applyFont="1" applyFill="1" applyBorder="1" applyAlignment="1">
      <alignment horizontal="center"/>
    </xf>
    <xf numFmtId="164" fontId="1" fillId="2" borderId="3" xfId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164" fontId="0" fillId="0" borderId="0" xfId="0" applyNumberFormat="1"/>
    <xf numFmtId="164" fontId="0" fillId="0" borderId="8" xfId="1" applyFont="1" applyBorder="1"/>
    <xf numFmtId="164" fontId="0" fillId="0" borderId="2" xfId="1" applyFont="1" applyBorder="1"/>
    <xf numFmtId="164" fontId="0" fillId="0" borderId="7" xfId="1" applyFont="1" applyBorder="1"/>
    <xf numFmtId="0" fontId="5" fillId="3" borderId="10" xfId="0" applyFont="1" applyFill="1" applyBorder="1"/>
    <xf numFmtId="164" fontId="5" fillId="3" borderId="11" xfId="1" applyFont="1" applyFill="1" applyBorder="1"/>
    <xf numFmtId="0" fontId="0" fillId="0" borderId="1" xfId="0" applyFont="1" applyBorder="1"/>
    <xf numFmtId="0" fontId="0" fillId="0" borderId="6" xfId="0" applyFont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2"/>
  <sheetViews>
    <sheetView tabSelected="1" zoomScale="80" zoomScaleNormal="80" workbookViewId="0">
      <selection activeCell="I14" sqref="I14"/>
    </sheetView>
  </sheetViews>
  <sheetFormatPr baseColWidth="10" defaultRowHeight="14.4"/>
  <cols>
    <col min="1" max="2" width="15.44140625" bestFit="1" customWidth="1"/>
    <col min="3" max="3" width="29.77734375" style="17" customWidth="1"/>
    <col min="4" max="4" width="4" customWidth="1"/>
    <col min="5" max="5" width="15.77734375" customWidth="1"/>
    <col min="6" max="6" width="15.44140625" bestFit="1" customWidth="1"/>
    <col min="7" max="7" width="38.21875" customWidth="1"/>
    <col min="8" max="8" width="4.6640625" customWidth="1"/>
    <col min="9" max="9" width="31" customWidth="1"/>
    <col min="10" max="10" width="21.77734375" customWidth="1"/>
  </cols>
  <sheetData>
    <row r="1" spans="1:10" s="16" customFormat="1" ht="15" thickBot="1">
      <c r="A1" s="1" t="s">
        <v>44</v>
      </c>
      <c r="B1" s="2"/>
      <c r="C1" s="13"/>
      <c r="E1" s="3" t="s">
        <v>45</v>
      </c>
      <c r="F1" s="4"/>
      <c r="G1" s="15"/>
      <c r="I1" s="10" t="s">
        <v>0</v>
      </c>
      <c r="J1" s="11" t="s">
        <v>1</v>
      </c>
    </row>
    <row r="2" spans="1:10" ht="14.4" customHeight="1" thickBot="1">
      <c r="A2" s="10" t="s">
        <v>31</v>
      </c>
      <c r="B2" s="12" t="s">
        <v>32</v>
      </c>
      <c r="C2" s="14" t="s">
        <v>2</v>
      </c>
      <c r="E2" s="10" t="s">
        <v>32</v>
      </c>
      <c r="F2" s="12" t="s">
        <v>31</v>
      </c>
      <c r="G2" s="14" t="s">
        <v>2</v>
      </c>
      <c r="I2" s="10" t="s">
        <v>46</v>
      </c>
      <c r="J2" s="11" t="s">
        <v>3</v>
      </c>
    </row>
    <row r="3" spans="1:10" ht="15" thickBot="1">
      <c r="A3" s="9" t="s">
        <v>35</v>
      </c>
      <c r="B3" s="8" t="s">
        <v>33</v>
      </c>
      <c r="C3" s="18">
        <v>2312691.86</v>
      </c>
      <c r="E3" s="9" t="s">
        <v>6</v>
      </c>
      <c r="F3" s="8" t="s">
        <v>20</v>
      </c>
      <c r="G3" s="18">
        <v>7390424.830000001</v>
      </c>
      <c r="I3" s="23" t="s">
        <v>33</v>
      </c>
      <c r="J3" s="19">
        <v>42919052.640000008</v>
      </c>
    </row>
    <row r="4" spans="1:10" ht="15" thickBot="1">
      <c r="A4" s="5"/>
      <c r="B4" s="6" t="s">
        <v>1</v>
      </c>
      <c r="C4" s="7">
        <f>SUM(C3)</f>
        <v>2312691.86</v>
      </c>
      <c r="E4" s="9"/>
      <c r="F4" s="8" t="s">
        <v>8</v>
      </c>
      <c r="G4" s="18">
        <v>5437886.200000002</v>
      </c>
      <c r="I4" s="24" t="s">
        <v>6</v>
      </c>
      <c r="J4" s="20">
        <v>24421500.519999966</v>
      </c>
    </row>
    <row r="5" spans="1:10" ht="15" thickBot="1">
      <c r="A5" s="9" t="s">
        <v>41</v>
      </c>
      <c r="B5" s="8" t="s">
        <v>33</v>
      </c>
      <c r="C5" s="18">
        <v>99232</v>
      </c>
      <c r="E5" s="9"/>
      <c r="F5" s="8" t="s">
        <v>12</v>
      </c>
      <c r="G5" s="18">
        <v>4741198.1999999974</v>
      </c>
      <c r="I5" s="24" t="s">
        <v>13</v>
      </c>
      <c r="J5" s="20">
        <v>18994135.119999994</v>
      </c>
    </row>
    <row r="6" spans="1:10" ht="15" thickBot="1">
      <c r="A6" s="5"/>
      <c r="B6" s="6" t="s">
        <v>1</v>
      </c>
      <c r="C6" s="7">
        <f>SUM(C5)</f>
        <v>99232</v>
      </c>
      <c r="E6" s="9"/>
      <c r="F6" s="8" t="s">
        <v>17</v>
      </c>
      <c r="G6" s="18">
        <v>2774475.9299999997</v>
      </c>
      <c r="I6" s="24" t="s">
        <v>15</v>
      </c>
      <c r="J6" s="20">
        <v>7871500.3399999989</v>
      </c>
    </row>
    <row r="7" spans="1:10">
      <c r="A7" s="9" t="s">
        <v>5</v>
      </c>
      <c r="B7" s="8" t="s">
        <v>6</v>
      </c>
      <c r="C7" s="18">
        <v>619449.9800000001</v>
      </c>
      <c r="E7" s="9"/>
      <c r="F7" s="8" t="s">
        <v>10</v>
      </c>
      <c r="G7" s="18">
        <v>2050876.6800000004</v>
      </c>
      <c r="I7" s="24" t="s">
        <v>9</v>
      </c>
      <c r="J7" s="20">
        <v>5624516.7599999998</v>
      </c>
    </row>
    <row r="8" spans="1:10">
      <c r="A8" s="9"/>
      <c r="B8" s="8" t="s">
        <v>36</v>
      </c>
      <c r="C8" s="18">
        <v>766866.2300000001</v>
      </c>
      <c r="E8" s="9"/>
      <c r="F8" s="8" t="s">
        <v>16</v>
      </c>
      <c r="G8" s="18">
        <v>768786.78</v>
      </c>
      <c r="I8" s="24" t="s">
        <v>7</v>
      </c>
      <c r="J8" s="20">
        <v>4064932.9</v>
      </c>
    </row>
    <row r="9" spans="1:10">
      <c r="A9" s="9"/>
      <c r="B9" s="8" t="s">
        <v>4</v>
      </c>
      <c r="C9" s="18">
        <v>183911.75999999995</v>
      </c>
      <c r="E9" s="9"/>
      <c r="F9" s="8" t="s">
        <v>5</v>
      </c>
      <c r="G9" s="18">
        <v>619449.9800000001</v>
      </c>
      <c r="I9" s="24" t="s">
        <v>4</v>
      </c>
      <c r="J9" s="20">
        <v>3163700.46</v>
      </c>
    </row>
    <row r="10" spans="1:10">
      <c r="A10" s="9"/>
      <c r="B10" s="8" t="s">
        <v>9</v>
      </c>
      <c r="C10" s="18">
        <v>702249.02</v>
      </c>
      <c r="E10" s="9"/>
      <c r="F10" s="8" t="s">
        <v>11</v>
      </c>
      <c r="G10" s="18">
        <v>178263.72</v>
      </c>
      <c r="I10" s="24" t="s">
        <v>37</v>
      </c>
      <c r="J10" s="20">
        <v>1088249.81</v>
      </c>
    </row>
    <row r="11" spans="1:10">
      <c r="A11" s="9"/>
      <c r="B11" s="8" t="s">
        <v>33</v>
      </c>
      <c r="C11" s="18">
        <v>296184.06</v>
      </c>
      <c r="E11" s="9"/>
      <c r="F11" s="8" t="s">
        <v>18</v>
      </c>
      <c r="G11" s="18">
        <v>160431</v>
      </c>
      <c r="I11" s="24" t="s">
        <v>36</v>
      </c>
      <c r="J11" s="20">
        <v>775966.2300000001</v>
      </c>
    </row>
    <row r="12" spans="1:10" ht="15" thickBot="1">
      <c r="A12" s="9"/>
      <c r="B12" s="8" t="s">
        <v>15</v>
      </c>
      <c r="C12" s="18">
        <v>85415.489999999991</v>
      </c>
      <c r="E12" s="9"/>
      <c r="F12" s="8" t="s">
        <v>21</v>
      </c>
      <c r="G12" s="18">
        <v>159552</v>
      </c>
      <c r="I12" s="21" t="s">
        <v>47</v>
      </c>
      <c r="J12" s="22">
        <f>SUM(J3:J11)</f>
        <v>108923554.77999997</v>
      </c>
    </row>
    <row r="13" spans="1:10" ht="15" thickBot="1">
      <c r="A13" s="9"/>
      <c r="B13" s="8" t="s">
        <v>37</v>
      </c>
      <c r="C13" s="18">
        <v>41347.060000000005</v>
      </c>
      <c r="E13" s="9"/>
      <c r="F13" s="8" t="s">
        <v>19</v>
      </c>
      <c r="G13" s="18">
        <v>92227.199999999997</v>
      </c>
    </row>
    <row r="14" spans="1:10" ht="15" thickBot="1">
      <c r="A14" s="5"/>
      <c r="B14" s="6" t="s">
        <v>1</v>
      </c>
      <c r="C14" s="7">
        <f>SUM(C7:C13)</f>
        <v>2695423.6</v>
      </c>
      <c r="E14" s="9"/>
      <c r="F14" s="8" t="s">
        <v>14</v>
      </c>
      <c r="G14" s="18">
        <v>47928</v>
      </c>
    </row>
    <row r="15" spans="1:10" ht="15" thickBot="1">
      <c r="A15" s="9" t="s">
        <v>42</v>
      </c>
      <c r="B15" s="8" t="s">
        <v>4</v>
      </c>
      <c r="C15" s="18">
        <v>1884240</v>
      </c>
      <c r="E15" s="5"/>
      <c r="F15" s="6" t="s">
        <v>1</v>
      </c>
      <c r="G15" s="7">
        <f>SUM(G3:G14)</f>
        <v>24421500.52</v>
      </c>
    </row>
    <row r="16" spans="1:10" ht="15" thickBot="1">
      <c r="A16" s="5"/>
      <c r="B16" s="6" t="s">
        <v>1</v>
      </c>
      <c r="C16" s="7">
        <f>SUM(C15)</f>
        <v>1884240</v>
      </c>
      <c r="E16" s="9" t="s">
        <v>36</v>
      </c>
      <c r="F16" s="8" t="s">
        <v>5</v>
      </c>
      <c r="G16" s="18">
        <v>766866.2300000001</v>
      </c>
    </row>
    <row r="17" spans="1:7" ht="15" thickBot="1">
      <c r="A17" s="9" t="s">
        <v>34</v>
      </c>
      <c r="B17" s="8" t="s">
        <v>9</v>
      </c>
      <c r="C17" s="18">
        <v>551.36</v>
      </c>
      <c r="E17" s="9"/>
      <c r="F17" s="8" t="s">
        <v>20</v>
      </c>
      <c r="G17" s="18">
        <v>9100</v>
      </c>
    </row>
    <row r="18" spans="1:7" ht="15" thickBot="1">
      <c r="A18" s="9"/>
      <c r="B18" s="8" t="s">
        <v>33</v>
      </c>
      <c r="C18" s="18">
        <v>2522297.21</v>
      </c>
      <c r="E18" s="5"/>
      <c r="F18" s="6" t="s">
        <v>1</v>
      </c>
      <c r="G18" s="7">
        <f>SUM(G16:G17)</f>
        <v>775966.2300000001</v>
      </c>
    </row>
    <row r="19" spans="1:7" ht="15" thickBot="1">
      <c r="A19" s="5"/>
      <c r="B19" s="6" t="s">
        <v>1</v>
      </c>
      <c r="C19" s="7">
        <f>SUM(C17:C18)</f>
        <v>2522848.5699999998</v>
      </c>
      <c r="E19" s="9" t="s">
        <v>7</v>
      </c>
      <c r="F19" s="8" t="s">
        <v>12</v>
      </c>
      <c r="G19" s="18">
        <v>1801611.46</v>
      </c>
    </row>
    <row r="20" spans="1:7">
      <c r="A20" s="9" t="s">
        <v>22</v>
      </c>
      <c r="B20" s="8" t="s">
        <v>13</v>
      </c>
      <c r="C20" s="18">
        <v>1110452.21</v>
      </c>
      <c r="E20" s="9"/>
      <c r="F20" s="8" t="s">
        <v>20</v>
      </c>
      <c r="G20" s="18">
        <v>1332825.8400000001</v>
      </c>
    </row>
    <row r="21" spans="1:7" ht="15" thickBot="1">
      <c r="A21" s="9"/>
      <c r="B21" s="8" t="s">
        <v>15</v>
      </c>
      <c r="C21" s="18">
        <v>1980174.9500000007</v>
      </c>
      <c r="E21" s="9"/>
      <c r="F21" s="8" t="s">
        <v>17</v>
      </c>
      <c r="G21" s="18">
        <v>930495.6</v>
      </c>
    </row>
    <row r="22" spans="1:7" ht="15" thickBot="1">
      <c r="A22" s="5"/>
      <c r="B22" s="6" t="s">
        <v>1</v>
      </c>
      <c r="C22" s="7">
        <f>SUM(C20:C21)</f>
        <v>3090627.1600000006</v>
      </c>
      <c r="E22" s="5"/>
      <c r="F22" s="6" t="s">
        <v>1</v>
      </c>
      <c r="G22" s="7">
        <f>SUM(G19:G21)</f>
        <v>4064932.9</v>
      </c>
    </row>
    <row r="23" spans="1:7">
      <c r="A23" s="9" t="s">
        <v>23</v>
      </c>
      <c r="B23" s="8" t="s">
        <v>4</v>
      </c>
      <c r="C23" s="18">
        <v>437535.07999999996</v>
      </c>
      <c r="E23" s="9" t="s">
        <v>4</v>
      </c>
      <c r="F23" s="8" t="s">
        <v>42</v>
      </c>
      <c r="G23" s="18">
        <v>1884240</v>
      </c>
    </row>
    <row r="24" spans="1:7">
      <c r="A24" s="9"/>
      <c r="B24" s="8" t="s">
        <v>13</v>
      </c>
      <c r="C24" s="18">
        <v>131015.06</v>
      </c>
      <c r="E24" s="9"/>
      <c r="F24" s="8" t="s">
        <v>39</v>
      </c>
      <c r="G24" s="18">
        <v>585947</v>
      </c>
    </row>
    <row r="25" spans="1:7" ht="15" thickBot="1">
      <c r="A25" s="9"/>
      <c r="B25" s="8" t="s">
        <v>15</v>
      </c>
      <c r="C25" s="18">
        <v>492310.33</v>
      </c>
      <c r="E25" s="9"/>
      <c r="F25" s="8" t="s">
        <v>23</v>
      </c>
      <c r="G25" s="18">
        <v>437535.07999999996</v>
      </c>
    </row>
    <row r="26" spans="1:7" ht="15" thickBot="1">
      <c r="A26" s="5"/>
      <c r="B26" s="6" t="s">
        <v>1</v>
      </c>
      <c r="C26" s="7">
        <f>SUM(C23:C25)</f>
        <v>1060860.47</v>
      </c>
      <c r="E26" s="9"/>
      <c r="F26" s="8" t="s">
        <v>5</v>
      </c>
      <c r="G26" s="18">
        <v>183911.75999999995</v>
      </c>
    </row>
    <row r="27" spans="1:7">
      <c r="A27" s="9" t="s">
        <v>24</v>
      </c>
      <c r="B27" s="8" t="s">
        <v>9</v>
      </c>
      <c r="C27" s="18">
        <v>150805</v>
      </c>
      <c r="E27" s="9"/>
      <c r="F27" s="8" t="s">
        <v>25</v>
      </c>
      <c r="G27" s="18">
        <v>64091.619999999995</v>
      </c>
    </row>
    <row r="28" spans="1:7" ht="15" thickBot="1">
      <c r="A28" s="9"/>
      <c r="B28" s="8" t="s">
        <v>13</v>
      </c>
      <c r="C28" s="18">
        <v>846062.54999999993</v>
      </c>
      <c r="E28" s="9"/>
      <c r="F28" s="8" t="s">
        <v>26</v>
      </c>
      <c r="G28" s="18">
        <v>7975</v>
      </c>
    </row>
    <row r="29" spans="1:7" ht="15" thickBot="1">
      <c r="A29" s="9"/>
      <c r="B29" s="8" t="s">
        <v>15</v>
      </c>
      <c r="C29" s="18">
        <v>892510.20000000019</v>
      </c>
      <c r="E29" s="5"/>
      <c r="F29" s="6" t="s">
        <v>1</v>
      </c>
      <c r="G29" s="7">
        <f>SUM(G23:G28)</f>
        <v>3163700.46</v>
      </c>
    </row>
    <row r="30" spans="1:7" ht="15" thickBot="1">
      <c r="A30" s="5"/>
      <c r="B30" s="6" t="s">
        <v>1</v>
      </c>
      <c r="C30" s="7">
        <f>SUM(C27:C29)</f>
        <v>1889377.75</v>
      </c>
      <c r="E30" s="9" t="s">
        <v>9</v>
      </c>
      <c r="F30" s="8" t="s">
        <v>20</v>
      </c>
      <c r="G30" s="18">
        <v>1795960.6799999997</v>
      </c>
    </row>
    <row r="31" spans="1:7">
      <c r="A31" s="9" t="s">
        <v>8</v>
      </c>
      <c r="B31" s="8" t="s">
        <v>6</v>
      </c>
      <c r="C31" s="18">
        <v>5437886.200000002</v>
      </c>
      <c r="E31" s="9"/>
      <c r="F31" s="8" t="s">
        <v>12</v>
      </c>
      <c r="G31" s="18">
        <v>1441682.7999999998</v>
      </c>
    </row>
    <row r="32" spans="1:7">
      <c r="A32" s="9"/>
      <c r="B32" s="8" t="s">
        <v>9</v>
      </c>
      <c r="C32" s="18">
        <v>1028819.3599999999</v>
      </c>
      <c r="E32" s="9"/>
      <c r="F32" s="8" t="s">
        <v>8</v>
      </c>
      <c r="G32" s="18">
        <v>1028819.3599999999</v>
      </c>
    </row>
    <row r="33" spans="1:7">
      <c r="A33" s="9"/>
      <c r="B33" s="8" t="s">
        <v>33</v>
      </c>
      <c r="C33" s="18">
        <v>300815.83999999997</v>
      </c>
      <c r="E33" s="9"/>
      <c r="F33" s="8" t="s">
        <v>5</v>
      </c>
      <c r="G33" s="18">
        <v>702249.02</v>
      </c>
    </row>
    <row r="34" spans="1:7" ht="15" thickBot="1">
      <c r="A34" s="9"/>
      <c r="B34" s="8" t="s">
        <v>15</v>
      </c>
      <c r="C34" s="18">
        <v>190873.78</v>
      </c>
      <c r="E34" s="9"/>
      <c r="F34" s="8" t="s">
        <v>21</v>
      </c>
      <c r="G34" s="18">
        <v>177218.28999999998</v>
      </c>
    </row>
    <row r="35" spans="1:7" ht="15" thickBot="1">
      <c r="A35" s="5"/>
      <c r="B35" s="6" t="s">
        <v>1</v>
      </c>
      <c r="C35" s="7">
        <f>SUM(C31:C34)</f>
        <v>6958395.1800000025</v>
      </c>
      <c r="E35" s="9"/>
      <c r="F35" s="8" t="s">
        <v>24</v>
      </c>
      <c r="G35" s="18">
        <v>150805</v>
      </c>
    </row>
    <row r="36" spans="1:7" ht="15" thickBot="1">
      <c r="A36" s="9" t="s">
        <v>39</v>
      </c>
      <c r="B36" s="8" t="s">
        <v>4</v>
      </c>
      <c r="C36" s="18">
        <v>585947</v>
      </c>
      <c r="E36" s="9"/>
      <c r="F36" s="8" t="s">
        <v>16</v>
      </c>
      <c r="G36" s="18">
        <v>142323.37</v>
      </c>
    </row>
    <row r="37" spans="1:7" ht="15" thickBot="1">
      <c r="A37" s="5"/>
      <c r="B37" s="6" t="s">
        <v>1</v>
      </c>
      <c r="C37" s="7">
        <f>SUM(C36)</f>
        <v>585947</v>
      </c>
      <c r="E37" s="9"/>
      <c r="F37" s="8" t="s">
        <v>14</v>
      </c>
      <c r="G37" s="18">
        <v>96758.400000000009</v>
      </c>
    </row>
    <row r="38" spans="1:7">
      <c r="A38" s="9" t="s">
        <v>10</v>
      </c>
      <c r="B38" s="8" t="s">
        <v>6</v>
      </c>
      <c r="C38" s="18">
        <v>2050876.6800000004</v>
      </c>
      <c r="E38" s="9"/>
      <c r="F38" s="8" t="s">
        <v>11</v>
      </c>
      <c r="G38" s="18">
        <v>49510.799999999996</v>
      </c>
    </row>
    <row r="39" spans="1:7" ht="15" thickBot="1">
      <c r="A39" s="9"/>
      <c r="B39" s="8" t="s">
        <v>33</v>
      </c>
      <c r="C39" s="18">
        <v>727984.23</v>
      </c>
      <c r="E39" s="9"/>
      <c r="F39" s="8" t="s">
        <v>38</v>
      </c>
      <c r="G39" s="18">
        <v>38637.68</v>
      </c>
    </row>
    <row r="40" spans="1:7" ht="15" thickBot="1">
      <c r="A40" s="5"/>
      <c r="B40" s="6" t="s">
        <v>1</v>
      </c>
      <c r="C40" s="7">
        <f>SUM(C38:C39)</f>
        <v>2778860.91</v>
      </c>
      <c r="E40" s="9"/>
      <c r="F40" s="8" t="s">
        <v>34</v>
      </c>
      <c r="G40" s="18">
        <v>551.36</v>
      </c>
    </row>
    <row r="41" spans="1:7" ht="15" thickBot="1">
      <c r="A41" s="9" t="s">
        <v>40</v>
      </c>
      <c r="B41" s="8" t="s">
        <v>33</v>
      </c>
      <c r="C41" s="18">
        <v>1582668.1800000004</v>
      </c>
      <c r="E41" s="5"/>
      <c r="F41" s="6" t="s">
        <v>1</v>
      </c>
      <c r="G41" s="7">
        <f>SUM(G30:G40)</f>
        <v>5624516.7599999998</v>
      </c>
    </row>
    <row r="42" spans="1:7" ht="15" thickBot="1">
      <c r="A42" s="5"/>
      <c r="B42" s="6" t="s">
        <v>1</v>
      </c>
      <c r="C42" s="7">
        <f>SUM(C41)</f>
        <v>1582668.1800000004</v>
      </c>
      <c r="E42" s="9" t="s">
        <v>33</v>
      </c>
      <c r="F42" s="8" t="s">
        <v>30</v>
      </c>
      <c r="G42" s="18">
        <v>28156393.239999998</v>
      </c>
    </row>
    <row r="43" spans="1:7">
      <c r="A43" s="9" t="s">
        <v>11</v>
      </c>
      <c r="B43" s="8" t="s">
        <v>6</v>
      </c>
      <c r="C43" s="18">
        <v>178263.72</v>
      </c>
      <c r="E43" s="9"/>
      <c r="F43" s="8" t="s">
        <v>34</v>
      </c>
      <c r="G43" s="18">
        <v>2522297.21</v>
      </c>
    </row>
    <row r="44" spans="1:7">
      <c r="A44" s="9"/>
      <c r="B44" s="8" t="s">
        <v>9</v>
      </c>
      <c r="C44" s="18">
        <v>49510.799999999996</v>
      </c>
      <c r="E44" s="9"/>
      <c r="F44" s="8" t="s">
        <v>35</v>
      </c>
      <c r="G44" s="18">
        <v>2312691.86</v>
      </c>
    </row>
    <row r="45" spans="1:7">
      <c r="A45" s="9"/>
      <c r="B45" s="8" t="s">
        <v>33</v>
      </c>
      <c r="C45" s="18">
        <v>527137.12000000011</v>
      </c>
      <c r="E45" s="9"/>
      <c r="F45" s="8" t="s">
        <v>14</v>
      </c>
      <c r="G45" s="18">
        <v>1586516.69</v>
      </c>
    </row>
    <row r="46" spans="1:7" ht="15" thickBot="1">
      <c r="A46" s="9"/>
      <c r="B46" s="8" t="s">
        <v>15</v>
      </c>
      <c r="C46" s="18">
        <v>650318.71000000008</v>
      </c>
      <c r="E46" s="9"/>
      <c r="F46" s="8" t="s">
        <v>40</v>
      </c>
      <c r="G46" s="18">
        <v>1582668.1800000004</v>
      </c>
    </row>
    <row r="47" spans="1:7" ht="15" thickBot="1">
      <c r="A47" s="5"/>
      <c r="B47" s="6" t="s">
        <v>1</v>
      </c>
      <c r="C47" s="7">
        <f>SUM(C43:C46)</f>
        <v>1405230.35</v>
      </c>
      <c r="E47" s="9"/>
      <c r="F47" s="8" t="s">
        <v>18</v>
      </c>
      <c r="G47" s="18">
        <v>1133727.3900000001</v>
      </c>
    </row>
    <row r="48" spans="1:7" ht="15" thickBot="1">
      <c r="A48" s="9" t="s">
        <v>30</v>
      </c>
      <c r="B48" s="8" t="s">
        <v>33</v>
      </c>
      <c r="C48" s="18">
        <v>28156393.239999998</v>
      </c>
      <c r="E48" s="9"/>
      <c r="F48" s="8" t="s">
        <v>25</v>
      </c>
      <c r="G48" s="18">
        <v>971503.96999999986</v>
      </c>
    </row>
    <row r="49" spans="1:7" ht="15" thickBot="1">
      <c r="A49" s="5"/>
      <c r="B49" s="6" t="s">
        <v>1</v>
      </c>
      <c r="C49" s="7">
        <f>SUM(C48)</f>
        <v>28156393.239999998</v>
      </c>
      <c r="E49" s="9"/>
      <c r="F49" s="8" t="s">
        <v>16</v>
      </c>
      <c r="G49" s="18">
        <v>932883.53999999992</v>
      </c>
    </row>
    <row r="50" spans="1:7">
      <c r="A50" s="9" t="s">
        <v>12</v>
      </c>
      <c r="B50" s="8" t="s">
        <v>6</v>
      </c>
      <c r="C50" s="18">
        <v>4741198.1999999974</v>
      </c>
      <c r="E50" s="9"/>
      <c r="F50" s="8" t="s">
        <v>10</v>
      </c>
      <c r="G50" s="18">
        <v>727984.23</v>
      </c>
    </row>
    <row r="51" spans="1:7">
      <c r="A51" s="9"/>
      <c r="B51" s="8" t="s">
        <v>7</v>
      </c>
      <c r="C51" s="18">
        <v>1801611.46</v>
      </c>
      <c r="E51" s="9"/>
      <c r="F51" s="8" t="s">
        <v>11</v>
      </c>
      <c r="G51" s="18">
        <v>527137.12000000011</v>
      </c>
    </row>
    <row r="52" spans="1:7">
      <c r="A52" s="9"/>
      <c r="B52" s="8" t="s">
        <v>9</v>
      </c>
      <c r="C52" s="18">
        <v>1441682.7999999998</v>
      </c>
      <c r="E52" s="9"/>
      <c r="F52" s="8" t="s">
        <v>12</v>
      </c>
      <c r="G52" s="18">
        <v>501820.02000000008</v>
      </c>
    </row>
    <row r="53" spans="1:7">
      <c r="A53" s="9"/>
      <c r="B53" s="8" t="s">
        <v>33</v>
      </c>
      <c r="C53" s="18">
        <v>501820.02000000008</v>
      </c>
      <c r="E53" s="9"/>
      <c r="F53" s="8" t="s">
        <v>21</v>
      </c>
      <c r="G53" s="18">
        <v>316260.49</v>
      </c>
    </row>
    <row r="54" spans="1:7">
      <c r="A54" s="9"/>
      <c r="B54" s="8" t="s">
        <v>13</v>
      </c>
      <c r="C54" s="18">
        <v>115758.76000000001</v>
      </c>
      <c r="E54" s="9"/>
      <c r="F54" s="8" t="s">
        <v>8</v>
      </c>
      <c r="G54" s="18">
        <v>300815.83999999997</v>
      </c>
    </row>
    <row r="55" spans="1:7" ht="15" thickBot="1">
      <c r="A55" s="9"/>
      <c r="B55" s="8" t="s">
        <v>37</v>
      </c>
      <c r="C55" s="18">
        <v>978042.94</v>
      </c>
      <c r="E55" s="9"/>
      <c r="F55" s="8" t="s">
        <v>5</v>
      </c>
      <c r="G55" s="18">
        <v>296184.06</v>
      </c>
    </row>
    <row r="56" spans="1:7" ht="15" thickBot="1">
      <c r="A56" s="5"/>
      <c r="B56" s="6" t="s">
        <v>1</v>
      </c>
      <c r="C56" s="7">
        <f>SUM(C50:C55)</f>
        <v>9580114.179999996</v>
      </c>
      <c r="E56" s="9"/>
      <c r="F56" s="8" t="s">
        <v>20</v>
      </c>
      <c r="G56" s="18">
        <v>275946.10000000003</v>
      </c>
    </row>
    <row r="57" spans="1:7">
      <c r="A57" s="9" t="s">
        <v>14</v>
      </c>
      <c r="B57" s="8" t="s">
        <v>6</v>
      </c>
      <c r="C57" s="18">
        <v>47928</v>
      </c>
      <c r="E57" s="9"/>
      <c r="F57" s="8" t="s">
        <v>27</v>
      </c>
      <c r="G57" s="18">
        <v>230949.08999999997</v>
      </c>
    </row>
    <row r="58" spans="1:7">
      <c r="A58" s="9"/>
      <c r="B58" s="8" t="s">
        <v>9</v>
      </c>
      <c r="C58" s="18">
        <v>96758.400000000009</v>
      </c>
      <c r="E58" s="9"/>
      <c r="F58" s="8" t="s">
        <v>43</v>
      </c>
      <c r="G58" s="18">
        <v>190325.2</v>
      </c>
    </row>
    <row r="59" spans="1:7">
      <c r="A59" s="9"/>
      <c r="B59" s="8" t="s">
        <v>33</v>
      </c>
      <c r="C59" s="18">
        <v>1586516.69</v>
      </c>
      <c r="E59" s="9"/>
      <c r="F59" s="8" t="s">
        <v>28</v>
      </c>
      <c r="G59" s="18">
        <v>155037.1</v>
      </c>
    </row>
    <row r="60" spans="1:7" ht="15" thickBot="1">
      <c r="A60" s="9"/>
      <c r="B60" s="8" t="s">
        <v>15</v>
      </c>
      <c r="C60" s="18">
        <v>358066.21</v>
      </c>
      <c r="E60" s="9"/>
      <c r="F60" s="8" t="s">
        <v>41</v>
      </c>
      <c r="G60" s="18">
        <v>99232</v>
      </c>
    </row>
    <row r="61" spans="1:7" ht="15" thickBot="1">
      <c r="A61" s="5"/>
      <c r="B61" s="6" t="s">
        <v>1</v>
      </c>
      <c r="C61" s="7">
        <f>SUM(C57:C60)</f>
        <v>2089269.2999999998</v>
      </c>
      <c r="E61" s="9"/>
      <c r="F61" s="8" t="s">
        <v>17</v>
      </c>
      <c r="G61" s="18">
        <v>98679.31</v>
      </c>
    </row>
    <row r="62" spans="1:7" ht="15" thickBot="1">
      <c r="A62" s="9" t="s">
        <v>16</v>
      </c>
      <c r="B62" s="8" t="s">
        <v>6</v>
      </c>
      <c r="C62" s="18">
        <v>768786.78</v>
      </c>
      <c r="E62" s="5"/>
      <c r="F62" s="6" t="s">
        <v>1</v>
      </c>
      <c r="G62" s="7">
        <f>SUM(G42:G61)</f>
        <v>42919052.640000015</v>
      </c>
    </row>
    <row r="63" spans="1:7">
      <c r="A63" s="9"/>
      <c r="B63" s="8" t="s">
        <v>9</v>
      </c>
      <c r="C63" s="18">
        <v>142323.37</v>
      </c>
      <c r="E63" s="9" t="s">
        <v>13</v>
      </c>
      <c r="F63" s="8" t="s">
        <v>17</v>
      </c>
      <c r="G63" s="18">
        <v>9847231.4399999995</v>
      </c>
    </row>
    <row r="64" spans="1:7" ht="15" thickBot="1">
      <c r="A64" s="9"/>
      <c r="B64" s="8" t="s">
        <v>33</v>
      </c>
      <c r="C64" s="18">
        <v>932883.53999999992</v>
      </c>
      <c r="E64" s="9"/>
      <c r="F64" s="8" t="s">
        <v>29</v>
      </c>
      <c r="G64" s="18">
        <v>5873313.0499999998</v>
      </c>
    </row>
    <row r="65" spans="1:7" ht="15" thickBot="1">
      <c r="A65" s="5"/>
      <c r="B65" s="6" t="s">
        <v>1</v>
      </c>
      <c r="C65" s="7">
        <f>SUM(C62:C64)</f>
        <v>1843993.69</v>
      </c>
      <c r="E65" s="9"/>
      <c r="F65" s="8" t="s">
        <v>22</v>
      </c>
      <c r="G65" s="18">
        <v>1110452.21</v>
      </c>
    </row>
    <row r="66" spans="1:7" ht="15" thickBot="1">
      <c r="A66" s="9" t="s">
        <v>27</v>
      </c>
      <c r="B66" s="8" t="s">
        <v>33</v>
      </c>
      <c r="C66" s="18">
        <v>230949.08999999997</v>
      </c>
      <c r="E66" s="9"/>
      <c r="F66" s="8" t="s">
        <v>20</v>
      </c>
      <c r="G66" s="18">
        <v>1035357.3899999999</v>
      </c>
    </row>
    <row r="67" spans="1:7" ht="15" thickBot="1">
      <c r="A67" s="5"/>
      <c r="B67" s="6" t="s">
        <v>1</v>
      </c>
      <c r="C67" s="7">
        <f>SUM(C66)</f>
        <v>230949.08999999997</v>
      </c>
      <c r="E67" s="9"/>
      <c r="F67" s="8" t="s">
        <v>24</v>
      </c>
      <c r="G67" s="18">
        <v>846062.54999999993</v>
      </c>
    </row>
    <row r="68" spans="1:7" ht="15" thickBot="1">
      <c r="A68" s="9" t="s">
        <v>38</v>
      </c>
      <c r="B68" s="8" t="s">
        <v>9</v>
      </c>
      <c r="C68" s="18">
        <v>38637.68</v>
      </c>
      <c r="E68" s="9"/>
      <c r="F68" s="8" t="s">
        <v>23</v>
      </c>
      <c r="G68" s="18">
        <v>131015.06</v>
      </c>
    </row>
    <row r="69" spans="1:7" ht="15" thickBot="1">
      <c r="A69" s="5"/>
      <c r="B69" s="6" t="s">
        <v>1</v>
      </c>
      <c r="C69" s="7">
        <f>SUM(C68)</f>
        <v>38637.68</v>
      </c>
      <c r="E69" s="9"/>
      <c r="F69" s="8" t="s">
        <v>12</v>
      </c>
      <c r="G69" s="18">
        <v>115758.76000000001</v>
      </c>
    </row>
    <row r="70" spans="1:7" ht="15" thickBot="1">
      <c r="A70" s="9" t="s">
        <v>17</v>
      </c>
      <c r="B70" s="8" t="s">
        <v>6</v>
      </c>
      <c r="C70" s="18">
        <v>2774475.9299999997</v>
      </c>
      <c r="E70" s="9"/>
      <c r="F70" s="8" t="s">
        <v>19</v>
      </c>
      <c r="G70" s="18">
        <v>34944.659999999996</v>
      </c>
    </row>
    <row r="71" spans="1:7" ht="15" thickBot="1">
      <c r="A71" s="9"/>
      <c r="B71" s="8" t="s">
        <v>7</v>
      </c>
      <c r="C71" s="18">
        <v>930495.6</v>
      </c>
      <c r="E71" s="5"/>
      <c r="F71" s="6" t="s">
        <v>1</v>
      </c>
      <c r="G71" s="7">
        <f>SUM(G63:G70)</f>
        <v>18994135.120000001</v>
      </c>
    </row>
    <row r="72" spans="1:7">
      <c r="A72" s="9"/>
      <c r="B72" s="8" t="s">
        <v>33</v>
      </c>
      <c r="C72" s="18">
        <v>98679.31</v>
      </c>
      <c r="E72" s="9" t="s">
        <v>15</v>
      </c>
      <c r="F72" s="8" t="s">
        <v>20</v>
      </c>
      <c r="G72" s="18">
        <v>3001396.7299999991</v>
      </c>
    </row>
    <row r="73" spans="1:7">
      <c r="A73" s="9"/>
      <c r="B73" s="8" t="s">
        <v>13</v>
      </c>
      <c r="C73" s="18">
        <v>9847231.4399999995</v>
      </c>
      <c r="E73" s="9"/>
      <c r="F73" s="8" t="s">
        <v>22</v>
      </c>
      <c r="G73" s="18">
        <v>1980174.9500000007</v>
      </c>
    </row>
    <row r="74" spans="1:7" ht="15" thickBot="1">
      <c r="A74" s="9"/>
      <c r="B74" s="8" t="s">
        <v>15</v>
      </c>
      <c r="C74" s="18">
        <v>55559.94</v>
      </c>
      <c r="E74" s="9"/>
      <c r="F74" s="8" t="s">
        <v>24</v>
      </c>
      <c r="G74" s="18">
        <v>892510.20000000019</v>
      </c>
    </row>
    <row r="75" spans="1:7" ht="15" thickBot="1">
      <c r="A75" s="5"/>
      <c r="B75" s="6" t="s">
        <v>1</v>
      </c>
      <c r="C75" s="7">
        <f>SUM(C70:C74)</f>
        <v>13706442.219999999</v>
      </c>
      <c r="E75" s="9"/>
      <c r="F75" s="8" t="s">
        <v>11</v>
      </c>
      <c r="G75" s="18">
        <v>650318.71000000008</v>
      </c>
    </row>
    <row r="76" spans="1:7">
      <c r="A76" s="9" t="s">
        <v>18</v>
      </c>
      <c r="B76" s="8" t="s">
        <v>6</v>
      </c>
      <c r="C76" s="18">
        <v>160431</v>
      </c>
      <c r="E76" s="9"/>
      <c r="F76" s="8" t="s">
        <v>23</v>
      </c>
      <c r="G76" s="18">
        <v>492310.33</v>
      </c>
    </row>
    <row r="77" spans="1:7" ht="15" thickBot="1">
      <c r="A77" s="9"/>
      <c r="B77" s="8" t="s">
        <v>33</v>
      </c>
      <c r="C77" s="18">
        <v>1133727.3900000001</v>
      </c>
      <c r="E77" s="9"/>
      <c r="F77" s="8" t="s">
        <v>14</v>
      </c>
      <c r="G77" s="18">
        <v>358066.21</v>
      </c>
    </row>
    <row r="78" spans="1:7" ht="15" thickBot="1">
      <c r="A78" s="5"/>
      <c r="B78" s="6" t="s">
        <v>1</v>
      </c>
      <c r="C78" s="7">
        <f>SUM(C76:C77)</f>
        <v>1294158.3900000001</v>
      </c>
      <c r="E78" s="9"/>
      <c r="F78" s="8" t="s">
        <v>8</v>
      </c>
      <c r="G78" s="18">
        <v>190873.78</v>
      </c>
    </row>
    <row r="79" spans="1:7">
      <c r="A79" s="9" t="s">
        <v>25</v>
      </c>
      <c r="B79" s="8" t="s">
        <v>4</v>
      </c>
      <c r="C79" s="18">
        <v>64091.619999999995</v>
      </c>
      <c r="E79" s="9"/>
      <c r="F79" s="8" t="s">
        <v>21</v>
      </c>
      <c r="G79" s="18">
        <v>120714</v>
      </c>
    </row>
    <row r="80" spans="1:7">
      <c r="A80" s="9"/>
      <c r="B80" s="8" t="s">
        <v>33</v>
      </c>
      <c r="C80" s="18">
        <v>971503.96999999986</v>
      </c>
      <c r="E80" s="9"/>
      <c r="F80" s="8" t="s">
        <v>5</v>
      </c>
      <c r="G80" s="18">
        <v>85415.489999999991</v>
      </c>
    </row>
    <row r="81" spans="1:7">
      <c r="A81" s="9"/>
      <c r="B81" s="8" t="s">
        <v>15</v>
      </c>
      <c r="C81" s="18">
        <v>44160</v>
      </c>
      <c r="E81" s="9"/>
      <c r="F81" s="8" t="s">
        <v>17</v>
      </c>
      <c r="G81" s="18">
        <v>55559.94</v>
      </c>
    </row>
    <row r="82" spans="1:7" ht="15" thickBot="1">
      <c r="A82" s="9"/>
      <c r="B82" s="8" t="s">
        <v>37</v>
      </c>
      <c r="C82" s="18">
        <v>33125.449999999997</v>
      </c>
      <c r="E82" s="9"/>
      <c r="F82" s="8" t="s">
        <v>25</v>
      </c>
      <c r="G82" s="18">
        <v>44160</v>
      </c>
    </row>
    <row r="83" spans="1:7" ht="15" thickBot="1">
      <c r="A83" s="5"/>
      <c r="B83" s="6" t="s">
        <v>1</v>
      </c>
      <c r="C83" s="7">
        <f>SUM(C79:C82)</f>
        <v>1112881.0399999998</v>
      </c>
      <c r="E83" s="5"/>
      <c r="F83" s="6" t="s">
        <v>1</v>
      </c>
      <c r="G83" s="7">
        <f>SUM(G72:G82)</f>
        <v>7871500.3400000008</v>
      </c>
    </row>
    <row r="84" spans="1:7">
      <c r="A84" s="9" t="s">
        <v>19</v>
      </c>
      <c r="B84" s="8" t="s">
        <v>6</v>
      </c>
      <c r="C84" s="18">
        <v>92227.199999999997</v>
      </c>
      <c r="E84" s="9" t="s">
        <v>37</v>
      </c>
      <c r="F84" s="8" t="s">
        <v>12</v>
      </c>
      <c r="G84" s="18">
        <v>978042.94</v>
      </c>
    </row>
    <row r="85" spans="1:7">
      <c r="A85" s="9"/>
      <c r="B85" s="8" t="s">
        <v>13</v>
      </c>
      <c r="C85" s="18">
        <v>34944.659999999996</v>
      </c>
      <c r="E85" s="9"/>
      <c r="F85" s="8" t="s">
        <v>5</v>
      </c>
      <c r="G85" s="18">
        <v>41347.060000000005</v>
      </c>
    </row>
    <row r="86" spans="1:7" ht="15" thickBot="1">
      <c r="A86" s="9"/>
      <c r="B86" s="8" t="s">
        <v>37</v>
      </c>
      <c r="C86" s="18">
        <v>35402.589999999997</v>
      </c>
      <c r="E86" s="9"/>
      <c r="F86" s="8" t="s">
        <v>19</v>
      </c>
      <c r="G86" s="18">
        <v>35402.589999999997</v>
      </c>
    </row>
    <row r="87" spans="1:7" ht="15" thickBot="1">
      <c r="A87" s="5"/>
      <c r="B87" s="6" t="s">
        <v>1</v>
      </c>
      <c r="C87" s="7">
        <f>SUM(C84:C86)</f>
        <v>162574.44999999998</v>
      </c>
      <c r="E87" s="9"/>
      <c r="F87" s="8" t="s">
        <v>25</v>
      </c>
      <c r="G87" s="18">
        <v>33125.449999999997</v>
      </c>
    </row>
    <row r="88" spans="1:7" ht="15" thickBot="1">
      <c r="A88" s="9" t="s">
        <v>20</v>
      </c>
      <c r="B88" s="8" t="s">
        <v>6</v>
      </c>
      <c r="C88" s="18">
        <v>7390424.830000001</v>
      </c>
      <c r="E88" s="9"/>
      <c r="F88" s="8" t="s">
        <v>26</v>
      </c>
      <c r="G88" s="18">
        <v>331.77</v>
      </c>
    </row>
    <row r="89" spans="1:7" ht="15" thickBot="1">
      <c r="A89" s="9"/>
      <c r="B89" s="8" t="s">
        <v>36</v>
      </c>
      <c r="C89" s="18">
        <v>9100</v>
      </c>
      <c r="E89" s="5"/>
      <c r="F89" s="6" t="s">
        <v>1</v>
      </c>
      <c r="G89" s="7">
        <f>SUM(G84:G88)</f>
        <v>1088249.81</v>
      </c>
    </row>
    <row r="90" spans="1:7" ht="15" thickBot="1">
      <c r="A90" s="9"/>
      <c r="B90" s="8" t="s">
        <v>7</v>
      </c>
      <c r="C90" s="18">
        <v>1332825.8400000001</v>
      </c>
      <c r="E90" s="9"/>
      <c r="F90" s="8"/>
      <c r="G90" s="18"/>
    </row>
    <row r="91" spans="1:7" ht="15" thickBot="1">
      <c r="A91" s="9"/>
      <c r="B91" s="8" t="s">
        <v>9</v>
      </c>
      <c r="C91" s="18">
        <v>1795960.6799999997</v>
      </c>
      <c r="E91" s="5"/>
      <c r="F91" s="6" t="s">
        <v>47</v>
      </c>
      <c r="G91" s="7">
        <f>G15+G18+G22+G29+G41+G62+G71+G83+G89</f>
        <v>108923554.78000003</v>
      </c>
    </row>
    <row r="92" spans="1:7">
      <c r="A92" s="9"/>
      <c r="B92" s="8" t="s">
        <v>33</v>
      </c>
      <c r="C92" s="18">
        <v>275946.10000000003</v>
      </c>
    </row>
    <row r="93" spans="1:7">
      <c r="A93" s="9"/>
      <c r="B93" s="8" t="s">
        <v>13</v>
      </c>
      <c r="C93" s="18">
        <v>1035357.3899999999</v>
      </c>
    </row>
    <row r="94" spans="1:7" ht="15" thickBot="1">
      <c r="A94" s="9"/>
      <c r="B94" s="8" t="s">
        <v>15</v>
      </c>
      <c r="C94" s="18">
        <v>3001396.7299999991</v>
      </c>
    </row>
    <row r="95" spans="1:7" ht="15" thickBot="1">
      <c r="A95" s="5"/>
      <c r="B95" s="6" t="s">
        <v>1</v>
      </c>
      <c r="C95" s="7">
        <f>SUM(C88:C94)</f>
        <v>14841011.57</v>
      </c>
    </row>
    <row r="96" spans="1:7" ht="15" thickBot="1">
      <c r="A96" s="9" t="s">
        <v>43</v>
      </c>
      <c r="B96" s="8" t="s">
        <v>33</v>
      </c>
      <c r="C96" s="18">
        <v>190325.2</v>
      </c>
    </row>
    <row r="97" spans="1:3" ht="15" thickBot="1">
      <c r="A97" s="5"/>
      <c r="B97" s="6" t="s">
        <v>1</v>
      </c>
      <c r="C97" s="7">
        <f>SUM(C96)</f>
        <v>190325.2</v>
      </c>
    </row>
    <row r="98" spans="1:3">
      <c r="A98" s="9" t="s">
        <v>21</v>
      </c>
      <c r="B98" s="8" t="s">
        <v>6</v>
      </c>
      <c r="C98" s="18">
        <v>159552</v>
      </c>
    </row>
    <row r="99" spans="1:3">
      <c r="A99" s="9"/>
      <c r="B99" s="8" t="s">
        <v>9</v>
      </c>
      <c r="C99" s="18">
        <v>177218.28999999998</v>
      </c>
    </row>
    <row r="100" spans="1:3">
      <c r="A100" s="9"/>
      <c r="B100" s="8" t="s">
        <v>33</v>
      </c>
      <c r="C100" s="18">
        <v>316260.49</v>
      </c>
    </row>
    <row r="101" spans="1:3" ht="15" thickBot="1">
      <c r="A101" s="9"/>
      <c r="B101" s="8" t="s">
        <v>15</v>
      </c>
      <c r="C101" s="18">
        <v>120714</v>
      </c>
    </row>
    <row r="102" spans="1:3" ht="15" thickBot="1">
      <c r="A102" s="5"/>
      <c r="B102" s="6" t="s">
        <v>1</v>
      </c>
      <c r="C102" s="7">
        <f>SUM(C98:C101)</f>
        <v>773744.78</v>
      </c>
    </row>
    <row r="103" spans="1:3" ht="15" thickBot="1">
      <c r="A103" s="9" t="s">
        <v>29</v>
      </c>
      <c r="B103" s="8" t="s">
        <v>13</v>
      </c>
      <c r="C103" s="18">
        <v>5873313.0499999998</v>
      </c>
    </row>
    <row r="104" spans="1:3" ht="15" thickBot="1">
      <c r="A104" s="5"/>
      <c r="B104" s="6" t="s">
        <v>1</v>
      </c>
      <c r="C104" s="7">
        <f>SUM(C103)</f>
        <v>5873313.0499999998</v>
      </c>
    </row>
    <row r="105" spans="1:3" ht="15" thickBot="1">
      <c r="A105" s="9" t="s">
        <v>28</v>
      </c>
      <c r="B105" s="8" t="s">
        <v>33</v>
      </c>
      <c r="C105" s="18">
        <v>155037.1</v>
      </c>
    </row>
    <row r="106" spans="1:3" ht="15" thickBot="1">
      <c r="A106" s="5"/>
      <c r="B106" s="6" t="s">
        <v>1</v>
      </c>
      <c r="C106" s="7">
        <f>SUM(C105)</f>
        <v>155037.1</v>
      </c>
    </row>
    <row r="107" spans="1:3">
      <c r="A107" s="9" t="s">
        <v>26</v>
      </c>
      <c r="B107" s="8" t="s">
        <v>4</v>
      </c>
      <c r="C107" s="18">
        <v>7975</v>
      </c>
    </row>
    <row r="108" spans="1:3" ht="15" thickBot="1">
      <c r="A108" s="9"/>
      <c r="B108" s="8" t="s">
        <v>37</v>
      </c>
      <c r="C108" s="18">
        <v>331.77</v>
      </c>
    </row>
    <row r="109" spans="1:3" ht="15" thickBot="1">
      <c r="A109" s="5"/>
      <c r="B109" s="6" t="s">
        <v>1</v>
      </c>
      <c r="C109" s="7">
        <f>SUM(C107:C108)</f>
        <v>8306.77</v>
      </c>
    </row>
    <row r="110" spans="1:3">
      <c r="A110" s="9"/>
      <c r="B110" s="8"/>
      <c r="C110" s="18"/>
    </row>
    <row r="111" spans="1:3" ht="15" thickBot="1">
      <c r="A111" s="9"/>
      <c r="B111" s="8"/>
      <c r="C111" s="18"/>
    </row>
    <row r="112" spans="1:3" ht="15" thickBot="1">
      <c r="A112" s="5"/>
      <c r="B112" s="6" t="s">
        <v>47</v>
      </c>
      <c r="C112" s="7">
        <f>C4+C6+C14+C16+C19+C22+C26+C30+C35+C37+C40+C42+C47+C49+C56+C61+C65+C67+C69+C75+C78+C83+C87+C95+C97+C102+C104+C106+C109</f>
        <v>108923554.78000002</v>
      </c>
    </row>
  </sheetData>
  <sortState ref="F19:G21">
    <sortCondition descending="1" ref="G19:G21"/>
  </sortState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Exporlac Chile AG</dc:creator>
  <cp:lastModifiedBy>Guillermo Iturrieta Cattan</cp:lastModifiedBy>
  <cp:lastPrinted>2021-04-12T04:21:09Z</cp:lastPrinted>
  <dcterms:created xsi:type="dcterms:W3CDTF">2019-04-15T16:29:59Z</dcterms:created>
  <dcterms:modified xsi:type="dcterms:W3CDTF">2021-07-13T15:21:10Z</dcterms:modified>
</cp:coreProperties>
</file>