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ban Jeldres\Desktop\EXPORLAC\RESUMEN EXPORTACIONES\2021\"/>
    </mc:Choice>
  </mc:AlternateContent>
  <bookViews>
    <workbookView xWindow="0" yWindow="0" windowWidth="19440" windowHeight="8232"/>
  </bookViews>
  <sheets>
    <sheet name="Diciembre" sheetId="53" r:id="rId1"/>
  </sheets>
  <calcPr calcId="152511"/>
</workbook>
</file>

<file path=xl/calcChain.xml><?xml version="1.0" encoding="utf-8"?>
<calcChain xmlns="http://schemas.openxmlformats.org/spreadsheetml/2006/main">
  <c r="C127" i="53" l="1"/>
  <c r="G105" i="53"/>
  <c r="G103" i="53"/>
  <c r="G97" i="53"/>
  <c r="G85" i="53"/>
  <c r="G75" i="53"/>
  <c r="G51" i="53" s="1"/>
  <c r="G38" i="53"/>
  <c r="G35" i="53"/>
  <c r="G25" i="53"/>
  <c r="G20" i="53"/>
  <c r="G16" i="53"/>
  <c r="C125" i="53"/>
  <c r="C122" i="53"/>
  <c r="C120" i="53"/>
  <c r="C118" i="53"/>
  <c r="C116" i="53"/>
  <c r="C111" i="53"/>
  <c r="C109" i="53"/>
  <c r="C100" i="53"/>
  <c r="C96" i="53"/>
  <c r="C90" i="53"/>
  <c r="C87" i="53"/>
  <c r="C84" i="53"/>
  <c r="C78" i="53"/>
  <c r="C76" i="53"/>
  <c r="C74" i="53"/>
  <c r="C70" i="53"/>
  <c r="C68" i="53"/>
  <c r="C63" i="53"/>
  <c r="C55" i="53"/>
  <c r="C53" i="53"/>
  <c r="C48" i="53"/>
  <c r="C46" i="53"/>
  <c r="C43" i="53"/>
  <c r="C40" i="53"/>
  <c r="C34" i="53"/>
  <c r="C30" i="53"/>
  <c r="C26" i="53"/>
  <c r="C21" i="53"/>
  <c r="C16" i="53"/>
  <c r="C14" i="53"/>
  <c r="C6" i="53"/>
  <c r="C4" i="53"/>
</calcChain>
</file>

<file path=xl/sharedStrings.xml><?xml version="1.0" encoding="utf-8"?>
<sst xmlns="http://schemas.openxmlformats.org/spreadsheetml/2006/main" count="291" uniqueCount="53">
  <si>
    <t xml:space="preserve">    Resumen Exportaciones por</t>
  </si>
  <si>
    <t>Total</t>
  </si>
  <si>
    <t>Total FOB US$</t>
  </si>
  <si>
    <t>Valor FOB US$</t>
  </si>
  <si>
    <t>LEP</t>
  </si>
  <si>
    <t>Bolivia</t>
  </si>
  <si>
    <t>CONDENSADA</t>
  </si>
  <si>
    <t>GRASA BUTIRICA</t>
  </si>
  <si>
    <t>Costa Rica</t>
  </si>
  <si>
    <t>MANJAR</t>
  </si>
  <si>
    <t>Ecuador</t>
  </si>
  <si>
    <t>El Salvador</t>
  </si>
  <si>
    <t>Estados Unidos</t>
  </si>
  <si>
    <t>QUESO</t>
  </si>
  <si>
    <t>Guatemala</t>
  </si>
  <si>
    <t>SUERO</t>
  </si>
  <si>
    <t>Honduras</t>
  </si>
  <si>
    <t>México</t>
  </si>
  <si>
    <t>Nicaragua</t>
  </si>
  <si>
    <t>Paraguay</t>
  </si>
  <si>
    <t>Perú</t>
  </si>
  <si>
    <t>Rep. Dominicana</t>
  </si>
  <si>
    <t>China</t>
  </si>
  <si>
    <t>Colombia</t>
  </si>
  <si>
    <t>Corea del Sur</t>
  </si>
  <si>
    <t>Panamá</t>
  </si>
  <si>
    <t>Venezuela</t>
  </si>
  <si>
    <t>Jamaica</t>
  </si>
  <si>
    <t>Trinidad y Tobago</t>
  </si>
  <si>
    <t>Rusia</t>
  </si>
  <si>
    <t>Emiratos Arabes</t>
  </si>
  <si>
    <t>PAIS</t>
  </si>
  <si>
    <t>GRUPO</t>
  </si>
  <si>
    <t>PAI</t>
  </si>
  <si>
    <t>Canadá</t>
  </si>
  <si>
    <t>Bangladesh</t>
  </si>
  <si>
    <t>CREMA</t>
  </si>
  <si>
    <t>YOGUR</t>
  </si>
  <si>
    <t>Japón</t>
  </si>
  <si>
    <t>Cuba</t>
  </si>
  <si>
    <t>Egipto</t>
  </si>
  <si>
    <t>Belice</t>
  </si>
  <si>
    <t>Brasil</t>
  </si>
  <si>
    <t>Qatar</t>
  </si>
  <si>
    <t>Total General</t>
  </si>
  <si>
    <t>LL</t>
  </si>
  <si>
    <t>Guyana</t>
  </si>
  <si>
    <t>Uruguay</t>
  </si>
  <si>
    <t>Total general</t>
  </si>
  <si>
    <t>Nueva Zelanda</t>
  </si>
  <si>
    <t xml:space="preserve">  Resumen Exportaciones por Pais y  Grupo de Producto Enero-Diciembre 2021</t>
  </si>
  <si>
    <t>Resumen Exportaciones por Grupo de Producto y  Pais Enero-Diciembre 2021</t>
  </si>
  <si>
    <t>Grupo -Producto Enero-Diciembre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</si>
</sst>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2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2" borderId="4" xfId="0" applyFont="1" applyFill="1" applyBorder="1"/>
    <xf numFmtId="0" fontId="1" fillId="2" borderId="5" xfId="0" applyFont="1" applyFill="1" applyBorder="1"/>
    <xf numFmtId="0" fontId="1" fillId="2" borderId="4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2" fontId="1" fillId="2" borderId="9" xfId="1" applyFont="1" applyFill="1" applyBorder="1" applyAlignment="1">
      <alignment horizontal="left"/>
    </xf>
    <xf numFmtId="42" fontId="1" fillId="2" borderId="9" xfId="1" applyFont="1" applyFill="1" applyBorder="1" applyAlignment="1">
      <alignment horizontal="center"/>
    </xf>
    <xf numFmtId="165" fontId="1" fillId="2" borderId="9" xfId="0" applyNumberFormat="1" applyFont="1" applyFill="1" applyBorder="1"/>
    <xf numFmtId="165" fontId="1" fillId="2" borderId="3" xfId="2" applyNumberFormat="1" applyFont="1" applyFill="1" applyBorder="1" applyAlignment="1">
      <alignment horizontal="left"/>
    </xf>
    <xf numFmtId="165" fontId="1" fillId="2" borderId="9" xfId="2" applyNumberFormat="1" applyFont="1" applyFill="1" applyBorder="1" applyAlignment="1">
      <alignment horizontal="center"/>
    </xf>
    <xf numFmtId="42" fontId="0" fillId="0" borderId="0" xfId="0" applyNumberFormat="1"/>
    <xf numFmtId="0" fontId="0" fillId="0" borderId="6" xfId="0" applyBorder="1"/>
    <xf numFmtId="42" fontId="0" fillId="0" borderId="8" xfId="0" applyNumberFormat="1" applyBorder="1"/>
    <xf numFmtId="0" fontId="4" fillId="3" borderId="10" xfId="0" applyFont="1" applyFill="1" applyBorder="1"/>
    <xf numFmtId="42" fontId="4" fillId="3" borderId="11" xfId="0" applyNumberFormat="1" applyFont="1" applyFill="1" applyBorder="1"/>
    <xf numFmtId="0" fontId="0" fillId="0" borderId="7" xfId="0" applyBorder="1"/>
    <xf numFmtId="0" fontId="4" fillId="3" borderId="12" xfId="0" applyFont="1" applyFill="1" applyBorder="1"/>
    <xf numFmtId="42" fontId="1" fillId="2" borderId="9" xfId="0" applyNumberFormat="1" applyFont="1" applyFill="1" applyBorder="1"/>
    <xf numFmtId="0" fontId="0" fillId="0" borderId="10" xfId="0" applyBorder="1"/>
    <xf numFmtId="164" fontId="1" fillId="2" borderId="2" xfId="0" applyNumberFormat="1" applyFont="1" applyFill="1" applyBorder="1" applyAlignment="1">
      <alignment horizontal="center"/>
    </xf>
    <xf numFmtId="42" fontId="0" fillId="0" borderId="7" xfId="1" applyFont="1" applyBorder="1"/>
    <xf numFmtId="42" fontId="0" fillId="0" borderId="12" xfId="1" applyFont="1" applyBorder="1"/>
    <xf numFmtId="0" fontId="4" fillId="3" borderId="1" xfId="0" applyFont="1" applyFill="1" applyBorder="1"/>
    <xf numFmtId="42" fontId="4" fillId="3" borderId="2" xfId="1" applyFont="1" applyFill="1" applyBorder="1"/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workbookViewId="0">
      <selection activeCell="G122" sqref="G121:G122"/>
    </sheetView>
  </sheetViews>
  <sheetFormatPr baseColWidth="10" defaultRowHeight="14.4" x14ac:dyDescent="0.3"/>
  <cols>
    <col min="1" max="1" width="15.77734375" customWidth="1"/>
    <col min="2" max="2" width="15.88671875" customWidth="1"/>
    <col min="3" max="3" width="35.33203125" customWidth="1"/>
    <col min="4" max="4" width="3.33203125" customWidth="1"/>
    <col min="5" max="5" width="14.77734375" customWidth="1"/>
    <col min="7" max="7" width="41.33203125" customWidth="1"/>
    <col min="8" max="8" width="6.44140625" customWidth="1"/>
    <col min="9" max="9" width="37.109375" customWidth="1"/>
    <col min="10" max="10" width="22.44140625" customWidth="1"/>
  </cols>
  <sheetData>
    <row r="1" spans="1:10" ht="15" thickBot="1" x14ac:dyDescent="0.35">
      <c r="A1" s="1" t="s">
        <v>50</v>
      </c>
      <c r="B1" s="2"/>
      <c r="C1" s="10"/>
      <c r="E1" s="3" t="s">
        <v>51</v>
      </c>
      <c r="F1" s="4"/>
      <c r="G1" s="13"/>
      <c r="I1" s="7" t="s">
        <v>0</v>
      </c>
      <c r="J1" s="8" t="s">
        <v>1</v>
      </c>
    </row>
    <row r="2" spans="1:10" ht="15" thickBot="1" x14ac:dyDescent="0.35">
      <c r="A2" s="7" t="s">
        <v>31</v>
      </c>
      <c r="B2" s="9" t="s">
        <v>32</v>
      </c>
      <c r="C2" s="11" t="s">
        <v>2</v>
      </c>
      <c r="E2" s="7" t="s">
        <v>32</v>
      </c>
      <c r="F2" s="9" t="s">
        <v>31</v>
      </c>
      <c r="G2" s="14" t="s">
        <v>2</v>
      </c>
      <c r="I2" s="3" t="s">
        <v>52</v>
      </c>
      <c r="J2" s="24" t="s">
        <v>3</v>
      </c>
    </row>
    <row r="3" spans="1:10" ht="15" thickBot="1" x14ac:dyDescent="0.35">
      <c r="A3" s="16" t="s">
        <v>35</v>
      </c>
      <c r="B3" s="20" t="s">
        <v>33</v>
      </c>
      <c r="C3" s="17">
        <v>3100015.1000000006</v>
      </c>
      <c r="E3" s="16" t="s">
        <v>6</v>
      </c>
      <c r="F3" s="20" t="s">
        <v>12</v>
      </c>
      <c r="G3" s="17">
        <v>14308338.070000002</v>
      </c>
      <c r="I3" s="16" t="s">
        <v>33</v>
      </c>
      <c r="J3" s="25">
        <v>74702638.960000038</v>
      </c>
    </row>
    <row r="4" spans="1:10" ht="15" thickBot="1" x14ac:dyDescent="0.35">
      <c r="A4" s="5"/>
      <c r="B4" s="6" t="s">
        <v>1</v>
      </c>
      <c r="C4" s="12">
        <f>SUM(C3)</f>
        <v>3100015.1000000006</v>
      </c>
      <c r="E4" s="16"/>
      <c r="F4" s="20" t="s">
        <v>20</v>
      </c>
      <c r="G4" s="17">
        <v>10250639.729999984</v>
      </c>
      <c r="I4" s="16" t="s">
        <v>6</v>
      </c>
      <c r="J4" s="25">
        <v>41028828.91999992</v>
      </c>
    </row>
    <row r="5" spans="1:10" ht="15" thickBot="1" x14ac:dyDescent="0.35">
      <c r="A5" s="16" t="s">
        <v>41</v>
      </c>
      <c r="B5" s="20" t="s">
        <v>33</v>
      </c>
      <c r="C5" s="17">
        <v>223664.5</v>
      </c>
      <c r="E5" s="16"/>
      <c r="F5" s="20" t="s">
        <v>8</v>
      </c>
      <c r="G5" s="17">
        <v>6437694.9200000037</v>
      </c>
      <c r="I5" s="16" t="s">
        <v>13</v>
      </c>
      <c r="J5" s="25">
        <v>33364652.979999971</v>
      </c>
    </row>
    <row r="6" spans="1:10" ht="15" thickBot="1" x14ac:dyDescent="0.35">
      <c r="A6" s="5"/>
      <c r="B6" s="6" t="s">
        <v>1</v>
      </c>
      <c r="C6" s="12">
        <f>SUM(C5)</f>
        <v>223664.5</v>
      </c>
      <c r="E6" s="16"/>
      <c r="F6" s="20" t="s">
        <v>17</v>
      </c>
      <c r="G6" s="17">
        <v>3969248.7300000004</v>
      </c>
      <c r="I6" s="16" t="s">
        <v>15</v>
      </c>
      <c r="J6" s="25">
        <v>15538524.650000004</v>
      </c>
    </row>
    <row r="7" spans="1:10" x14ac:dyDescent="0.3">
      <c r="A7" s="16" t="s">
        <v>5</v>
      </c>
      <c r="B7" s="20" t="s">
        <v>9</v>
      </c>
      <c r="C7" s="17">
        <v>1664550.1900000002</v>
      </c>
      <c r="E7" s="16"/>
      <c r="F7" s="20" t="s">
        <v>10</v>
      </c>
      <c r="G7" s="17">
        <v>2953023.07</v>
      </c>
      <c r="I7" s="16" t="s">
        <v>9</v>
      </c>
      <c r="J7" s="25">
        <v>11116417.32000001</v>
      </c>
    </row>
    <row r="8" spans="1:10" x14ac:dyDescent="0.3">
      <c r="A8" s="16"/>
      <c r="B8" s="20" t="s">
        <v>36</v>
      </c>
      <c r="C8" s="17">
        <v>1535949.36</v>
      </c>
      <c r="E8" s="16"/>
      <c r="F8" s="20" t="s">
        <v>5</v>
      </c>
      <c r="G8" s="17">
        <v>1113584.4100000001</v>
      </c>
      <c r="I8" s="16" t="s">
        <v>4</v>
      </c>
      <c r="J8" s="25">
        <v>8981960.2799999975</v>
      </c>
    </row>
    <row r="9" spans="1:10" x14ac:dyDescent="0.3">
      <c r="A9" s="16"/>
      <c r="B9" s="20" t="s">
        <v>6</v>
      </c>
      <c r="C9" s="17">
        <v>1113584.4100000001</v>
      </c>
      <c r="E9" s="16"/>
      <c r="F9" s="20" t="s">
        <v>16</v>
      </c>
      <c r="G9" s="17">
        <v>1059902.28</v>
      </c>
      <c r="I9" s="16" t="s">
        <v>7</v>
      </c>
      <c r="J9" s="25">
        <v>7045751.0599999996</v>
      </c>
    </row>
    <row r="10" spans="1:10" x14ac:dyDescent="0.3">
      <c r="A10" s="16"/>
      <c r="B10" s="20" t="s">
        <v>33</v>
      </c>
      <c r="C10" s="17">
        <v>965356.97000000009</v>
      </c>
      <c r="E10" s="16"/>
      <c r="F10" s="20" t="s">
        <v>11</v>
      </c>
      <c r="G10" s="17">
        <v>301763.99</v>
      </c>
      <c r="I10" s="16" t="s">
        <v>37</v>
      </c>
      <c r="J10" s="25">
        <v>3248964.7699999996</v>
      </c>
    </row>
    <row r="11" spans="1:10" x14ac:dyDescent="0.3">
      <c r="A11" s="16"/>
      <c r="B11" s="20" t="s">
        <v>4</v>
      </c>
      <c r="C11" s="17">
        <v>508247.03999999998</v>
      </c>
      <c r="E11" s="16"/>
      <c r="F11" s="20" t="s">
        <v>18</v>
      </c>
      <c r="G11" s="17">
        <v>281283</v>
      </c>
      <c r="I11" s="16" t="s">
        <v>36</v>
      </c>
      <c r="J11" s="25">
        <v>1549041.78</v>
      </c>
    </row>
    <row r="12" spans="1:10" ht="15" thickBot="1" x14ac:dyDescent="0.35">
      <c r="A12" s="16"/>
      <c r="B12" s="20" t="s">
        <v>15</v>
      </c>
      <c r="C12" s="17">
        <v>180548.28999999998</v>
      </c>
      <c r="E12" s="16"/>
      <c r="F12" s="20" t="s">
        <v>21</v>
      </c>
      <c r="G12" s="17">
        <v>159552</v>
      </c>
      <c r="I12" s="23" t="s">
        <v>45</v>
      </c>
      <c r="J12" s="26">
        <v>496613.7</v>
      </c>
    </row>
    <row r="13" spans="1:10" ht="15" thickBot="1" x14ac:dyDescent="0.35">
      <c r="A13" s="16"/>
      <c r="B13" s="20" t="s">
        <v>37</v>
      </c>
      <c r="C13" s="17">
        <v>97467.040000000008</v>
      </c>
      <c r="E13" s="16"/>
      <c r="F13" s="20" t="s">
        <v>14</v>
      </c>
      <c r="G13" s="17">
        <v>101509.5</v>
      </c>
      <c r="I13" s="27" t="s">
        <v>48</v>
      </c>
      <c r="J13" s="28">
        <v>197073394.41999996</v>
      </c>
    </row>
    <row r="14" spans="1:10" ht="15" thickBot="1" x14ac:dyDescent="0.35">
      <c r="A14" s="5"/>
      <c r="B14" s="6" t="s">
        <v>1</v>
      </c>
      <c r="C14" s="12">
        <f>SUM(C7:C13)</f>
        <v>6065703.3000000007</v>
      </c>
      <c r="E14" s="16"/>
      <c r="F14" s="20" t="s">
        <v>19</v>
      </c>
      <c r="G14" s="17">
        <v>92227.199999999997</v>
      </c>
    </row>
    <row r="15" spans="1:10" ht="15" thickBot="1" x14ac:dyDescent="0.35">
      <c r="A15" s="16" t="s">
        <v>42</v>
      </c>
      <c r="B15" s="20" t="s">
        <v>4</v>
      </c>
      <c r="C15" s="17">
        <v>2578240</v>
      </c>
      <c r="E15" s="16"/>
      <c r="F15" s="20" t="s">
        <v>34</v>
      </c>
      <c r="G15" s="17">
        <v>62.02</v>
      </c>
    </row>
    <row r="16" spans="1:10" ht="15" thickBot="1" x14ac:dyDescent="0.35">
      <c r="A16" s="5"/>
      <c r="B16" s="6" t="s">
        <v>1</v>
      </c>
      <c r="C16" s="12">
        <f>SUM(C15)</f>
        <v>2578240</v>
      </c>
      <c r="E16" s="5"/>
      <c r="F16" s="6" t="s">
        <v>1</v>
      </c>
      <c r="G16" s="22">
        <f>SUM(G3:G15)</f>
        <v>41028828.920000002</v>
      </c>
    </row>
    <row r="17" spans="1:7" x14ac:dyDescent="0.3">
      <c r="A17" s="16" t="s">
        <v>34</v>
      </c>
      <c r="B17" s="20" t="s">
        <v>33</v>
      </c>
      <c r="C17" s="17">
        <v>4524773.62</v>
      </c>
      <c r="E17" s="16" t="s">
        <v>36</v>
      </c>
      <c r="F17" s="20" t="s">
        <v>5</v>
      </c>
      <c r="G17" s="17">
        <v>1535949.36</v>
      </c>
    </row>
    <row r="18" spans="1:7" x14ac:dyDescent="0.3">
      <c r="A18" s="16"/>
      <c r="B18" s="20" t="s">
        <v>9</v>
      </c>
      <c r="C18" s="17">
        <v>2598.15</v>
      </c>
      <c r="E18" s="16"/>
      <c r="F18" s="20" t="s">
        <v>20</v>
      </c>
      <c r="G18" s="17">
        <v>13060</v>
      </c>
    </row>
    <row r="19" spans="1:7" ht="15" thickBot="1" x14ac:dyDescent="0.35">
      <c r="A19" s="16"/>
      <c r="B19" s="20" t="s">
        <v>6</v>
      </c>
      <c r="C19" s="17">
        <v>62.02</v>
      </c>
      <c r="E19" s="16"/>
      <c r="F19" s="20" t="s">
        <v>34</v>
      </c>
      <c r="G19" s="17">
        <v>32.42</v>
      </c>
    </row>
    <row r="20" spans="1:7" ht="15" thickBot="1" x14ac:dyDescent="0.35">
      <c r="A20" s="16"/>
      <c r="B20" s="20" t="s">
        <v>36</v>
      </c>
      <c r="C20" s="17">
        <v>32.42</v>
      </c>
      <c r="E20" s="5"/>
      <c r="F20" s="6" t="s">
        <v>1</v>
      </c>
      <c r="G20" s="22">
        <f>SUM(G17:G19)</f>
        <v>1549041.78</v>
      </c>
    </row>
    <row r="21" spans="1:7" ht="15" thickBot="1" x14ac:dyDescent="0.35">
      <c r="A21" s="5"/>
      <c r="B21" s="6" t="s">
        <v>1</v>
      </c>
      <c r="C21" s="12">
        <f>SUM(C17:C20)</f>
        <v>4527466.21</v>
      </c>
      <c r="E21" s="16" t="s">
        <v>7</v>
      </c>
      <c r="F21" s="20" t="s">
        <v>17</v>
      </c>
      <c r="G21" s="17">
        <v>3094148.41</v>
      </c>
    </row>
    <row r="22" spans="1:7" x14ac:dyDescent="0.3">
      <c r="A22" s="16" t="s">
        <v>22</v>
      </c>
      <c r="B22" s="20" t="s">
        <v>15</v>
      </c>
      <c r="C22" s="17">
        <v>3662074.3800000004</v>
      </c>
      <c r="E22" s="16"/>
      <c r="F22" s="20" t="s">
        <v>12</v>
      </c>
      <c r="G22" s="17">
        <v>2315052.06</v>
      </c>
    </row>
    <row r="23" spans="1:7" x14ac:dyDescent="0.3">
      <c r="A23" s="16"/>
      <c r="B23" s="20" t="s">
        <v>13</v>
      </c>
      <c r="C23" s="17">
        <v>1772230.77</v>
      </c>
      <c r="E23" s="16"/>
      <c r="F23" s="20" t="s">
        <v>20</v>
      </c>
      <c r="G23" s="17">
        <v>1412465.71</v>
      </c>
    </row>
    <row r="24" spans="1:7" ht="15" thickBot="1" x14ac:dyDescent="0.35">
      <c r="A24" s="16"/>
      <c r="B24" s="20" t="s">
        <v>4</v>
      </c>
      <c r="C24" s="17">
        <v>744075.2</v>
      </c>
      <c r="E24" s="16"/>
      <c r="F24" s="20" t="s">
        <v>25</v>
      </c>
      <c r="G24" s="17">
        <v>224084.88</v>
      </c>
    </row>
    <row r="25" spans="1:7" ht="15" thickBot="1" x14ac:dyDescent="0.35">
      <c r="A25" s="16"/>
      <c r="B25" s="20" t="s">
        <v>45</v>
      </c>
      <c r="C25" s="17">
        <v>491256.40000000008</v>
      </c>
      <c r="E25" s="5"/>
      <c r="F25" s="6" t="s">
        <v>1</v>
      </c>
      <c r="G25" s="22">
        <f>SUM(G21:G24)</f>
        <v>7045751.0600000005</v>
      </c>
    </row>
    <row r="26" spans="1:7" ht="15" thickBot="1" x14ac:dyDescent="0.35">
      <c r="A26" s="5"/>
      <c r="B26" s="6" t="s">
        <v>1</v>
      </c>
      <c r="C26" s="12">
        <f>SUM(C22:C25)</f>
        <v>6669636.7500000009</v>
      </c>
      <c r="E26" s="16" t="s">
        <v>4</v>
      </c>
      <c r="F26" s="20" t="s">
        <v>23</v>
      </c>
      <c r="G26" s="17">
        <v>2960009.08</v>
      </c>
    </row>
    <row r="27" spans="1:7" x14ac:dyDescent="0.3">
      <c r="A27" s="16" t="s">
        <v>23</v>
      </c>
      <c r="B27" s="20" t="s">
        <v>4</v>
      </c>
      <c r="C27" s="17">
        <v>2960009.08</v>
      </c>
      <c r="E27" s="16"/>
      <c r="F27" s="20" t="s">
        <v>42</v>
      </c>
      <c r="G27" s="17">
        <v>2578240</v>
      </c>
    </row>
    <row r="28" spans="1:7" x14ac:dyDescent="0.3">
      <c r="A28" s="16"/>
      <c r="B28" s="20" t="s">
        <v>15</v>
      </c>
      <c r="C28" s="17">
        <v>968045.34000000008</v>
      </c>
      <c r="E28" s="16"/>
      <c r="F28" s="20" t="s">
        <v>39</v>
      </c>
      <c r="G28" s="17">
        <v>1714901.11</v>
      </c>
    </row>
    <row r="29" spans="1:7" ht="15" thickBot="1" x14ac:dyDescent="0.35">
      <c r="A29" s="16"/>
      <c r="B29" s="20" t="s">
        <v>13</v>
      </c>
      <c r="C29" s="17">
        <v>186495.11000000002</v>
      </c>
      <c r="E29" s="16"/>
      <c r="F29" s="20" t="s">
        <v>22</v>
      </c>
      <c r="G29" s="17">
        <v>744075.2</v>
      </c>
    </row>
    <row r="30" spans="1:7" ht="15" thickBot="1" x14ac:dyDescent="0.35">
      <c r="A30" s="5"/>
      <c r="B30" s="6" t="s">
        <v>1</v>
      </c>
      <c r="C30" s="12">
        <f>SUM(C27:C29)</f>
        <v>4114549.53</v>
      </c>
      <c r="E30" s="16"/>
      <c r="F30" s="20" t="s">
        <v>5</v>
      </c>
      <c r="G30" s="17">
        <v>508247.03999999998</v>
      </c>
    </row>
    <row r="31" spans="1:7" x14ac:dyDescent="0.3">
      <c r="A31" s="16" t="s">
        <v>24</v>
      </c>
      <c r="B31" s="20" t="s">
        <v>13</v>
      </c>
      <c r="C31" s="17">
        <v>2250927.48</v>
      </c>
      <c r="E31" s="16"/>
      <c r="F31" s="20" t="s">
        <v>20</v>
      </c>
      <c r="G31" s="17">
        <v>371689.6</v>
      </c>
    </row>
    <row r="32" spans="1:7" x14ac:dyDescent="0.3">
      <c r="A32" s="16"/>
      <c r="B32" s="20" t="s">
        <v>15</v>
      </c>
      <c r="C32" s="17">
        <v>1809206.6100000003</v>
      </c>
      <c r="E32" s="16"/>
      <c r="F32" s="20" t="s">
        <v>25</v>
      </c>
      <c r="G32" s="17">
        <v>64341.619999999995</v>
      </c>
    </row>
    <row r="33" spans="1:7" ht="15" thickBot="1" x14ac:dyDescent="0.35">
      <c r="A33" s="16"/>
      <c r="B33" s="20" t="s">
        <v>9</v>
      </c>
      <c r="C33" s="17">
        <v>268521.77</v>
      </c>
      <c r="E33" s="16"/>
      <c r="F33" s="20" t="s">
        <v>26</v>
      </c>
      <c r="G33" s="17">
        <v>23355</v>
      </c>
    </row>
    <row r="34" spans="1:7" ht="15" thickBot="1" x14ac:dyDescent="0.35">
      <c r="A34" s="5"/>
      <c r="B34" s="6" t="s">
        <v>1</v>
      </c>
      <c r="C34" s="12">
        <f>SUM(C31:C33)</f>
        <v>4328655.8600000003</v>
      </c>
      <c r="E34" s="16"/>
      <c r="F34" s="20" t="s">
        <v>12</v>
      </c>
      <c r="G34" s="17">
        <v>17101.63</v>
      </c>
    </row>
    <row r="35" spans="1:7" ht="15" thickBot="1" x14ac:dyDescent="0.35">
      <c r="A35" s="16" t="s">
        <v>8</v>
      </c>
      <c r="B35" s="20" t="s">
        <v>6</v>
      </c>
      <c r="C35" s="17">
        <v>6437694.9200000037</v>
      </c>
      <c r="E35" s="5"/>
      <c r="F35" s="6" t="s">
        <v>1</v>
      </c>
      <c r="G35" s="22">
        <f>SUM(G26:G34)</f>
        <v>8981960.2799999993</v>
      </c>
    </row>
    <row r="36" spans="1:7" x14ac:dyDescent="0.3">
      <c r="A36" s="16"/>
      <c r="B36" s="20" t="s">
        <v>9</v>
      </c>
      <c r="C36" s="17">
        <v>1517304.6599999997</v>
      </c>
      <c r="E36" s="16" t="s">
        <v>45</v>
      </c>
      <c r="F36" s="20" t="s">
        <v>22</v>
      </c>
      <c r="G36" s="17">
        <v>491256.40000000008</v>
      </c>
    </row>
    <row r="37" spans="1:7" ht="15" thickBot="1" x14ac:dyDescent="0.35">
      <c r="A37" s="16"/>
      <c r="B37" s="20" t="s">
        <v>33</v>
      </c>
      <c r="C37" s="17">
        <v>530150.04</v>
      </c>
      <c r="E37" s="16"/>
      <c r="F37" s="20" t="s">
        <v>47</v>
      </c>
      <c r="G37" s="17">
        <v>5357.2999999999993</v>
      </c>
    </row>
    <row r="38" spans="1:7" ht="15" thickBot="1" x14ac:dyDescent="0.35">
      <c r="A38" s="16"/>
      <c r="B38" s="20" t="s">
        <v>15</v>
      </c>
      <c r="C38" s="17">
        <v>248597.81</v>
      </c>
      <c r="E38" s="5"/>
      <c r="F38" s="6" t="s">
        <v>1</v>
      </c>
      <c r="G38" s="22">
        <f>SUM(G36:G37)</f>
        <v>496613.70000000007</v>
      </c>
    </row>
    <row r="39" spans="1:7" ht="15" thickBot="1" x14ac:dyDescent="0.35">
      <c r="A39" s="16"/>
      <c r="B39" s="20" t="s">
        <v>13</v>
      </c>
      <c r="C39" s="17">
        <v>62.47</v>
      </c>
      <c r="E39" s="16" t="s">
        <v>9</v>
      </c>
      <c r="F39" s="20" t="s">
        <v>12</v>
      </c>
      <c r="G39" s="17">
        <v>3293755.0499999975</v>
      </c>
    </row>
    <row r="40" spans="1:7" ht="15" thickBot="1" x14ac:dyDescent="0.35">
      <c r="A40" s="5"/>
      <c r="B40" s="6" t="s">
        <v>1</v>
      </c>
      <c r="C40" s="12">
        <f>SUM(C35:C39)</f>
        <v>8733809.900000006</v>
      </c>
      <c r="E40" s="16"/>
      <c r="F40" s="20" t="s">
        <v>20</v>
      </c>
      <c r="G40" s="17">
        <v>3153804.489999996</v>
      </c>
    </row>
    <row r="41" spans="1:7" x14ac:dyDescent="0.3">
      <c r="A41" s="16" t="s">
        <v>39</v>
      </c>
      <c r="B41" s="20" t="s">
        <v>4</v>
      </c>
      <c r="C41" s="17">
        <v>1714901.11</v>
      </c>
      <c r="E41" s="16"/>
      <c r="F41" s="20" t="s">
        <v>5</v>
      </c>
      <c r="G41" s="17">
        <v>1664550.1900000002</v>
      </c>
    </row>
    <row r="42" spans="1:7" ht="15" thickBot="1" x14ac:dyDescent="0.35">
      <c r="A42" s="16"/>
      <c r="B42" s="20" t="s">
        <v>33</v>
      </c>
      <c r="C42" s="17">
        <v>2149.64</v>
      </c>
      <c r="E42" s="16"/>
      <c r="F42" s="20" t="s">
        <v>8</v>
      </c>
      <c r="G42" s="17">
        <v>1517304.6599999997</v>
      </c>
    </row>
    <row r="43" spans="1:7" ht="15" thickBot="1" x14ac:dyDescent="0.35">
      <c r="A43" s="5"/>
      <c r="B43" s="6" t="s">
        <v>1</v>
      </c>
      <c r="C43" s="12">
        <f>SUM(C41:C42)</f>
        <v>1717050.75</v>
      </c>
      <c r="E43" s="16"/>
      <c r="F43" s="20" t="s">
        <v>21</v>
      </c>
      <c r="G43" s="17">
        <v>520326.3299999999</v>
      </c>
    </row>
    <row r="44" spans="1:7" x14ac:dyDescent="0.3">
      <c r="A44" s="16" t="s">
        <v>10</v>
      </c>
      <c r="B44" s="20" t="s">
        <v>6</v>
      </c>
      <c r="C44" s="17">
        <v>2953023.07</v>
      </c>
      <c r="E44" s="16"/>
      <c r="F44" s="20" t="s">
        <v>24</v>
      </c>
      <c r="G44" s="17">
        <v>268521.77</v>
      </c>
    </row>
    <row r="45" spans="1:7" ht="15" thickBot="1" x14ac:dyDescent="0.35">
      <c r="A45" s="16"/>
      <c r="B45" s="20" t="s">
        <v>33</v>
      </c>
      <c r="C45" s="17">
        <v>1742730.15</v>
      </c>
      <c r="E45" s="16"/>
      <c r="F45" s="20" t="s">
        <v>16</v>
      </c>
      <c r="G45" s="17">
        <v>231498.01</v>
      </c>
    </row>
    <row r="46" spans="1:7" ht="15" thickBot="1" x14ac:dyDescent="0.35">
      <c r="A46" s="5"/>
      <c r="B46" s="6" t="s">
        <v>1</v>
      </c>
      <c r="C46" s="12">
        <f>SUM(C44:C45)</f>
        <v>4695753.22</v>
      </c>
      <c r="E46" s="16"/>
      <c r="F46" s="20" t="s">
        <v>14</v>
      </c>
      <c r="G46" s="17">
        <v>195662.4</v>
      </c>
    </row>
    <row r="47" spans="1:7" ht="15" thickBot="1" x14ac:dyDescent="0.35">
      <c r="A47" s="16" t="s">
        <v>40</v>
      </c>
      <c r="B47" s="20" t="s">
        <v>33</v>
      </c>
      <c r="C47" s="17">
        <v>2724016.2000000007</v>
      </c>
      <c r="E47" s="16"/>
      <c r="F47" s="20" t="s">
        <v>38</v>
      </c>
      <c r="G47" s="17">
        <v>170392.74</v>
      </c>
    </row>
    <row r="48" spans="1:7" ht="15" thickBot="1" x14ac:dyDescent="0.35">
      <c r="A48" s="5"/>
      <c r="B48" s="6" t="s">
        <v>1</v>
      </c>
      <c r="C48" s="12">
        <f>SUM(C47)</f>
        <v>2724016.2000000007</v>
      </c>
      <c r="E48" s="16"/>
      <c r="F48" s="20" t="s">
        <v>11</v>
      </c>
      <c r="G48" s="17">
        <v>97886.999999999985</v>
      </c>
    </row>
    <row r="49" spans="1:7" x14ac:dyDescent="0.3">
      <c r="A49" s="16" t="s">
        <v>11</v>
      </c>
      <c r="B49" s="20" t="s">
        <v>15</v>
      </c>
      <c r="C49" s="17">
        <v>1297247.7000000002</v>
      </c>
      <c r="E49" s="16"/>
      <c r="F49" s="20" t="s">
        <v>34</v>
      </c>
      <c r="G49" s="17">
        <v>2598.15</v>
      </c>
    </row>
    <row r="50" spans="1:7" ht="15" thickBot="1" x14ac:dyDescent="0.35">
      <c r="A50" s="16"/>
      <c r="B50" s="20" t="s">
        <v>33</v>
      </c>
      <c r="C50" s="17">
        <v>892055.58000000007</v>
      </c>
      <c r="E50" s="16"/>
      <c r="F50" s="20" t="s">
        <v>49</v>
      </c>
      <c r="G50" s="17">
        <v>116.53</v>
      </c>
    </row>
    <row r="51" spans="1:7" ht="15" thickBot="1" x14ac:dyDescent="0.35">
      <c r="A51" s="16"/>
      <c r="B51" s="20" t="s">
        <v>6</v>
      </c>
      <c r="C51" s="17">
        <v>301763.99</v>
      </c>
      <c r="E51" s="5"/>
      <c r="F51" s="6" t="s">
        <v>1</v>
      </c>
      <c r="G51" s="22">
        <f>SUM(G39:G50)</f>
        <v>11116417.319999993</v>
      </c>
    </row>
    <row r="52" spans="1:7" ht="15" thickBot="1" x14ac:dyDescent="0.35">
      <c r="A52" s="16"/>
      <c r="B52" s="20" t="s">
        <v>9</v>
      </c>
      <c r="C52" s="17">
        <v>97886.999999999985</v>
      </c>
      <c r="E52" s="16" t="s">
        <v>33</v>
      </c>
      <c r="F52" s="20" t="s">
        <v>30</v>
      </c>
      <c r="G52" s="17">
        <v>47334100.800000012</v>
      </c>
    </row>
    <row r="53" spans="1:7" ht="15" thickBot="1" x14ac:dyDescent="0.35">
      <c r="A53" s="5"/>
      <c r="B53" s="6" t="s">
        <v>1</v>
      </c>
      <c r="C53" s="12">
        <f>SUM(C49:C52)</f>
        <v>2588954.2700000005</v>
      </c>
      <c r="E53" s="16"/>
      <c r="F53" s="20" t="s">
        <v>34</v>
      </c>
      <c r="G53" s="17">
        <v>4524773.62</v>
      </c>
    </row>
    <row r="54" spans="1:7" ht="15" thickBot="1" x14ac:dyDescent="0.35">
      <c r="A54" s="16" t="s">
        <v>30</v>
      </c>
      <c r="B54" s="20" t="s">
        <v>33</v>
      </c>
      <c r="C54" s="17">
        <v>47334100.800000012</v>
      </c>
      <c r="E54" s="16"/>
      <c r="F54" s="20" t="s">
        <v>35</v>
      </c>
      <c r="G54" s="17">
        <v>3100015.1000000006</v>
      </c>
    </row>
    <row r="55" spans="1:7" ht="15" thickBot="1" x14ac:dyDescent="0.35">
      <c r="A55" s="5"/>
      <c r="B55" s="6" t="s">
        <v>1</v>
      </c>
      <c r="C55" s="12">
        <f>SUM(C54)</f>
        <v>47334100.800000012</v>
      </c>
      <c r="E55" s="16"/>
      <c r="F55" s="20" t="s">
        <v>40</v>
      </c>
      <c r="G55" s="17">
        <v>2724016.2000000007</v>
      </c>
    </row>
    <row r="56" spans="1:7" x14ac:dyDescent="0.3">
      <c r="A56" s="16" t="s">
        <v>12</v>
      </c>
      <c r="B56" s="20" t="s">
        <v>6</v>
      </c>
      <c r="C56" s="17">
        <v>14308338.070000002</v>
      </c>
      <c r="E56" s="16"/>
      <c r="F56" s="20" t="s">
        <v>14</v>
      </c>
      <c r="G56" s="17">
        <v>2693254.7400000007</v>
      </c>
    </row>
    <row r="57" spans="1:7" x14ac:dyDescent="0.3">
      <c r="A57" s="16"/>
      <c r="B57" s="20" t="s">
        <v>9</v>
      </c>
      <c r="C57" s="17">
        <v>3293755.0499999975</v>
      </c>
      <c r="E57" s="16"/>
      <c r="F57" s="20" t="s">
        <v>18</v>
      </c>
      <c r="G57" s="17">
        <v>2185910.81</v>
      </c>
    </row>
    <row r="58" spans="1:7" x14ac:dyDescent="0.3">
      <c r="A58" s="16"/>
      <c r="B58" s="20" t="s">
        <v>37</v>
      </c>
      <c r="C58" s="17">
        <v>3043502.6199999996</v>
      </c>
      <c r="E58" s="16"/>
      <c r="F58" s="20" t="s">
        <v>25</v>
      </c>
      <c r="G58" s="17">
        <v>2021614.1399999997</v>
      </c>
    </row>
    <row r="59" spans="1:7" x14ac:dyDescent="0.3">
      <c r="A59" s="16"/>
      <c r="B59" s="20" t="s">
        <v>7</v>
      </c>
      <c r="C59" s="17">
        <v>2315052.06</v>
      </c>
      <c r="E59" s="16"/>
      <c r="F59" s="20" t="s">
        <v>10</v>
      </c>
      <c r="G59" s="17">
        <v>1742730.15</v>
      </c>
    </row>
    <row r="60" spans="1:7" x14ac:dyDescent="0.3">
      <c r="A60" s="16"/>
      <c r="B60" s="20" t="s">
        <v>33</v>
      </c>
      <c r="C60" s="17">
        <v>1044226.72</v>
      </c>
      <c r="E60" s="16"/>
      <c r="F60" s="20" t="s">
        <v>16</v>
      </c>
      <c r="G60" s="17">
        <v>1300668.8400000001</v>
      </c>
    </row>
    <row r="61" spans="1:7" x14ac:dyDescent="0.3">
      <c r="A61" s="16"/>
      <c r="B61" s="20" t="s">
        <v>13</v>
      </c>
      <c r="C61" s="17">
        <v>174722.58000000002</v>
      </c>
      <c r="E61" s="16"/>
      <c r="F61" s="20" t="s">
        <v>12</v>
      </c>
      <c r="G61" s="17">
        <v>1044226.72</v>
      </c>
    </row>
    <row r="62" spans="1:7" ht="15" thickBot="1" x14ac:dyDescent="0.35">
      <c r="A62" s="16"/>
      <c r="B62" s="20" t="s">
        <v>4</v>
      </c>
      <c r="C62" s="17">
        <v>17101.63</v>
      </c>
      <c r="E62" s="16"/>
      <c r="F62" s="20" t="s">
        <v>20</v>
      </c>
      <c r="G62" s="17">
        <v>979117.43</v>
      </c>
    </row>
    <row r="63" spans="1:7" ht="15" thickBot="1" x14ac:dyDescent="0.35">
      <c r="A63" s="5"/>
      <c r="B63" s="6" t="s">
        <v>1</v>
      </c>
      <c r="C63" s="12">
        <f>SUM(C56:C62)</f>
        <v>24196698.729999997</v>
      </c>
      <c r="E63" s="16"/>
      <c r="F63" s="20" t="s">
        <v>5</v>
      </c>
      <c r="G63" s="17">
        <v>965356.97000000009</v>
      </c>
    </row>
    <row r="64" spans="1:7" x14ac:dyDescent="0.3">
      <c r="A64" s="16" t="s">
        <v>14</v>
      </c>
      <c r="B64" s="20" t="s">
        <v>33</v>
      </c>
      <c r="C64" s="17">
        <v>2693254.7400000007</v>
      </c>
      <c r="E64" s="16"/>
      <c r="F64" s="20" t="s">
        <v>11</v>
      </c>
      <c r="G64" s="17">
        <v>892055.58000000007</v>
      </c>
    </row>
    <row r="65" spans="1:7" x14ac:dyDescent="0.3">
      <c r="A65" s="16"/>
      <c r="B65" s="20" t="s">
        <v>15</v>
      </c>
      <c r="C65" s="17">
        <v>750387.24</v>
      </c>
      <c r="E65" s="16"/>
      <c r="F65" s="20" t="s">
        <v>21</v>
      </c>
      <c r="G65" s="17">
        <v>629165.65000000014</v>
      </c>
    </row>
    <row r="66" spans="1:7" x14ac:dyDescent="0.3">
      <c r="A66" s="16"/>
      <c r="B66" s="20" t="s">
        <v>9</v>
      </c>
      <c r="C66" s="17">
        <v>195662.4</v>
      </c>
      <c r="E66" s="16"/>
      <c r="F66" s="20" t="s">
        <v>27</v>
      </c>
      <c r="G66" s="17">
        <v>589836.69999999984</v>
      </c>
    </row>
    <row r="67" spans="1:7" ht="15" thickBot="1" x14ac:dyDescent="0.35">
      <c r="A67" s="16"/>
      <c r="B67" s="20" t="s">
        <v>6</v>
      </c>
      <c r="C67" s="17">
        <v>101509.5</v>
      </c>
      <c r="E67" s="16"/>
      <c r="F67" s="20" t="s">
        <v>43</v>
      </c>
      <c r="G67" s="17">
        <v>535822.19999999995</v>
      </c>
    </row>
    <row r="68" spans="1:7" ht="15" thickBot="1" x14ac:dyDescent="0.35">
      <c r="A68" s="5"/>
      <c r="B68" s="6" t="s">
        <v>1</v>
      </c>
      <c r="C68" s="12">
        <f>SUM(C64:C67)</f>
        <v>3740813.8800000004</v>
      </c>
      <c r="E68" s="16"/>
      <c r="F68" s="20" t="s">
        <v>8</v>
      </c>
      <c r="G68" s="17">
        <v>530150.04</v>
      </c>
    </row>
    <row r="69" spans="1:7" ht="15" thickBot="1" x14ac:dyDescent="0.35">
      <c r="A69" s="16" t="s">
        <v>46</v>
      </c>
      <c r="B69" s="20" t="s">
        <v>33</v>
      </c>
      <c r="C69" s="17">
        <v>11999.6</v>
      </c>
      <c r="E69" s="16"/>
      <c r="F69" s="20" t="s">
        <v>17</v>
      </c>
      <c r="G69" s="17">
        <v>367134.39</v>
      </c>
    </row>
    <row r="70" spans="1:7" ht="15" thickBot="1" x14ac:dyDescent="0.35">
      <c r="A70" s="5"/>
      <c r="B70" s="6" t="s">
        <v>1</v>
      </c>
      <c r="C70" s="12">
        <f>SUM(C69)</f>
        <v>11999.6</v>
      </c>
      <c r="E70" s="16"/>
      <c r="F70" s="20" t="s">
        <v>28</v>
      </c>
      <c r="G70" s="17">
        <v>304715.86000000004</v>
      </c>
    </row>
    <row r="71" spans="1:7" x14ac:dyDescent="0.3">
      <c r="A71" s="16" t="s">
        <v>16</v>
      </c>
      <c r="B71" s="20" t="s">
        <v>33</v>
      </c>
      <c r="C71" s="17">
        <v>1300668.8400000001</v>
      </c>
      <c r="E71" s="16"/>
      <c r="F71" s="20" t="s">
        <v>41</v>
      </c>
      <c r="G71" s="17">
        <v>223664.5</v>
      </c>
    </row>
    <row r="72" spans="1:7" x14ac:dyDescent="0.3">
      <c r="A72" s="16"/>
      <c r="B72" s="20" t="s">
        <v>6</v>
      </c>
      <c r="C72" s="17">
        <v>1059902.28</v>
      </c>
      <c r="E72" s="16"/>
      <c r="F72" s="20" t="s">
        <v>46</v>
      </c>
      <c r="G72" s="17">
        <v>11999.6</v>
      </c>
    </row>
    <row r="73" spans="1:7" ht="15" thickBot="1" x14ac:dyDescent="0.35">
      <c r="A73" s="16"/>
      <c r="B73" s="20" t="s">
        <v>9</v>
      </c>
      <c r="C73" s="17">
        <v>231498.01</v>
      </c>
      <c r="E73" s="16"/>
      <c r="F73" s="20" t="s">
        <v>39</v>
      </c>
      <c r="G73" s="17">
        <v>2149.64</v>
      </c>
    </row>
    <row r="74" spans="1:7" ht="15" thickBot="1" x14ac:dyDescent="0.35">
      <c r="A74" s="5"/>
      <c r="B74" s="6" t="s">
        <v>1</v>
      </c>
      <c r="C74" s="12">
        <f>SUM(C71:C73)</f>
        <v>2592069.13</v>
      </c>
      <c r="E74" s="16"/>
      <c r="F74" s="20" t="s">
        <v>49</v>
      </c>
      <c r="G74" s="17">
        <v>159.28</v>
      </c>
    </row>
    <row r="75" spans="1:7" ht="15" thickBot="1" x14ac:dyDescent="0.35">
      <c r="A75" s="16" t="s">
        <v>27</v>
      </c>
      <c r="B75" s="20" t="s">
        <v>33</v>
      </c>
      <c r="C75" s="17">
        <v>589836.69999999984</v>
      </c>
      <c r="E75" s="5"/>
      <c r="F75" s="6" t="s">
        <v>1</v>
      </c>
      <c r="G75" s="22">
        <f>SUM(G52:G74)</f>
        <v>74702638.960000038</v>
      </c>
    </row>
    <row r="76" spans="1:7" ht="15" thickBot="1" x14ac:dyDescent="0.35">
      <c r="A76" s="5"/>
      <c r="B76" s="6" t="s">
        <v>1</v>
      </c>
      <c r="C76" s="12">
        <f>SUM(C75)</f>
        <v>589836.69999999984</v>
      </c>
      <c r="E76" s="16" t="s">
        <v>13</v>
      </c>
      <c r="F76" s="20" t="s">
        <v>17</v>
      </c>
      <c r="G76" s="17">
        <v>15216237.030000007</v>
      </c>
    </row>
    <row r="77" spans="1:7" ht="15" thickBot="1" x14ac:dyDescent="0.35">
      <c r="A77" s="16" t="s">
        <v>38</v>
      </c>
      <c r="B77" s="20" t="s">
        <v>9</v>
      </c>
      <c r="C77" s="17">
        <v>170392.74</v>
      </c>
      <c r="E77" s="16"/>
      <c r="F77" s="20" t="s">
        <v>29</v>
      </c>
      <c r="G77" s="17">
        <v>11761895.289999997</v>
      </c>
    </row>
    <row r="78" spans="1:7" ht="15" thickBot="1" x14ac:dyDescent="0.35">
      <c r="A78" s="5"/>
      <c r="B78" s="6" t="s">
        <v>1</v>
      </c>
      <c r="C78" s="12">
        <f>SUM(C77)</f>
        <v>170392.74</v>
      </c>
      <c r="E78" s="16"/>
      <c r="F78" s="20" t="s">
        <v>24</v>
      </c>
      <c r="G78" s="17">
        <v>2250927.48</v>
      </c>
    </row>
    <row r="79" spans="1:7" x14ac:dyDescent="0.3">
      <c r="A79" s="16" t="s">
        <v>17</v>
      </c>
      <c r="B79" s="20" t="s">
        <v>13</v>
      </c>
      <c r="C79" s="17">
        <v>15216237.030000007</v>
      </c>
      <c r="E79" s="16"/>
      <c r="F79" s="20" t="s">
        <v>20</v>
      </c>
      <c r="G79" s="17">
        <v>1927049.47</v>
      </c>
    </row>
    <row r="80" spans="1:7" x14ac:dyDescent="0.3">
      <c r="A80" s="16"/>
      <c r="B80" s="20" t="s">
        <v>6</v>
      </c>
      <c r="C80" s="17">
        <v>3969248.7300000004</v>
      </c>
      <c r="E80" s="16"/>
      <c r="F80" s="20" t="s">
        <v>22</v>
      </c>
      <c r="G80" s="17">
        <v>1772230.77</v>
      </c>
    </row>
    <row r="81" spans="1:7" x14ac:dyDescent="0.3">
      <c r="A81" s="16"/>
      <c r="B81" s="20" t="s">
        <v>7</v>
      </c>
      <c r="C81" s="17">
        <v>3094148.41</v>
      </c>
      <c r="E81" s="16"/>
      <c r="F81" s="20" t="s">
        <v>23</v>
      </c>
      <c r="G81" s="17">
        <v>186495.11000000002</v>
      </c>
    </row>
    <row r="82" spans="1:7" x14ac:dyDescent="0.3">
      <c r="A82" s="16"/>
      <c r="B82" s="20" t="s">
        <v>33</v>
      </c>
      <c r="C82" s="17">
        <v>367134.39</v>
      </c>
      <c r="E82" s="16"/>
      <c r="F82" s="20" t="s">
        <v>12</v>
      </c>
      <c r="G82" s="17">
        <v>174722.58000000002</v>
      </c>
    </row>
    <row r="83" spans="1:7" ht="15" thickBot="1" x14ac:dyDescent="0.35">
      <c r="A83" s="16"/>
      <c r="B83" s="20" t="s">
        <v>15</v>
      </c>
      <c r="C83" s="17">
        <v>160680.33000000002</v>
      </c>
      <c r="E83" s="16"/>
      <c r="F83" s="20" t="s">
        <v>19</v>
      </c>
      <c r="G83" s="17">
        <v>75032.78</v>
      </c>
    </row>
    <row r="84" spans="1:7" ht="15" thickBot="1" x14ac:dyDescent="0.35">
      <c r="A84" s="5"/>
      <c r="B84" s="6" t="s">
        <v>1</v>
      </c>
      <c r="C84" s="12">
        <f>SUM(C79:C83)</f>
        <v>22807448.890000004</v>
      </c>
      <c r="E84" s="16"/>
      <c r="F84" s="20" t="s">
        <v>8</v>
      </c>
      <c r="G84" s="17">
        <v>62.47</v>
      </c>
    </row>
    <row r="85" spans="1:7" ht="15" thickBot="1" x14ac:dyDescent="0.35">
      <c r="A85" s="16"/>
      <c r="B85" s="20" t="s">
        <v>33</v>
      </c>
      <c r="C85" s="17">
        <v>2185910.81</v>
      </c>
      <c r="E85" s="5"/>
      <c r="F85" s="6" t="s">
        <v>1</v>
      </c>
      <c r="G85" s="22">
        <f>SUM(G76:G84)</f>
        <v>33364652.98</v>
      </c>
    </row>
    <row r="86" spans="1:7" ht="15" thickBot="1" x14ac:dyDescent="0.35">
      <c r="A86" s="16" t="s">
        <v>18</v>
      </c>
      <c r="B86" s="20" t="s">
        <v>6</v>
      </c>
      <c r="C86" s="17">
        <v>281283</v>
      </c>
      <c r="E86" s="16" t="s">
        <v>15</v>
      </c>
      <c r="F86" s="20" t="s">
        <v>20</v>
      </c>
      <c r="G86" s="17">
        <v>6296862.9499999993</v>
      </c>
    </row>
    <row r="87" spans="1:7" ht="15" thickBot="1" x14ac:dyDescent="0.35">
      <c r="A87" s="5"/>
      <c r="B87" s="6" t="s">
        <v>1</v>
      </c>
      <c r="C87" s="12">
        <f>SUM(C85:C86)</f>
        <v>2467193.81</v>
      </c>
      <c r="E87" s="16"/>
      <c r="F87" s="20" t="s">
        <v>22</v>
      </c>
      <c r="G87" s="17">
        <v>3662074.3800000004</v>
      </c>
    </row>
    <row r="88" spans="1:7" x14ac:dyDescent="0.3">
      <c r="A88" s="16" t="s">
        <v>49</v>
      </c>
      <c r="B88" s="20" t="s">
        <v>33</v>
      </c>
      <c r="C88" s="17">
        <v>159.28</v>
      </c>
      <c r="E88" s="16"/>
      <c r="F88" s="20" t="s">
        <v>24</v>
      </c>
      <c r="G88" s="17">
        <v>1809206.6100000003</v>
      </c>
    </row>
    <row r="89" spans="1:7" ht="15" thickBot="1" x14ac:dyDescent="0.35">
      <c r="A89" s="16"/>
      <c r="B89" s="20" t="s">
        <v>9</v>
      </c>
      <c r="C89" s="17">
        <v>116.53</v>
      </c>
      <c r="E89" s="16"/>
      <c r="F89" s="20" t="s">
        <v>11</v>
      </c>
      <c r="G89" s="17">
        <v>1297247.7000000002</v>
      </c>
    </row>
    <row r="90" spans="1:7" ht="15" thickBot="1" x14ac:dyDescent="0.35">
      <c r="A90" s="5"/>
      <c r="B90" s="6" t="s">
        <v>1</v>
      </c>
      <c r="C90" s="12">
        <f>SUM(C88:C89)</f>
        <v>275.81</v>
      </c>
      <c r="E90" s="16"/>
      <c r="F90" s="20" t="s">
        <v>23</v>
      </c>
      <c r="G90" s="17">
        <v>968045.34000000008</v>
      </c>
    </row>
    <row r="91" spans="1:7" x14ac:dyDescent="0.3">
      <c r="A91" s="16" t="s">
        <v>25</v>
      </c>
      <c r="B91" s="20" t="s">
        <v>33</v>
      </c>
      <c r="C91" s="17">
        <v>2021614.1399999997</v>
      </c>
      <c r="E91" s="16"/>
      <c r="F91" s="20" t="s">
        <v>14</v>
      </c>
      <c r="G91" s="17">
        <v>750387.24</v>
      </c>
    </row>
    <row r="92" spans="1:7" x14ac:dyDescent="0.3">
      <c r="A92" s="16"/>
      <c r="B92" s="20" t="s">
        <v>7</v>
      </c>
      <c r="C92" s="17">
        <v>224084.88</v>
      </c>
      <c r="E92" s="16"/>
      <c r="F92" s="20" t="s">
        <v>8</v>
      </c>
      <c r="G92" s="17">
        <v>248597.81</v>
      </c>
    </row>
    <row r="93" spans="1:7" x14ac:dyDescent="0.3">
      <c r="A93" s="16"/>
      <c r="B93" s="20" t="s">
        <v>4</v>
      </c>
      <c r="C93" s="17">
        <v>64341.619999999995</v>
      </c>
      <c r="E93" s="16"/>
      <c r="F93" s="20" t="s">
        <v>5</v>
      </c>
      <c r="G93" s="17">
        <v>180548.28999999998</v>
      </c>
    </row>
    <row r="94" spans="1:7" x14ac:dyDescent="0.3">
      <c r="A94" s="16"/>
      <c r="B94" s="20" t="s">
        <v>15</v>
      </c>
      <c r="C94" s="17">
        <v>44160</v>
      </c>
      <c r="E94" s="16"/>
      <c r="F94" s="20" t="s">
        <v>17</v>
      </c>
      <c r="G94" s="17">
        <v>160680.33000000002</v>
      </c>
    </row>
    <row r="95" spans="1:7" ht="15" thickBot="1" x14ac:dyDescent="0.35">
      <c r="A95" s="16"/>
      <c r="B95" s="20" t="s">
        <v>37</v>
      </c>
      <c r="C95" s="17">
        <v>33125.449999999997</v>
      </c>
      <c r="E95" s="16"/>
      <c r="F95" s="20" t="s">
        <v>21</v>
      </c>
      <c r="G95" s="17">
        <v>120714</v>
      </c>
    </row>
    <row r="96" spans="1:7" ht="15" thickBot="1" x14ac:dyDescent="0.35">
      <c r="A96" s="5"/>
      <c r="B96" s="6" t="s">
        <v>1</v>
      </c>
      <c r="C96" s="12">
        <f>SUM(C91:C95)</f>
        <v>2387326.09</v>
      </c>
      <c r="E96" s="16"/>
      <c r="F96" s="20" t="s">
        <v>25</v>
      </c>
      <c r="G96" s="17">
        <v>44160</v>
      </c>
    </row>
    <row r="97" spans="1:7" ht="15" thickBot="1" x14ac:dyDescent="0.35">
      <c r="A97" s="16" t="s">
        <v>19</v>
      </c>
      <c r="B97" s="20" t="s">
        <v>6</v>
      </c>
      <c r="C97" s="17">
        <v>92227.199999999997</v>
      </c>
      <c r="E97" s="5"/>
      <c r="F97" s="6" t="s">
        <v>1</v>
      </c>
      <c r="G97" s="22">
        <f>SUM(G86:G96)</f>
        <v>15538524.65</v>
      </c>
    </row>
    <row r="98" spans="1:7" x14ac:dyDescent="0.3">
      <c r="A98" s="16"/>
      <c r="B98" s="20" t="s">
        <v>13</v>
      </c>
      <c r="C98" s="17">
        <v>75032.78</v>
      </c>
      <c r="E98" s="16" t="s">
        <v>37</v>
      </c>
      <c r="F98" s="20" t="s">
        <v>12</v>
      </c>
      <c r="G98" s="17">
        <v>3043502.6199999996</v>
      </c>
    </row>
    <row r="99" spans="1:7" ht="15" thickBot="1" x14ac:dyDescent="0.35">
      <c r="A99" s="16"/>
      <c r="B99" s="20" t="s">
        <v>37</v>
      </c>
      <c r="C99" s="17">
        <v>73712.89</v>
      </c>
      <c r="E99" s="16"/>
      <c r="F99" s="20" t="s">
        <v>5</v>
      </c>
      <c r="G99" s="17">
        <v>97467.040000000008</v>
      </c>
    </row>
    <row r="100" spans="1:7" ht="15" thickBot="1" x14ac:dyDescent="0.35">
      <c r="A100" s="5"/>
      <c r="B100" s="6" t="s">
        <v>1</v>
      </c>
      <c r="C100" s="12">
        <f>SUM(C97:C99)</f>
        <v>240972.87</v>
      </c>
      <c r="E100" s="16"/>
      <c r="F100" s="20" t="s">
        <v>19</v>
      </c>
      <c r="G100" s="17">
        <v>73712.89</v>
      </c>
    </row>
    <row r="101" spans="1:7" x14ac:dyDescent="0.3">
      <c r="A101" s="16" t="s">
        <v>20</v>
      </c>
      <c r="B101" s="20" t="s">
        <v>6</v>
      </c>
      <c r="C101" s="17">
        <v>10250639.729999984</v>
      </c>
      <c r="E101" s="16"/>
      <c r="F101" s="20" t="s">
        <v>25</v>
      </c>
      <c r="G101" s="17">
        <v>33125.449999999997</v>
      </c>
    </row>
    <row r="102" spans="1:7" ht="15" thickBot="1" x14ac:dyDescent="0.35">
      <c r="A102" s="16"/>
      <c r="B102" s="20" t="s">
        <v>15</v>
      </c>
      <c r="C102" s="17">
        <v>6296862.9499999993</v>
      </c>
      <c r="E102" s="16"/>
      <c r="F102" s="20" t="s">
        <v>26</v>
      </c>
      <c r="G102" s="17">
        <v>1156.77</v>
      </c>
    </row>
    <row r="103" spans="1:7" ht="15" thickBot="1" x14ac:dyDescent="0.35">
      <c r="A103" s="16"/>
      <c r="B103" s="20" t="s">
        <v>9</v>
      </c>
      <c r="C103" s="17">
        <v>3153804.489999996</v>
      </c>
      <c r="E103" s="5"/>
      <c r="F103" s="6" t="s">
        <v>1</v>
      </c>
      <c r="G103" s="22">
        <f>SUM(G98:G102)</f>
        <v>3248964.77</v>
      </c>
    </row>
    <row r="104" spans="1:7" ht="15" thickBot="1" x14ac:dyDescent="0.35">
      <c r="A104" s="16"/>
      <c r="B104" s="20" t="s">
        <v>13</v>
      </c>
      <c r="C104" s="17">
        <v>1927049.47</v>
      </c>
      <c r="E104" s="16"/>
      <c r="F104" s="20"/>
      <c r="G104" s="17"/>
    </row>
    <row r="105" spans="1:7" ht="15" thickBot="1" x14ac:dyDescent="0.35">
      <c r="A105" s="16"/>
      <c r="B105" s="20" t="s">
        <v>7</v>
      </c>
      <c r="C105" s="17">
        <v>1412465.71</v>
      </c>
      <c r="E105" s="5"/>
      <c r="F105" s="6" t="s">
        <v>44</v>
      </c>
      <c r="G105" s="22">
        <f>G16+G20+G25+G35+G38+G51+G75+G85+G97+G103</f>
        <v>197073394.42000005</v>
      </c>
    </row>
    <row r="106" spans="1:7" x14ac:dyDescent="0.3">
      <c r="A106" s="16"/>
      <c r="B106" s="20" t="s">
        <v>33</v>
      </c>
      <c r="C106" s="17">
        <v>979117.43</v>
      </c>
      <c r="G106" s="15"/>
    </row>
    <row r="107" spans="1:7" x14ac:dyDescent="0.3">
      <c r="A107" s="16"/>
      <c r="B107" s="20" t="s">
        <v>4</v>
      </c>
      <c r="C107" s="17">
        <v>371689.6</v>
      </c>
      <c r="G107" s="15"/>
    </row>
    <row r="108" spans="1:7" ht="15" thickBot="1" x14ac:dyDescent="0.35">
      <c r="A108" s="16"/>
      <c r="B108" s="20" t="s">
        <v>36</v>
      </c>
      <c r="C108" s="17">
        <v>13060</v>
      </c>
    </row>
    <row r="109" spans="1:7" ht="15" thickBot="1" x14ac:dyDescent="0.35">
      <c r="A109" s="5"/>
      <c r="B109" s="6" t="s">
        <v>1</v>
      </c>
      <c r="C109" s="12">
        <f>SUM(C101:C108)</f>
        <v>24404689.37999998</v>
      </c>
    </row>
    <row r="110" spans="1:7" ht="15" thickBot="1" x14ac:dyDescent="0.35">
      <c r="A110" s="16" t="s">
        <v>43</v>
      </c>
      <c r="B110" s="20" t="s">
        <v>33</v>
      </c>
      <c r="C110" s="17">
        <v>535822.19999999995</v>
      </c>
    </row>
    <row r="111" spans="1:7" ht="15" thickBot="1" x14ac:dyDescent="0.35">
      <c r="A111" s="5"/>
      <c r="B111" s="6" t="s">
        <v>1</v>
      </c>
      <c r="C111" s="12">
        <f>SUM(C110)</f>
        <v>535822.19999999995</v>
      </c>
    </row>
    <row r="112" spans="1:7" x14ac:dyDescent="0.3">
      <c r="A112" s="16" t="s">
        <v>21</v>
      </c>
      <c r="B112" s="20" t="s">
        <v>33</v>
      </c>
      <c r="C112" s="17">
        <v>629165.65000000014</v>
      </c>
    </row>
    <row r="113" spans="1:3" x14ac:dyDescent="0.3">
      <c r="A113" s="16"/>
      <c r="B113" s="20" t="s">
        <v>9</v>
      </c>
      <c r="C113" s="17">
        <v>520326.3299999999</v>
      </c>
    </row>
    <row r="114" spans="1:3" x14ac:dyDescent="0.3">
      <c r="A114" s="16"/>
      <c r="B114" s="20" t="s">
        <v>6</v>
      </c>
      <c r="C114" s="17">
        <v>159552</v>
      </c>
    </row>
    <row r="115" spans="1:3" ht="15" thickBot="1" x14ac:dyDescent="0.35">
      <c r="A115" s="16"/>
      <c r="B115" s="20" t="s">
        <v>15</v>
      </c>
      <c r="C115" s="17">
        <v>120714</v>
      </c>
    </row>
    <row r="116" spans="1:3" ht="15" thickBot="1" x14ac:dyDescent="0.35">
      <c r="A116" s="5"/>
      <c r="B116" s="6" t="s">
        <v>1</v>
      </c>
      <c r="C116" s="12">
        <f>SUM(C112:C115)</f>
        <v>1429757.98</v>
      </c>
    </row>
    <row r="117" spans="1:3" ht="15" thickBot="1" x14ac:dyDescent="0.35">
      <c r="A117" s="16" t="s">
        <v>29</v>
      </c>
      <c r="B117" s="20" t="s">
        <v>13</v>
      </c>
      <c r="C117" s="17">
        <v>11761895.289999997</v>
      </c>
    </row>
    <row r="118" spans="1:3" ht="15" thickBot="1" x14ac:dyDescent="0.35">
      <c r="A118" s="5"/>
      <c r="B118" s="6" t="s">
        <v>1</v>
      </c>
      <c r="C118" s="12">
        <f>SUM(C117)</f>
        <v>11761895.289999997</v>
      </c>
    </row>
    <row r="119" spans="1:3" ht="15" thickBot="1" x14ac:dyDescent="0.35">
      <c r="A119" s="16" t="s">
        <v>28</v>
      </c>
      <c r="B119" s="20" t="s">
        <v>33</v>
      </c>
      <c r="C119" s="17">
        <v>304715.86000000004</v>
      </c>
    </row>
    <row r="120" spans="1:3" ht="15" thickBot="1" x14ac:dyDescent="0.35">
      <c r="A120" s="5"/>
      <c r="B120" s="6" t="s">
        <v>1</v>
      </c>
      <c r="C120" s="12">
        <f>SUM(C119)</f>
        <v>304715.86000000004</v>
      </c>
    </row>
    <row r="121" spans="1:3" ht="15" thickBot="1" x14ac:dyDescent="0.35">
      <c r="A121" s="16" t="s">
        <v>47</v>
      </c>
      <c r="B121" s="20" t="s">
        <v>45</v>
      </c>
      <c r="C121" s="17">
        <v>5357.2999999999993</v>
      </c>
    </row>
    <row r="122" spans="1:3" ht="15" thickBot="1" x14ac:dyDescent="0.35">
      <c r="A122" s="5"/>
      <c r="B122" s="6" t="s">
        <v>1</v>
      </c>
      <c r="C122" s="12">
        <f>SUM(C121)</f>
        <v>5357.2999999999993</v>
      </c>
    </row>
    <row r="123" spans="1:3" x14ac:dyDescent="0.3">
      <c r="A123" s="16" t="s">
        <v>26</v>
      </c>
      <c r="B123" s="20" t="s">
        <v>4</v>
      </c>
      <c r="C123" s="17">
        <v>23355</v>
      </c>
    </row>
    <row r="124" spans="1:3" ht="15" thickBot="1" x14ac:dyDescent="0.35">
      <c r="A124" s="16"/>
      <c r="B124" s="20" t="s">
        <v>37</v>
      </c>
      <c r="C124" s="17">
        <v>1156.77</v>
      </c>
    </row>
    <row r="125" spans="1:3" ht="15" thickBot="1" x14ac:dyDescent="0.35">
      <c r="A125" s="5"/>
      <c r="B125" s="6" t="s">
        <v>1</v>
      </c>
      <c r="C125" s="12">
        <f>SUM(C123:C124)</f>
        <v>24511.77</v>
      </c>
    </row>
    <row r="126" spans="1:3" x14ac:dyDescent="0.3">
      <c r="A126" s="16"/>
      <c r="B126" s="20"/>
      <c r="C126" s="17"/>
    </row>
    <row r="127" spans="1:3" ht="15" thickBot="1" x14ac:dyDescent="0.35">
      <c r="A127" s="18"/>
      <c r="B127" s="21" t="s">
        <v>44</v>
      </c>
      <c r="C127" s="19">
        <f>C4+C6+C14+C16+C21+C26+C30+C34+C40+C43+C46+C48+C53+C55+C63+C68+C70+C74+C76+C78+C84+C87+C90+C96+C100+C109+C111+C116+C118+C120+C122+C125</f>
        <v>197073394.41999999</v>
      </c>
    </row>
    <row r="128" spans="1:3" x14ac:dyDescent="0.3">
      <c r="C128" s="15"/>
    </row>
    <row r="129" spans="3:3" x14ac:dyDescent="0.3">
      <c r="C129" s="15"/>
    </row>
    <row r="130" spans="3:3" x14ac:dyDescent="0.3">
      <c r="C130" s="15"/>
    </row>
    <row r="131" spans="3:3" x14ac:dyDescent="0.3">
      <c r="C131" s="15"/>
    </row>
    <row r="132" spans="3:3" x14ac:dyDescent="0.3">
      <c r="C132" s="15"/>
    </row>
    <row r="133" spans="3:3" x14ac:dyDescent="0.3">
      <c r="C133" s="15"/>
    </row>
    <row r="134" spans="3:3" x14ac:dyDescent="0.3">
      <c r="C134" s="15"/>
    </row>
    <row r="135" spans="3:3" x14ac:dyDescent="0.3">
      <c r="C135" s="15"/>
    </row>
  </sheetData>
  <sortState ref="A112:C115">
    <sortCondition descending="1" ref="C112:C1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Exporlac Chile AG</dc:creator>
  <cp:lastModifiedBy>HP</cp:lastModifiedBy>
  <cp:lastPrinted>2021-04-12T04:21:09Z</cp:lastPrinted>
  <dcterms:created xsi:type="dcterms:W3CDTF">2019-04-15T16:29:59Z</dcterms:created>
  <dcterms:modified xsi:type="dcterms:W3CDTF">2022-01-12T17:21:44Z</dcterms:modified>
</cp:coreProperties>
</file>