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ban Jeldres\Desktop\EXPORLAC\RESUMEN EXPORTACIONES\2022\"/>
    </mc:Choice>
  </mc:AlternateContent>
  <bookViews>
    <workbookView xWindow="120" yWindow="72" windowWidth="18912" windowHeight="11820"/>
  </bookViews>
  <sheets>
    <sheet name="Resumen Enero-Febrero 2022" sheetId="23" r:id="rId1"/>
  </sheets>
  <calcPr calcId="152511"/>
</workbook>
</file>

<file path=xl/calcChain.xml><?xml version="1.0" encoding="utf-8"?>
<calcChain xmlns="http://schemas.openxmlformats.org/spreadsheetml/2006/main">
  <c r="J12" i="23" l="1"/>
  <c r="G80" i="23"/>
  <c r="G76" i="23"/>
  <c r="G66" i="23"/>
  <c r="G58" i="23"/>
  <c r="G37" i="23"/>
  <c r="G28" i="23"/>
  <c r="G19" i="23"/>
  <c r="G15" i="23"/>
  <c r="G12" i="23"/>
  <c r="C98" i="23"/>
  <c r="C96" i="23"/>
  <c r="C94" i="23"/>
  <c r="C92" i="23"/>
  <c r="C90" i="23"/>
  <c r="C86" i="23"/>
  <c r="C84" i="23"/>
  <c r="C76" i="23"/>
  <c r="C72" i="23"/>
  <c r="C69" i="23"/>
  <c r="C66" i="23"/>
  <c r="C61" i="23"/>
  <c r="C59" i="23"/>
  <c r="C55" i="23"/>
  <c r="C52" i="23"/>
  <c r="C45" i="23"/>
  <c r="C43" i="23"/>
  <c r="C38" i="23"/>
  <c r="C36" i="23"/>
  <c r="C32" i="23"/>
  <c r="C29" i="23"/>
  <c r="C24" i="23"/>
  <c r="C20" i="23"/>
  <c r="C13" i="23"/>
  <c r="C100" i="23" s="1"/>
  <c r="C11" i="23"/>
  <c r="C4" i="23"/>
  <c r="C17" i="23"/>
  <c r="G82" i="23" l="1"/>
</calcChain>
</file>

<file path=xl/sharedStrings.xml><?xml version="1.0" encoding="utf-8"?>
<sst xmlns="http://schemas.openxmlformats.org/spreadsheetml/2006/main" count="234" uniqueCount="47">
  <si>
    <t xml:space="preserve">    Resumen Exportaciones por</t>
  </si>
  <si>
    <t>Total</t>
  </si>
  <si>
    <t>Total FOB US$</t>
  </si>
  <si>
    <t>Valor FOB US$</t>
  </si>
  <si>
    <t>LEP</t>
  </si>
  <si>
    <t>Bolivia</t>
  </si>
  <si>
    <t>Cuba</t>
  </si>
  <si>
    <t>Costa Rica</t>
  </si>
  <si>
    <t>Ecuador</t>
  </si>
  <si>
    <t>El Salvador</t>
  </si>
  <si>
    <t>Estados Unidos</t>
  </si>
  <si>
    <t>Guatemala</t>
  </si>
  <si>
    <t>Honduras</t>
  </si>
  <si>
    <t>Total General</t>
  </si>
  <si>
    <t>México</t>
  </si>
  <si>
    <t>Nicaragua</t>
  </si>
  <si>
    <t>Paraguay</t>
  </si>
  <si>
    <t>Perú</t>
  </si>
  <si>
    <t>Rep. Dominicana</t>
  </si>
  <si>
    <t>China</t>
  </si>
  <si>
    <t>Colombia</t>
  </si>
  <si>
    <t>Corea del Sur</t>
  </si>
  <si>
    <t>Panamá</t>
  </si>
  <si>
    <t>Venezuela</t>
  </si>
  <si>
    <t>Jamaica</t>
  </si>
  <si>
    <t>Trinidad y Tobago</t>
  </si>
  <si>
    <t>Rusia</t>
  </si>
  <si>
    <t>Emiratos Arabes</t>
  </si>
  <si>
    <t>PAIS</t>
  </si>
  <si>
    <t>GRUPO</t>
  </si>
  <si>
    <t>PAI</t>
  </si>
  <si>
    <t>Canadá</t>
  </si>
  <si>
    <t>Egipto</t>
  </si>
  <si>
    <t>Bangladesh</t>
  </si>
  <si>
    <t>Queso</t>
  </si>
  <si>
    <t>Condensada</t>
  </si>
  <si>
    <t>Suero</t>
  </si>
  <si>
    <t>Grasa Butirica</t>
  </si>
  <si>
    <t>Manjar</t>
  </si>
  <si>
    <t>Yogur</t>
  </si>
  <si>
    <t>Crema</t>
  </si>
  <si>
    <t>Qatar</t>
  </si>
  <si>
    <t>Singapur</t>
  </si>
  <si>
    <t xml:space="preserve">  Resumen Exportaciones por Pais y  Grupo de Producto Enero-Febrero 2022</t>
  </si>
  <si>
    <t xml:space="preserve">      Resumen Exportaciones por Grupo de Producto y  Pais Enero-Febrero 2022</t>
  </si>
  <si>
    <t>Grupo -Producto Enero-Febrero 2022</t>
  </si>
  <si>
    <t>Yogurt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</si>
</sst>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2" fontId="1" fillId="2" borderId="9" xfId="0" applyNumberFormat="1" applyFont="1" applyFill="1" applyBorder="1" applyAlignment="1">
      <alignment horizontal="left"/>
    </xf>
    <xf numFmtId="42" fontId="1" fillId="2" borderId="9" xfId="0" applyNumberFormat="1" applyFont="1" applyFill="1" applyBorder="1" applyAlignment="1">
      <alignment horizontal="center"/>
    </xf>
    <xf numFmtId="42" fontId="2" fillId="0" borderId="0" xfId="0" applyNumberFormat="1" applyFont="1"/>
    <xf numFmtId="42" fontId="1" fillId="2" borderId="9" xfId="0" applyNumberFormat="1" applyFont="1" applyFill="1" applyBorder="1"/>
    <xf numFmtId="42" fontId="1" fillId="2" borderId="11" xfId="0" applyNumberFormat="1" applyFont="1" applyFill="1" applyBorder="1"/>
    <xf numFmtId="42" fontId="2" fillId="0" borderId="8" xfId="0" applyNumberFormat="1" applyFont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4" fillId="2" borderId="4" xfId="0" applyFont="1" applyFill="1" applyBorder="1"/>
    <xf numFmtId="0" fontId="1" fillId="2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1" fillId="2" borderId="12" xfId="0" applyFont="1" applyFill="1" applyBorder="1"/>
    <xf numFmtId="42" fontId="2" fillId="0" borderId="2" xfId="0" applyNumberFormat="1" applyFont="1" applyBorder="1"/>
    <xf numFmtId="42" fontId="2" fillId="0" borderId="7" xfId="0" applyNumberFormat="1" applyFont="1" applyBorder="1"/>
    <xf numFmtId="42" fontId="2" fillId="0" borderId="12" xfId="0" applyNumberFormat="1" applyFont="1" applyBorder="1"/>
    <xf numFmtId="0" fontId="1" fillId="2" borderId="4" xfId="0" applyFont="1" applyFill="1" applyBorder="1"/>
    <xf numFmtId="42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I80" sqref="I80"/>
    </sheetView>
  </sheetViews>
  <sheetFormatPr baseColWidth="10" defaultRowHeight="13.8" x14ac:dyDescent="0.3"/>
  <cols>
    <col min="1" max="1" width="15.88671875" style="15" customWidth="1"/>
    <col min="2" max="2" width="11.5546875" style="15"/>
    <col min="3" max="3" width="33.5546875" style="3" customWidth="1"/>
    <col min="4" max="4" width="2.6640625" style="15" customWidth="1"/>
    <col min="5" max="5" width="11.5546875" style="15"/>
    <col min="6" max="6" width="15.33203125" style="15" customWidth="1"/>
    <col min="7" max="7" width="35.44140625" style="15" customWidth="1"/>
    <col min="8" max="8" width="3" style="15" customWidth="1"/>
    <col min="9" max="9" width="31.6640625" style="15" customWidth="1"/>
    <col min="10" max="10" width="21.21875" style="15" customWidth="1"/>
    <col min="11" max="16384" width="11.5546875" style="15"/>
  </cols>
  <sheetData>
    <row r="1" spans="1:10" ht="14.4" thickBot="1" x14ac:dyDescent="0.35">
      <c r="A1" s="7" t="s">
        <v>43</v>
      </c>
      <c r="B1" s="8"/>
      <c r="C1" s="1"/>
      <c r="D1" s="9"/>
      <c r="E1" s="10" t="s">
        <v>44</v>
      </c>
      <c r="F1" s="11"/>
      <c r="G1" s="12"/>
      <c r="H1" s="9"/>
      <c r="I1" s="13" t="s">
        <v>0</v>
      </c>
      <c r="J1" s="14" t="s">
        <v>1</v>
      </c>
    </row>
    <row r="2" spans="1:10" ht="14.4" thickBot="1" x14ac:dyDescent="0.35">
      <c r="A2" s="13" t="s">
        <v>28</v>
      </c>
      <c r="B2" s="16" t="s">
        <v>29</v>
      </c>
      <c r="C2" s="2" t="s">
        <v>2</v>
      </c>
      <c r="D2" s="9"/>
      <c r="E2" s="17" t="s">
        <v>29</v>
      </c>
      <c r="F2" s="18" t="s">
        <v>28</v>
      </c>
      <c r="G2" s="19" t="s">
        <v>2</v>
      </c>
      <c r="H2" s="9"/>
      <c r="I2" s="17" t="s">
        <v>45</v>
      </c>
      <c r="J2" s="20" t="s">
        <v>3</v>
      </c>
    </row>
    <row r="3" spans="1:10" ht="14.4" thickBot="1" x14ac:dyDescent="0.35">
      <c r="A3" s="21" t="s">
        <v>33</v>
      </c>
      <c r="B3" s="22" t="s">
        <v>30</v>
      </c>
      <c r="C3" s="6">
        <v>746444.16</v>
      </c>
      <c r="E3" s="21" t="s">
        <v>35</v>
      </c>
      <c r="F3" s="22" t="s">
        <v>10</v>
      </c>
      <c r="G3" s="6">
        <v>6046647.8199999984</v>
      </c>
      <c r="I3" s="23" t="s">
        <v>30</v>
      </c>
      <c r="J3" s="29">
        <v>12184158.98</v>
      </c>
    </row>
    <row r="4" spans="1:10" ht="14.4" thickBot="1" x14ac:dyDescent="0.35">
      <c r="A4" s="24"/>
      <c r="B4" s="25" t="s">
        <v>1</v>
      </c>
      <c r="C4" s="4">
        <f>SUM(C3)</f>
        <v>746444.16</v>
      </c>
      <c r="E4" s="21"/>
      <c r="F4" s="22" t="s">
        <v>17</v>
      </c>
      <c r="G4" s="6">
        <v>2002619.0000000012</v>
      </c>
      <c r="I4" s="21" t="s">
        <v>4</v>
      </c>
      <c r="J4" s="30">
        <v>12148236.009999998</v>
      </c>
    </row>
    <row r="5" spans="1:10" x14ac:dyDescent="0.3">
      <c r="A5" s="21" t="s">
        <v>5</v>
      </c>
      <c r="B5" s="22" t="s">
        <v>35</v>
      </c>
      <c r="C5" s="6">
        <v>127882.88</v>
      </c>
      <c r="E5" s="21"/>
      <c r="F5" s="22" t="s">
        <v>7</v>
      </c>
      <c r="G5" s="6">
        <v>773852.88000000012</v>
      </c>
      <c r="I5" s="21" t="s">
        <v>35</v>
      </c>
      <c r="J5" s="30">
        <v>10377417.829999991</v>
      </c>
    </row>
    <row r="6" spans="1:10" x14ac:dyDescent="0.3">
      <c r="A6" s="21"/>
      <c r="B6" s="22" t="s">
        <v>40</v>
      </c>
      <c r="C6" s="6">
        <v>118989.90000000001</v>
      </c>
      <c r="E6" s="21"/>
      <c r="F6" s="22" t="s">
        <v>14</v>
      </c>
      <c r="G6" s="6">
        <v>702984.36</v>
      </c>
      <c r="I6" s="21" t="s">
        <v>34</v>
      </c>
      <c r="J6" s="30">
        <v>5861181.1699999999</v>
      </c>
    </row>
    <row r="7" spans="1:10" x14ac:dyDescent="0.3">
      <c r="A7" s="21"/>
      <c r="B7" s="22" t="s">
        <v>38</v>
      </c>
      <c r="C7" s="6">
        <v>109996.9</v>
      </c>
      <c r="E7" s="21"/>
      <c r="F7" s="22" t="s">
        <v>8</v>
      </c>
      <c r="G7" s="6">
        <v>403899.84</v>
      </c>
      <c r="I7" s="21" t="s">
        <v>36</v>
      </c>
      <c r="J7" s="30">
        <v>2611973.8900000006</v>
      </c>
    </row>
    <row r="8" spans="1:10" x14ac:dyDescent="0.3">
      <c r="A8" s="21"/>
      <c r="B8" s="22" t="s">
        <v>39</v>
      </c>
      <c r="C8" s="6">
        <v>25323.620000000003</v>
      </c>
      <c r="E8" s="21"/>
      <c r="F8" s="22" t="s">
        <v>12</v>
      </c>
      <c r="G8" s="6">
        <v>165752.70000000001</v>
      </c>
      <c r="I8" s="21" t="s">
        <v>37</v>
      </c>
      <c r="J8" s="30">
        <v>996840</v>
      </c>
    </row>
    <row r="9" spans="1:10" x14ac:dyDescent="0.3">
      <c r="A9" s="21"/>
      <c r="B9" s="22" t="s">
        <v>4</v>
      </c>
      <c r="C9" s="6">
        <v>6615</v>
      </c>
      <c r="E9" s="21"/>
      <c r="F9" s="22" t="s">
        <v>5</v>
      </c>
      <c r="G9" s="6">
        <v>127882.88</v>
      </c>
      <c r="I9" s="21" t="s">
        <v>38</v>
      </c>
      <c r="J9" s="30">
        <v>874578.11</v>
      </c>
    </row>
    <row r="10" spans="1:10" ht="14.4" thickBot="1" x14ac:dyDescent="0.35">
      <c r="A10" s="21"/>
      <c r="B10" s="22" t="s">
        <v>30</v>
      </c>
      <c r="C10" s="6">
        <v>615</v>
      </c>
      <c r="E10" s="21"/>
      <c r="F10" s="22" t="s">
        <v>9</v>
      </c>
      <c r="G10" s="6">
        <v>92794.35</v>
      </c>
      <c r="I10" s="21" t="s">
        <v>39</v>
      </c>
      <c r="J10" s="30">
        <v>353386.47</v>
      </c>
    </row>
    <row r="11" spans="1:10" ht="14.4" thickBot="1" x14ac:dyDescent="0.35">
      <c r="A11" s="24"/>
      <c r="B11" s="25" t="s">
        <v>1</v>
      </c>
      <c r="C11" s="4">
        <f>SUM(C5:C10)</f>
        <v>389423.30000000005</v>
      </c>
      <c r="E11" s="21"/>
      <c r="F11" s="22" t="s">
        <v>15</v>
      </c>
      <c r="G11" s="6">
        <v>60984</v>
      </c>
      <c r="I11" s="26" t="s">
        <v>40</v>
      </c>
      <c r="J11" s="31">
        <v>121989.90000000001</v>
      </c>
    </row>
    <row r="12" spans="1:10" ht="14.4" thickBot="1" x14ac:dyDescent="0.35">
      <c r="A12" s="21" t="s">
        <v>31</v>
      </c>
      <c r="B12" s="22" t="s">
        <v>30</v>
      </c>
      <c r="C12" s="6">
        <v>220442.15000000002</v>
      </c>
      <c r="E12" s="24"/>
      <c r="F12" s="25" t="s">
        <v>1</v>
      </c>
      <c r="G12" s="4">
        <f>SUM(G3:G11)</f>
        <v>10377417.829999998</v>
      </c>
      <c r="I12" s="32" t="s">
        <v>13</v>
      </c>
      <c r="J12" s="33">
        <f>SUM(J3:J11)</f>
        <v>45529762.359999992</v>
      </c>
    </row>
    <row r="13" spans="1:10" ht="14.4" thickBot="1" x14ac:dyDescent="0.35">
      <c r="A13" s="24"/>
      <c r="B13" s="25" t="s">
        <v>1</v>
      </c>
      <c r="C13" s="4">
        <f>SUM(C12)</f>
        <v>220442.15000000002</v>
      </c>
      <c r="E13" s="21" t="s">
        <v>40</v>
      </c>
      <c r="F13" s="22" t="s">
        <v>5</v>
      </c>
      <c r="G13" s="6">
        <v>118989.90000000001</v>
      </c>
    </row>
    <row r="14" spans="1:10" ht="14.4" thickBot="1" x14ac:dyDescent="0.35">
      <c r="A14" s="21" t="s">
        <v>19</v>
      </c>
      <c r="B14" s="22" t="s">
        <v>4</v>
      </c>
      <c r="C14" s="6">
        <v>3388548.85</v>
      </c>
      <c r="E14" s="21"/>
      <c r="F14" s="22" t="s">
        <v>17</v>
      </c>
      <c r="G14" s="6">
        <v>3000</v>
      </c>
    </row>
    <row r="15" spans="1:10" ht="14.4" thickBot="1" x14ac:dyDescent="0.35">
      <c r="A15" s="21"/>
      <c r="B15" s="22" t="s">
        <v>36</v>
      </c>
      <c r="C15" s="6">
        <v>695805.81</v>
      </c>
      <c r="E15" s="24"/>
      <c r="F15" s="25" t="s">
        <v>1</v>
      </c>
      <c r="G15" s="4">
        <f>SUM(G13:G14)</f>
        <v>121989.90000000001</v>
      </c>
    </row>
    <row r="16" spans="1:10" ht="14.4" thickBot="1" x14ac:dyDescent="0.35">
      <c r="A16" s="21"/>
      <c r="B16" s="22" t="s">
        <v>34</v>
      </c>
      <c r="C16" s="6">
        <v>282790.39</v>
      </c>
      <c r="E16" s="21" t="s">
        <v>37</v>
      </c>
      <c r="F16" s="22" t="s">
        <v>14</v>
      </c>
      <c r="G16" s="6">
        <v>462672</v>
      </c>
    </row>
    <row r="17" spans="1:7" ht="14.4" thickBot="1" x14ac:dyDescent="0.35">
      <c r="A17" s="24"/>
      <c r="B17" s="25" t="s">
        <v>1</v>
      </c>
      <c r="C17" s="4">
        <f>SUM(C14:C16)</f>
        <v>4367145.05</v>
      </c>
      <c r="E17" s="21"/>
      <c r="F17" s="22" t="s">
        <v>10</v>
      </c>
      <c r="G17" s="6">
        <v>423360</v>
      </c>
    </row>
    <row r="18" spans="1:7" ht="14.4" thickBot="1" x14ac:dyDescent="0.35">
      <c r="A18" s="21" t="s">
        <v>20</v>
      </c>
      <c r="B18" s="22" t="s">
        <v>4</v>
      </c>
      <c r="C18" s="6">
        <v>7737932.7699999996</v>
      </c>
      <c r="E18" s="21"/>
      <c r="F18" s="22" t="s">
        <v>17</v>
      </c>
      <c r="G18" s="6">
        <v>110808</v>
      </c>
    </row>
    <row r="19" spans="1:7" ht="14.4" thickBot="1" x14ac:dyDescent="0.35">
      <c r="A19" s="21"/>
      <c r="B19" s="22" t="s">
        <v>36</v>
      </c>
      <c r="C19" s="6">
        <v>188700.01</v>
      </c>
      <c r="E19" s="24"/>
      <c r="F19" s="25" t="s">
        <v>1</v>
      </c>
      <c r="G19" s="4">
        <f>SUM(G16:G18)</f>
        <v>996840</v>
      </c>
    </row>
    <row r="20" spans="1:7" ht="14.4" thickBot="1" x14ac:dyDescent="0.35">
      <c r="A20" s="24"/>
      <c r="B20" s="25" t="s">
        <v>1</v>
      </c>
      <c r="C20" s="4">
        <f>SUM(C18:C19)</f>
        <v>7926632.7799999993</v>
      </c>
      <c r="E20" s="21" t="s">
        <v>4</v>
      </c>
      <c r="F20" s="22" t="s">
        <v>20</v>
      </c>
      <c r="G20" s="6">
        <v>7737932.7699999996</v>
      </c>
    </row>
    <row r="21" spans="1:7" x14ac:dyDescent="0.3">
      <c r="A21" s="21"/>
      <c r="B21" s="22" t="s">
        <v>34</v>
      </c>
      <c r="C21" s="6">
        <v>1120200.5</v>
      </c>
      <c r="E21" s="21"/>
      <c r="F21" s="22" t="s">
        <v>19</v>
      </c>
      <c r="G21" s="6">
        <v>3388548.85</v>
      </c>
    </row>
    <row r="22" spans="1:7" x14ac:dyDescent="0.3">
      <c r="A22" s="21"/>
      <c r="B22" s="22" t="s">
        <v>36</v>
      </c>
      <c r="C22" s="6">
        <v>332808.06</v>
      </c>
      <c r="E22" s="21"/>
      <c r="F22" s="22" t="s">
        <v>6</v>
      </c>
      <c r="G22" s="6">
        <v>960547.28999999992</v>
      </c>
    </row>
    <row r="23" spans="1:7" ht="14.4" thickBot="1" x14ac:dyDescent="0.35">
      <c r="A23" s="21" t="s">
        <v>21</v>
      </c>
      <c r="B23" s="22" t="s">
        <v>38</v>
      </c>
      <c r="C23" s="6">
        <v>62021</v>
      </c>
      <c r="E23" s="21"/>
      <c r="F23" s="22" t="s">
        <v>10</v>
      </c>
      <c r="G23" s="6">
        <v>50420</v>
      </c>
    </row>
    <row r="24" spans="1:7" ht="14.4" thickBot="1" x14ac:dyDescent="0.35">
      <c r="A24" s="24"/>
      <c r="B24" s="25" t="s">
        <v>1</v>
      </c>
      <c r="C24" s="4">
        <f>SUM(C21:C23)</f>
        <v>1515029.56</v>
      </c>
      <c r="E24" s="21"/>
      <c r="F24" s="22" t="s">
        <v>5</v>
      </c>
      <c r="G24" s="6">
        <v>6615</v>
      </c>
    </row>
    <row r="25" spans="1:7" x14ac:dyDescent="0.3">
      <c r="A25" s="21" t="s">
        <v>7</v>
      </c>
      <c r="B25" s="22" t="s">
        <v>35</v>
      </c>
      <c r="C25" s="6">
        <v>773852.88000000012</v>
      </c>
      <c r="E25" s="21"/>
      <c r="F25" s="22" t="s">
        <v>16</v>
      </c>
      <c r="G25" s="6">
        <v>2279.1</v>
      </c>
    </row>
    <row r="26" spans="1:7" x14ac:dyDescent="0.3">
      <c r="A26" s="21"/>
      <c r="B26" s="22" t="s">
        <v>30</v>
      </c>
      <c r="C26" s="6">
        <v>115246.74</v>
      </c>
      <c r="E26" s="21"/>
      <c r="F26" s="22" t="s">
        <v>23</v>
      </c>
      <c r="G26" s="6">
        <v>1120</v>
      </c>
    </row>
    <row r="27" spans="1:7" ht="14.4" thickBot="1" x14ac:dyDescent="0.35">
      <c r="A27" s="21"/>
      <c r="B27" s="22" t="s">
        <v>36</v>
      </c>
      <c r="C27" s="6">
        <v>98823</v>
      </c>
      <c r="E27" s="21"/>
      <c r="F27" s="22" t="s">
        <v>8</v>
      </c>
      <c r="G27" s="6">
        <v>773</v>
      </c>
    </row>
    <row r="28" spans="1:7" ht="14.4" thickBot="1" x14ac:dyDescent="0.35">
      <c r="A28" s="21"/>
      <c r="B28" s="22" t="s">
        <v>38</v>
      </c>
      <c r="C28" s="6">
        <v>39911.4</v>
      </c>
      <c r="E28" s="24"/>
      <c r="F28" s="25" t="s">
        <v>1</v>
      </c>
      <c r="G28" s="4">
        <f>SUM(G20:G27)</f>
        <v>12148236.009999998</v>
      </c>
    </row>
    <row r="29" spans="1:7" ht="14.4" thickBot="1" x14ac:dyDescent="0.35">
      <c r="A29" s="24"/>
      <c r="B29" s="25" t="s">
        <v>1</v>
      </c>
      <c r="C29" s="4">
        <f>SUM(C25:C28)</f>
        <v>1027834.0200000001</v>
      </c>
      <c r="E29" s="21" t="s">
        <v>38</v>
      </c>
      <c r="F29" s="22" t="s">
        <v>17</v>
      </c>
      <c r="G29" s="6">
        <v>509784.60999999993</v>
      </c>
    </row>
    <row r="30" spans="1:7" x14ac:dyDescent="0.3">
      <c r="A30" s="21" t="s">
        <v>6</v>
      </c>
      <c r="B30" s="22" t="s">
        <v>4</v>
      </c>
      <c r="C30" s="6">
        <v>960547.28999999992</v>
      </c>
      <c r="E30" s="21"/>
      <c r="F30" s="22" t="s">
        <v>5</v>
      </c>
      <c r="G30" s="6">
        <v>109996.9</v>
      </c>
    </row>
    <row r="31" spans="1:7" ht="14.4" thickBot="1" x14ac:dyDescent="0.35">
      <c r="A31" s="21"/>
      <c r="B31" s="22" t="s">
        <v>30</v>
      </c>
      <c r="C31" s="6">
        <v>7840.85</v>
      </c>
      <c r="E31" s="21"/>
      <c r="F31" s="22" t="s">
        <v>18</v>
      </c>
      <c r="G31" s="6">
        <v>83840.399999999994</v>
      </c>
    </row>
    <row r="32" spans="1:7" ht="14.4" thickBot="1" x14ac:dyDescent="0.35">
      <c r="A32" s="24"/>
      <c r="B32" s="25" t="s">
        <v>1</v>
      </c>
      <c r="C32" s="4">
        <f>SUM(C30:C31)</f>
        <v>968388.1399999999</v>
      </c>
      <c r="E32" s="21"/>
      <c r="F32" s="22" t="s">
        <v>21</v>
      </c>
      <c r="G32" s="6">
        <v>62021</v>
      </c>
    </row>
    <row r="33" spans="1:7" x14ac:dyDescent="0.3">
      <c r="A33" s="21" t="s">
        <v>8</v>
      </c>
      <c r="B33" s="22" t="s">
        <v>35</v>
      </c>
      <c r="C33" s="6">
        <v>403899.84</v>
      </c>
      <c r="E33" s="21"/>
      <c r="F33" s="22" t="s">
        <v>7</v>
      </c>
      <c r="G33" s="6">
        <v>39911.4</v>
      </c>
    </row>
    <row r="34" spans="1:7" x14ac:dyDescent="0.3">
      <c r="A34" s="21"/>
      <c r="B34" s="22" t="s">
        <v>30</v>
      </c>
      <c r="C34" s="6">
        <v>170646.84</v>
      </c>
      <c r="E34" s="21"/>
      <c r="F34" s="22" t="s">
        <v>12</v>
      </c>
      <c r="G34" s="6">
        <v>37336</v>
      </c>
    </row>
    <row r="35" spans="1:7" ht="14.4" thickBot="1" x14ac:dyDescent="0.35">
      <c r="A35" s="21"/>
      <c r="B35" s="22" t="s">
        <v>4</v>
      </c>
      <c r="C35" s="6">
        <v>773</v>
      </c>
      <c r="E35" s="21"/>
      <c r="F35" s="22" t="s">
        <v>11</v>
      </c>
      <c r="G35" s="6">
        <v>16891.2</v>
      </c>
    </row>
    <row r="36" spans="1:7" ht="14.4" thickBot="1" x14ac:dyDescent="0.35">
      <c r="A36" s="24"/>
      <c r="B36" s="25" t="s">
        <v>1</v>
      </c>
      <c r="C36" s="4">
        <f>SUM(C33:C35)</f>
        <v>575319.68000000005</v>
      </c>
      <c r="E36" s="21"/>
      <c r="F36" s="22" t="s">
        <v>9</v>
      </c>
      <c r="G36" s="6">
        <v>14796.6</v>
      </c>
    </row>
    <row r="37" spans="1:7" ht="14.4" thickBot="1" x14ac:dyDescent="0.35">
      <c r="A37" s="21" t="s">
        <v>32</v>
      </c>
      <c r="B37" s="22" t="s">
        <v>30</v>
      </c>
      <c r="C37" s="6">
        <v>359689.4</v>
      </c>
      <c r="E37" s="24"/>
      <c r="F37" s="25" t="s">
        <v>1</v>
      </c>
      <c r="G37" s="4">
        <f>SUM(G29:G36)</f>
        <v>874578.10999999987</v>
      </c>
    </row>
    <row r="38" spans="1:7" ht="14.4" thickBot="1" x14ac:dyDescent="0.35">
      <c r="A38" s="24"/>
      <c r="B38" s="25" t="s">
        <v>1</v>
      </c>
      <c r="C38" s="4">
        <f>SUM(C37)</f>
        <v>359689.4</v>
      </c>
      <c r="E38" s="21" t="s">
        <v>30</v>
      </c>
      <c r="F38" s="22" t="s">
        <v>27</v>
      </c>
      <c r="G38" s="6">
        <v>8331986.2000000011</v>
      </c>
    </row>
    <row r="39" spans="1:7" x14ac:dyDescent="0.3">
      <c r="A39" s="21"/>
      <c r="B39" s="22" t="s">
        <v>30</v>
      </c>
      <c r="C39" s="6">
        <v>165625.4</v>
      </c>
      <c r="E39" s="21"/>
      <c r="F39" s="22" t="s">
        <v>33</v>
      </c>
      <c r="G39" s="6">
        <v>746444.16</v>
      </c>
    </row>
    <row r="40" spans="1:7" x14ac:dyDescent="0.3">
      <c r="A40" s="21"/>
      <c r="B40" s="22" t="s">
        <v>36</v>
      </c>
      <c r="C40" s="6">
        <v>100899.01</v>
      </c>
      <c r="E40" s="21"/>
      <c r="F40" s="22" t="s">
        <v>11</v>
      </c>
      <c r="G40" s="6">
        <v>597533.65</v>
      </c>
    </row>
    <row r="41" spans="1:7" x14ac:dyDescent="0.3">
      <c r="A41" s="21" t="s">
        <v>9</v>
      </c>
      <c r="B41" s="22" t="s">
        <v>35</v>
      </c>
      <c r="C41" s="6">
        <v>92794.35</v>
      </c>
      <c r="E41" s="21"/>
      <c r="F41" s="22" t="s">
        <v>12</v>
      </c>
      <c r="G41" s="6">
        <v>395825.43999999994</v>
      </c>
    </row>
    <row r="42" spans="1:7" ht="14.4" thickBot="1" x14ac:dyDescent="0.35">
      <c r="A42" s="21"/>
      <c r="B42" s="22" t="s">
        <v>38</v>
      </c>
      <c r="C42" s="6">
        <v>14796.6</v>
      </c>
      <c r="E42" s="21"/>
      <c r="F42" s="22" t="s">
        <v>32</v>
      </c>
      <c r="G42" s="6">
        <v>359689.4</v>
      </c>
    </row>
    <row r="43" spans="1:7" ht="14.4" thickBot="1" x14ac:dyDescent="0.35">
      <c r="A43" s="24"/>
      <c r="B43" s="25" t="s">
        <v>1</v>
      </c>
      <c r="C43" s="4">
        <f>SUM(C39:C42)</f>
        <v>374115.36</v>
      </c>
      <c r="E43" s="21"/>
      <c r="F43" s="22" t="s">
        <v>15</v>
      </c>
      <c r="G43" s="6">
        <v>319270.68</v>
      </c>
    </row>
    <row r="44" spans="1:7" ht="14.4" thickBot="1" x14ac:dyDescent="0.35">
      <c r="A44" s="21" t="s">
        <v>27</v>
      </c>
      <c r="B44" s="22" t="s">
        <v>30</v>
      </c>
      <c r="C44" s="6">
        <v>8331986.2000000011</v>
      </c>
      <c r="E44" s="21"/>
      <c r="F44" s="22" t="s">
        <v>22</v>
      </c>
      <c r="G44" s="6">
        <v>284599.62999999995</v>
      </c>
    </row>
    <row r="45" spans="1:7" ht="14.4" thickBot="1" x14ac:dyDescent="0.35">
      <c r="A45" s="24"/>
      <c r="B45" s="25" t="s">
        <v>1</v>
      </c>
      <c r="C45" s="4">
        <f>SUM(C44)</f>
        <v>8331986.2000000011</v>
      </c>
      <c r="E45" s="21"/>
      <c r="F45" s="22" t="s">
        <v>31</v>
      </c>
      <c r="G45" s="6">
        <v>220442.15000000002</v>
      </c>
    </row>
    <row r="46" spans="1:7" x14ac:dyDescent="0.3">
      <c r="A46" s="21" t="s">
        <v>10</v>
      </c>
      <c r="B46" s="22" t="s">
        <v>35</v>
      </c>
      <c r="C46" s="6">
        <v>6046647.8199999984</v>
      </c>
      <c r="E46" s="21"/>
      <c r="F46" s="22" t="s">
        <v>8</v>
      </c>
      <c r="G46" s="6">
        <v>170646.84</v>
      </c>
    </row>
    <row r="47" spans="1:7" x14ac:dyDescent="0.3">
      <c r="A47" s="21"/>
      <c r="B47" s="22" t="s">
        <v>37</v>
      </c>
      <c r="C47" s="6">
        <v>423360</v>
      </c>
      <c r="E47" s="21"/>
      <c r="F47" s="22" t="s">
        <v>9</v>
      </c>
      <c r="G47" s="6">
        <v>165625.4</v>
      </c>
    </row>
    <row r="48" spans="1:7" x14ac:dyDescent="0.3">
      <c r="A48" s="21"/>
      <c r="B48" s="22" t="s">
        <v>39</v>
      </c>
      <c r="C48" s="6">
        <v>312905.7</v>
      </c>
      <c r="E48" s="21"/>
      <c r="F48" s="22" t="s">
        <v>10</v>
      </c>
      <c r="G48" s="6">
        <v>136060.08000000002</v>
      </c>
    </row>
    <row r="49" spans="1:7" x14ac:dyDescent="0.3">
      <c r="A49" s="21"/>
      <c r="B49" s="22" t="s">
        <v>30</v>
      </c>
      <c r="C49" s="6">
        <v>136060.08000000002</v>
      </c>
      <c r="E49" s="21"/>
      <c r="F49" s="22" t="s">
        <v>7</v>
      </c>
      <c r="G49" s="6">
        <v>115246.74</v>
      </c>
    </row>
    <row r="50" spans="1:7" x14ac:dyDescent="0.3">
      <c r="A50" s="21"/>
      <c r="B50" s="22" t="s">
        <v>34</v>
      </c>
      <c r="C50" s="6">
        <v>100374.12</v>
      </c>
      <c r="E50" s="21"/>
      <c r="F50" s="22" t="s">
        <v>41</v>
      </c>
      <c r="G50" s="6">
        <v>89654</v>
      </c>
    </row>
    <row r="51" spans="1:7" ht="14.4" thickBot="1" x14ac:dyDescent="0.35">
      <c r="A51" s="21"/>
      <c r="B51" s="22" t="s">
        <v>4</v>
      </c>
      <c r="C51" s="6">
        <v>50420</v>
      </c>
      <c r="E51" s="21"/>
      <c r="F51" s="22" t="s">
        <v>17</v>
      </c>
      <c r="G51" s="6">
        <v>88107.97</v>
      </c>
    </row>
    <row r="52" spans="1:7" ht="14.4" thickBot="1" x14ac:dyDescent="0.35">
      <c r="A52" s="24"/>
      <c r="B52" s="25" t="s">
        <v>1</v>
      </c>
      <c r="C52" s="4">
        <f>SUM(C46:C51)</f>
        <v>7069767.7199999988</v>
      </c>
      <c r="E52" s="21"/>
      <c r="F52" s="22" t="s">
        <v>14</v>
      </c>
      <c r="G52" s="6">
        <v>57187.25</v>
      </c>
    </row>
    <row r="53" spans="1:7" x14ac:dyDescent="0.3">
      <c r="A53" s="21"/>
      <c r="B53" s="22" t="s">
        <v>30</v>
      </c>
      <c r="C53" s="6">
        <v>597533.65</v>
      </c>
      <c r="E53" s="21"/>
      <c r="F53" s="22" t="s">
        <v>25</v>
      </c>
      <c r="G53" s="6">
        <v>52986.29</v>
      </c>
    </row>
    <row r="54" spans="1:7" ht="14.4" thickBot="1" x14ac:dyDescent="0.35">
      <c r="A54" s="21" t="s">
        <v>11</v>
      </c>
      <c r="B54" s="22" t="s">
        <v>38</v>
      </c>
      <c r="C54" s="6">
        <v>16891.2</v>
      </c>
      <c r="E54" s="21"/>
      <c r="F54" s="22" t="s">
        <v>24</v>
      </c>
      <c r="G54" s="6">
        <v>24199.35</v>
      </c>
    </row>
    <row r="55" spans="1:7" ht="14.4" thickBot="1" x14ac:dyDescent="0.35">
      <c r="A55" s="24"/>
      <c r="B55" s="25" t="s">
        <v>1</v>
      </c>
      <c r="C55" s="4">
        <f>SUM(C53:C54)</f>
        <v>614424.85</v>
      </c>
      <c r="E55" s="21"/>
      <c r="F55" s="22" t="s">
        <v>18</v>
      </c>
      <c r="G55" s="6">
        <v>20197.900000000001</v>
      </c>
    </row>
    <row r="56" spans="1:7" x14ac:dyDescent="0.3">
      <c r="A56" s="21" t="s">
        <v>12</v>
      </c>
      <c r="B56" s="22" t="s">
        <v>35</v>
      </c>
      <c r="C56" s="6">
        <v>165752.70000000001</v>
      </c>
      <c r="E56" s="21"/>
      <c r="F56" s="22" t="s">
        <v>6</v>
      </c>
      <c r="G56" s="6">
        <v>7840.85</v>
      </c>
    </row>
    <row r="57" spans="1:7" ht="14.4" thickBot="1" x14ac:dyDescent="0.35">
      <c r="A57" s="21"/>
      <c r="B57" s="22" t="s">
        <v>38</v>
      </c>
      <c r="C57" s="6">
        <v>37336</v>
      </c>
      <c r="E57" s="21"/>
      <c r="F57" s="22" t="s">
        <v>5</v>
      </c>
      <c r="G57" s="6">
        <v>615</v>
      </c>
    </row>
    <row r="58" spans="1:7" ht="14.4" thickBot="1" x14ac:dyDescent="0.35">
      <c r="A58" s="21"/>
      <c r="B58" s="22" t="s">
        <v>30</v>
      </c>
      <c r="C58" s="6">
        <v>395825.43999999994</v>
      </c>
      <c r="E58" s="24"/>
      <c r="F58" s="25" t="s">
        <v>1</v>
      </c>
      <c r="G58" s="4">
        <f>SUM(G38:G57)</f>
        <v>12184158.980000002</v>
      </c>
    </row>
    <row r="59" spans="1:7" ht="14.4" thickBot="1" x14ac:dyDescent="0.35">
      <c r="A59" s="24"/>
      <c r="B59" s="25" t="s">
        <v>1</v>
      </c>
      <c r="C59" s="4">
        <f>SUM(C56:C58)</f>
        <v>598914.1399999999</v>
      </c>
      <c r="E59" s="21" t="s">
        <v>34</v>
      </c>
      <c r="F59" s="22" t="s">
        <v>26</v>
      </c>
      <c r="G59" s="6">
        <v>2398033.1</v>
      </c>
    </row>
    <row r="60" spans="1:7" ht="14.4" thickBot="1" x14ac:dyDescent="0.35">
      <c r="A60" s="21" t="s">
        <v>24</v>
      </c>
      <c r="B60" s="22" t="s">
        <v>30</v>
      </c>
      <c r="C60" s="6">
        <v>24199.35</v>
      </c>
      <c r="E60" s="21"/>
      <c r="F60" s="22" t="s">
        <v>14</v>
      </c>
      <c r="G60" s="6">
        <v>1502987.0999999999</v>
      </c>
    </row>
    <row r="61" spans="1:7" ht="14.4" thickBot="1" x14ac:dyDescent="0.35">
      <c r="A61" s="24"/>
      <c r="B61" s="25" t="s">
        <v>1</v>
      </c>
      <c r="C61" s="4">
        <f>SUM(C60)</f>
        <v>24199.35</v>
      </c>
      <c r="E61" s="21"/>
      <c r="F61" s="22" t="s">
        <v>21</v>
      </c>
      <c r="G61" s="6">
        <v>1120200.5</v>
      </c>
    </row>
    <row r="62" spans="1:7" x14ac:dyDescent="0.3">
      <c r="A62" s="21"/>
      <c r="B62" s="22" t="s">
        <v>34</v>
      </c>
      <c r="C62" s="6">
        <v>1502987.0999999999</v>
      </c>
      <c r="E62" s="21"/>
      <c r="F62" s="22" t="s">
        <v>17</v>
      </c>
      <c r="G62" s="6">
        <v>435752.99</v>
      </c>
    </row>
    <row r="63" spans="1:7" x14ac:dyDescent="0.3">
      <c r="A63" s="21" t="s">
        <v>14</v>
      </c>
      <c r="B63" s="22" t="s">
        <v>35</v>
      </c>
      <c r="C63" s="6">
        <v>702984.36</v>
      </c>
      <c r="E63" s="21"/>
      <c r="F63" s="22" t="s">
        <v>19</v>
      </c>
      <c r="G63" s="6">
        <v>282790.39</v>
      </c>
    </row>
    <row r="64" spans="1:7" x14ac:dyDescent="0.3">
      <c r="A64" s="21"/>
      <c r="B64" s="22" t="s">
        <v>37</v>
      </c>
      <c r="C64" s="6">
        <v>462672</v>
      </c>
      <c r="E64" s="21"/>
      <c r="F64" s="22" t="s">
        <v>10</v>
      </c>
      <c r="G64" s="6">
        <v>100374.12</v>
      </c>
    </row>
    <row r="65" spans="1:7" ht="14.4" thickBot="1" x14ac:dyDescent="0.35">
      <c r="A65" s="21"/>
      <c r="B65" s="22" t="s">
        <v>30</v>
      </c>
      <c r="C65" s="6">
        <v>57187.25</v>
      </c>
      <c r="E65" s="21"/>
      <c r="F65" s="22" t="s">
        <v>16</v>
      </c>
      <c r="G65" s="6">
        <v>21042.97</v>
      </c>
    </row>
    <row r="66" spans="1:7" ht="14.4" thickBot="1" x14ac:dyDescent="0.35">
      <c r="A66" s="24"/>
      <c r="B66" s="25" t="s">
        <v>1</v>
      </c>
      <c r="C66" s="4">
        <f>SUM(C62:C65)</f>
        <v>2725830.71</v>
      </c>
      <c r="E66" s="24"/>
      <c r="F66" s="25" t="s">
        <v>1</v>
      </c>
      <c r="G66" s="4">
        <f>SUM(G59:G65)</f>
        <v>5861181.1699999999</v>
      </c>
    </row>
    <row r="67" spans="1:7" x14ac:dyDescent="0.3">
      <c r="A67" s="21"/>
      <c r="B67" s="22" t="s">
        <v>30</v>
      </c>
      <c r="C67" s="6">
        <v>319270.68</v>
      </c>
      <c r="E67" s="21" t="s">
        <v>36</v>
      </c>
      <c r="F67" s="22" t="s">
        <v>17</v>
      </c>
      <c r="G67" s="6">
        <v>763500</v>
      </c>
    </row>
    <row r="68" spans="1:7" ht="14.4" thickBot="1" x14ac:dyDescent="0.35">
      <c r="A68" s="21" t="s">
        <v>15</v>
      </c>
      <c r="B68" s="22" t="s">
        <v>35</v>
      </c>
      <c r="C68" s="6">
        <v>60984</v>
      </c>
      <c r="E68" s="21"/>
      <c r="F68" s="22" t="s">
        <v>19</v>
      </c>
      <c r="G68" s="6">
        <v>695805.81</v>
      </c>
    </row>
    <row r="69" spans="1:7" ht="14.4" thickBot="1" x14ac:dyDescent="0.35">
      <c r="A69" s="24"/>
      <c r="B69" s="25" t="s">
        <v>1</v>
      </c>
      <c r="C69" s="4">
        <f>SUM(C67:C68)</f>
        <v>380254.68</v>
      </c>
      <c r="E69" s="21"/>
      <c r="F69" s="22" t="s">
        <v>42</v>
      </c>
      <c r="G69" s="6">
        <v>382080</v>
      </c>
    </row>
    <row r="70" spans="1:7" x14ac:dyDescent="0.3">
      <c r="A70" s="21" t="s">
        <v>22</v>
      </c>
      <c r="B70" s="22" t="s">
        <v>30</v>
      </c>
      <c r="C70" s="6">
        <v>284599.62999999995</v>
      </c>
      <c r="E70" s="21"/>
      <c r="F70" s="22" t="s">
        <v>21</v>
      </c>
      <c r="G70" s="6">
        <v>332808.06</v>
      </c>
    </row>
    <row r="71" spans="1:7" ht="14.4" thickBot="1" x14ac:dyDescent="0.35">
      <c r="A71" s="21"/>
      <c r="B71" s="22" t="s">
        <v>36</v>
      </c>
      <c r="C71" s="6">
        <v>24150</v>
      </c>
      <c r="E71" s="21"/>
      <c r="F71" s="22" t="s">
        <v>20</v>
      </c>
      <c r="G71" s="6">
        <v>188700.01</v>
      </c>
    </row>
    <row r="72" spans="1:7" ht="14.4" thickBot="1" x14ac:dyDescent="0.35">
      <c r="A72" s="24"/>
      <c r="B72" s="25" t="s">
        <v>1</v>
      </c>
      <c r="C72" s="4">
        <f>SUM(C70:C71)</f>
        <v>308749.62999999995</v>
      </c>
      <c r="E72" s="21"/>
      <c r="F72" s="22" t="s">
        <v>9</v>
      </c>
      <c r="G72" s="6">
        <v>100899.01</v>
      </c>
    </row>
    <row r="73" spans="1:7" x14ac:dyDescent="0.3">
      <c r="A73" s="21"/>
      <c r="B73" s="22" t="s">
        <v>34</v>
      </c>
      <c r="C73" s="6">
        <v>21042.97</v>
      </c>
      <c r="E73" s="21"/>
      <c r="F73" s="22" t="s">
        <v>7</v>
      </c>
      <c r="G73" s="6">
        <v>98823</v>
      </c>
    </row>
    <row r="74" spans="1:7" x14ac:dyDescent="0.3">
      <c r="A74" s="21"/>
      <c r="B74" s="22" t="s">
        <v>39</v>
      </c>
      <c r="C74" s="6">
        <v>15157.150000000001</v>
      </c>
      <c r="E74" s="21"/>
      <c r="F74" s="22" t="s">
        <v>18</v>
      </c>
      <c r="G74" s="6">
        <v>25208</v>
      </c>
    </row>
    <row r="75" spans="1:7" ht="14.4" thickBot="1" x14ac:dyDescent="0.35">
      <c r="A75" s="21" t="s">
        <v>16</v>
      </c>
      <c r="B75" s="22" t="s">
        <v>4</v>
      </c>
      <c r="C75" s="6">
        <v>2279.1</v>
      </c>
      <c r="E75" s="21"/>
      <c r="F75" s="22" t="s">
        <v>22</v>
      </c>
      <c r="G75" s="6">
        <v>24150</v>
      </c>
    </row>
    <row r="76" spans="1:7" ht="14.4" thickBot="1" x14ac:dyDescent="0.35">
      <c r="A76" s="24"/>
      <c r="B76" s="25" t="s">
        <v>1</v>
      </c>
      <c r="C76" s="4">
        <f>SUM(C73:C75)</f>
        <v>38479.22</v>
      </c>
      <c r="E76" s="24"/>
      <c r="F76" s="25" t="s">
        <v>1</v>
      </c>
      <c r="G76" s="4">
        <f>SUM(G67:G75)</f>
        <v>2611973.8899999997</v>
      </c>
    </row>
    <row r="77" spans="1:7" x14ac:dyDescent="0.3">
      <c r="A77" s="21" t="s">
        <v>17</v>
      </c>
      <c r="B77" s="22" t="s">
        <v>35</v>
      </c>
      <c r="C77" s="6">
        <v>2002619.0000000012</v>
      </c>
      <c r="E77" s="21" t="s">
        <v>46</v>
      </c>
      <c r="F77" s="22" t="s">
        <v>10</v>
      </c>
      <c r="G77" s="6">
        <v>312905.7</v>
      </c>
    </row>
    <row r="78" spans="1:7" x14ac:dyDescent="0.3">
      <c r="A78" s="21"/>
      <c r="B78" s="22" t="s">
        <v>36</v>
      </c>
      <c r="C78" s="6">
        <v>763500</v>
      </c>
      <c r="E78" s="21"/>
      <c r="F78" s="22" t="s">
        <v>5</v>
      </c>
      <c r="G78" s="6">
        <v>25323.620000000003</v>
      </c>
    </row>
    <row r="79" spans="1:7" ht="14.4" thickBot="1" x14ac:dyDescent="0.35">
      <c r="A79" s="21"/>
      <c r="B79" s="22" t="s">
        <v>38</v>
      </c>
      <c r="C79" s="6">
        <v>509784.60999999993</v>
      </c>
      <c r="E79" s="21"/>
      <c r="F79" s="22" t="s">
        <v>16</v>
      </c>
      <c r="G79" s="6">
        <v>15157.150000000001</v>
      </c>
    </row>
    <row r="80" spans="1:7" ht="14.4" thickBot="1" x14ac:dyDescent="0.35">
      <c r="A80" s="21"/>
      <c r="B80" s="22" t="s">
        <v>34</v>
      </c>
      <c r="C80" s="6">
        <v>435752.99</v>
      </c>
      <c r="E80" s="24"/>
      <c r="F80" s="25" t="s">
        <v>1</v>
      </c>
      <c r="G80" s="4">
        <f>SUM(G77:G79)</f>
        <v>353386.47000000003</v>
      </c>
    </row>
    <row r="81" spans="1:7" x14ac:dyDescent="0.3">
      <c r="A81" s="21"/>
      <c r="B81" s="22" t="s">
        <v>37</v>
      </c>
      <c r="C81" s="6">
        <v>110808</v>
      </c>
      <c r="E81" s="21"/>
      <c r="F81" s="22"/>
      <c r="G81" s="6"/>
    </row>
    <row r="82" spans="1:7" ht="14.4" thickBot="1" x14ac:dyDescent="0.35">
      <c r="A82" s="21"/>
      <c r="B82" s="22" t="s">
        <v>30</v>
      </c>
      <c r="C82" s="6">
        <v>88107.97</v>
      </c>
      <c r="E82" s="27"/>
      <c r="F82" s="28" t="s">
        <v>13</v>
      </c>
      <c r="G82" s="5">
        <f>G12+G15+G19+G28+G37+G58+G66+G76+G80</f>
        <v>45529762.359999999</v>
      </c>
    </row>
    <row r="83" spans="1:7" ht="14.4" thickBot="1" x14ac:dyDescent="0.35">
      <c r="A83" s="21"/>
      <c r="B83" s="22" t="s">
        <v>40</v>
      </c>
      <c r="C83" s="6">
        <v>3000</v>
      </c>
    </row>
    <row r="84" spans="1:7" ht="14.4" thickBot="1" x14ac:dyDescent="0.35">
      <c r="A84" s="24"/>
      <c r="B84" s="25" t="s">
        <v>1</v>
      </c>
      <c r="C84" s="4">
        <f>SUM(C77:C83)</f>
        <v>3913572.5700000008</v>
      </c>
    </row>
    <row r="85" spans="1:7" ht="14.4" thickBot="1" x14ac:dyDescent="0.35">
      <c r="A85" s="21" t="s">
        <v>41</v>
      </c>
      <c r="B85" s="22" t="s">
        <v>30</v>
      </c>
      <c r="C85" s="6">
        <v>89654</v>
      </c>
    </row>
    <row r="86" spans="1:7" ht="14.4" thickBot="1" x14ac:dyDescent="0.35">
      <c r="A86" s="24"/>
      <c r="B86" s="25" t="s">
        <v>1</v>
      </c>
      <c r="C86" s="4">
        <f>SUM(C85)</f>
        <v>89654</v>
      </c>
    </row>
    <row r="87" spans="1:7" x14ac:dyDescent="0.3">
      <c r="A87" s="21" t="s">
        <v>18</v>
      </c>
      <c r="B87" s="22" t="s">
        <v>38</v>
      </c>
      <c r="C87" s="6">
        <v>83840.399999999994</v>
      </c>
    </row>
    <row r="88" spans="1:7" x14ac:dyDescent="0.3">
      <c r="A88" s="21"/>
      <c r="B88" s="22" t="s">
        <v>36</v>
      </c>
      <c r="C88" s="6">
        <v>25208</v>
      </c>
    </row>
    <row r="89" spans="1:7" ht="14.4" thickBot="1" x14ac:dyDescent="0.35">
      <c r="A89" s="21"/>
      <c r="B89" s="22" t="s">
        <v>30</v>
      </c>
      <c r="C89" s="6">
        <v>20197.900000000001</v>
      </c>
    </row>
    <row r="90" spans="1:7" ht="14.4" thickBot="1" x14ac:dyDescent="0.35">
      <c r="A90" s="24"/>
      <c r="B90" s="25" t="s">
        <v>1</v>
      </c>
      <c r="C90" s="4">
        <f>SUM(C87:C89)</f>
        <v>129246.29999999999</v>
      </c>
    </row>
    <row r="91" spans="1:7" ht="14.4" thickBot="1" x14ac:dyDescent="0.35">
      <c r="A91" s="21" t="s">
        <v>26</v>
      </c>
      <c r="B91" s="22" t="s">
        <v>34</v>
      </c>
      <c r="C91" s="6">
        <v>2398033.1</v>
      </c>
    </row>
    <row r="92" spans="1:7" ht="14.4" thickBot="1" x14ac:dyDescent="0.35">
      <c r="A92" s="24"/>
      <c r="B92" s="25" t="s">
        <v>1</v>
      </c>
      <c r="C92" s="4">
        <f>SUM(C91)</f>
        <v>2398033.1</v>
      </c>
    </row>
    <row r="93" spans="1:7" ht="14.4" thickBot="1" x14ac:dyDescent="0.35">
      <c r="A93" s="21" t="s">
        <v>42</v>
      </c>
      <c r="B93" s="22" t="s">
        <v>36</v>
      </c>
      <c r="C93" s="6">
        <v>382080</v>
      </c>
    </row>
    <row r="94" spans="1:7" ht="14.4" thickBot="1" x14ac:dyDescent="0.35">
      <c r="A94" s="24"/>
      <c r="B94" s="25" t="s">
        <v>1</v>
      </c>
      <c r="C94" s="4">
        <f>SUM(C93)</f>
        <v>382080</v>
      </c>
    </row>
    <row r="95" spans="1:7" ht="14.4" thickBot="1" x14ac:dyDescent="0.35">
      <c r="A95" s="21" t="s">
        <v>25</v>
      </c>
      <c r="B95" s="22" t="s">
        <v>30</v>
      </c>
      <c r="C95" s="6">
        <v>52986.29</v>
      </c>
    </row>
    <row r="96" spans="1:7" ht="14.4" thickBot="1" x14ac:dyDescent="0.35">
      <c r="A96" s="24"/>
      <c r="B96" s="25" t="s">
        <v>1</v>
      </c>
      <c r="C96" s="4">
        <f>SUM(C95)</f>
        <v>52986.29</v>
      </c>
    </row>
    <row r="97" spans="1:3" ht="14.4" thickBot="1" x14ac:dyDescent="0.35">
      <c r="A97" s="21" t="s">
        <v>23</v>
      </c>
      <c r="B97" s="22" t="s">
        <v>4</v>
      </c>
      <c r="C97" s="6">
        <v>1120</v>
      </c>
    </row>
    <row r="98" spans="1:3" ht="14.4" thickBot="1" x14ac:dyDescent="0.35">
      <c r="A98" s="24"/>
      <c r="B98" s="25" t="s">
        <v>1</v>
      </c>
      <c r="C98" s="4">
        <f>SUM(C97)</f>
        <v>1120</v>
      </c>
    </row>
    <row r="99" spans="1:3" x14ac:dyDescent="0.3">
      <c r="A99" s="21"/>
      <c r="B99" s="22"/>
      <c r="C99" s="6"/>
    </row>
    <row r="100" spans="1:3" ht="14.4" thickBot="1" x14ac:dyDescent="0.35">
      <c r="A100" s="27"/>
      <c r="B100" s="28" t="s">
        <v>13</v>
      </c>
      <c r="C100" s="5">
        <f>C4+C11+C13+C17+C20+C24+C29+C32+C36+C38+C43+C45+C52+C55+C59+C61+C66+C69+C72+C76+C84+C86+C90+C92+C94+C96+C98</f>
        <v>45529762.359999999</v>
      </c>
    </row>
  </sheetData>
  <sortState ref="E77:G79">
    <sortCondition descending="1" ref="G77:G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Enero-Febrero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Exporlac Chile AG</dc:creator>
  <cp:lastModifiedBy>HP</cp:lastModifiedBy>
  <dcterms:created xsi:type="dcterms:W3CDTF">2019-04-15T16:29:59Z</dcterms:created>
  <dcterms:modified xsi:type="dcterms:W3CDTF">2022-03-15T20:50:05Z</dcterms:modified>
</cp:coreProperties>
</file>