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ban Jeldres\Desktop\EXPORLAC\RESUMEN EXPORTACIONES\2022\"/>
    </mc:Choice>
  </mc:AlternateContent>
  <bookViews>
    <workbookView xWindow="120" yWindow="72" windowWidth="18912" windowHeight="11820"/>
  </bookViews>
  <sheets>
    <sheet name="Resumen Exp. Enero-Dic 2022" sheetId="51" r:id="rId1"/>
  </sheets>
  <calcPr calcId="152511"/>
</workbook>
</file>

<file path=xl/calcChain.xml><?xml version="1.0" encoding="utf-8"?>
<calcChain xmlns="http://schemas.openxmlformats.org/spreadsheetml/2006/main">
  <c r="G115" i="51" l="1"/>
  <c r="G110" i="51"/>
  <c r="G94" i="51"/>
  <c r="G78" i="51"/>
  <c r="G56" i="51"/>
  <c r="G54" i="51"/>
  <c r="G39" i="51"/>
  <c r="G36" i="51"/>
  <c r="G22" i="51"/>
  <c r="G17" i="51"/>
  <c r="G14" i="51"/>
  <c r="C138" i="51"/>
  <c r="C134" i="51"/>
  <c r="C132" i="51"/>
  <c r="C130" i="51"/>
  <c r="C127" i="51"/>
  <c r="C125" i="51"/>
  <c r="C122" i="51"/>
  <c r="C120" i="51"/>
  <c r="C115" i="51"/>
  <c r="C110" i="51"/>
  <c r="C108" i="51"/>
  <c r="C99" i="51"/>
  <c r="C94" i="51"/>
  <c r="C89" i="51"/>
  <c r="C86" i="51"/>
  <c r="C78" i="51"/>
  <c r="C75" i="51"/>
  <c r="C73" i="51"/>
  <c r="C71" i="51"/>
  <c r="C67" i="51"/>
  <c r="C60" i="51"/>
  <c r="C51" i="51"/>
  <c r="C49" i="51"/>
  <c r="C44" i="51"/>
  <c r="C42" i="51"/>
  <c r="C38" i="51"/>
  <c r="C34" i="51"/>
  <c r="C29" i="51"/>
  <c r="C25" i="51"/>
  <c r="C22" i="51"/>
  <c r="C17" i="51"/>
  <c r="C14" i="51"/>
  <c r="C6" i="51"/>
  <c r="C4" i="51"/>
  <c r="C140" i="51" l="1"/>
  <c r="G117" i="51"/>
</calcChain>
</file>

<file path=xl/sharedStrings.xml><?xml version="1.0" encoding="utf-8"?>
<sst xmlns="http://schemas.openxmlformats.org/spreadsheetml/2006/main" count="320" uniqueCount="56">
  <si>
    <t xml:space="preserve">    Resumen Exportaciones por</t>
  </si>
  <si>
    <t>Total</t>
  </si>
  <si>
    <t>Total FOB US$</t>
  </si>
  <si>
    <t>Valor FOB US$</t>
  </si>
  <si>
    <t>LEP</t>
  </si>
  <si>
    <t>Bolivia</t>
  </si>
  <si>
    <t>Cuba</t>
  </si>
  <si>
    <t>Costa Rica</t>
  </si>
  <si>
    <t>Ecuador</t>
  </si>
  <si>
    <t>El Salvador</t>
  </si>
  <si>
    <t>Estados Unidos</t>
  </si>
  <si>
    <t>Guatemala</t>
  </si>
  <si>
    <t>Honduras</t>
  </si>
  <si>
    <t>Total General</t>
  </si>
  <si>
    <t>México</t>
  </si>
  <si>
    <t>Nicaragua</t>
  </si>
  <si>
    <t>Paraguay</t>
  </si>
  <si>
    <t>Perú</t>
  </si>
  <si>
    <t>Rep. Dominicana</t>
  </si>
  <si>
    <t>China</t>
  </si>
  <si>
    <t>Colombia</t>
  </si>
  <si>
    <t>Corea del Sur</t>
  </si>
  <si>
    <t>Panamá</t>
  </si>
  <si>
    <t>Venezuela</t>
  </si>
  <si>
    <t>Jamaica</t>
  </si>
  <si>
    <t>Trinidad y Tobago</t>
  </si>
  <si>
    <t>Rusia</t>
  </si>
  <si>
    <t>Emiratos Arabes</t>
  </si>
  <si>
    <t>PAIS</t>
  </si>
  <si>
    <t>GRUPO</t>
  </si>
  <si>
    <t>PAI</t>
  </si>
  <si>
    <t>Canadá</t>
  </si>
  <si>
    <t>Egipto</t>
  </si>
  <si>
    <t>Bangladesh</t>
  </si>
  <si>
    <t>Queso</t>
  </si>
  <si>
    <t>Condensada</t>
  </si>
  <si>
    <t>Suero</t>
  </si>
  <si>
    <t>Grasa Butirica</t>
  </si>
  <si>
    <t>Manjar</t>
  </si>
  <si>
    <t>Yogur</t>
  </si>
  <si>
    <t>Crema</t>
  </si>
  <si>
    <t>Qatar</t>
  </si>
  <si>
    <t>Singapur</t>
  </si>
  <si>
    <t>Japón</t>
  </si>
  <si>
    <t>LL</t>
  </si>
  <si>
    <t>Uruguay</t>
  </si>
  <si>
    <t>Mantequilla</t>
  </si>
  <si>
    <t>Sudáfrica</t>
  </si>
  <si>
    <t>India</t>
  </si>
  <si>
    <t>Total general</t>
  </si>
  <si>
    <t>Reino Unido</t>
  </si>
  <si>
    <t>Belice</t>
  </si>
  <si>
    <t xml:space="preserve">  Resumen Exportaciones por Pais y  Grupo de Producto Enero-Diciembre 2022</t>
  </si>
  <si>
    <t xml:space="preserve">      Resumen Exportaciones por Grupo de Producto y  Pais Enero-Diciembre 2022</t>
  </si>
  <si>
    <t>Grupo de Producto Enero-Diciembre 2022</t>
  </si>
  <si>
    <t>Terr. británico en 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</si>
</sst>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0" borderId="7" xfId="0" applyBorder="1"/>
    <xf numFmtId="42" fontId="1" fillId="2" borderId="9" xfId="1" applyNumberFormat="1" applyFont="1" applyFill="1" applyBorder="1" applyAlignment="1">
      <alignment horizontal="center"/>
    </xf>
    <xf numFmtId="42" fontId="1" fillId="2" borderId="3" xfId="1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6" xfId="0" applyBorder="1"/>
    <xf numFmtId="42" fontId="0" fillId="0" borderId="8" xfId="1" applyFont="1" applyBorder="1"/>
    <xf numFmtId="0" fontId="5" fillId="2" borderId="4" xfId="0" applyFont="1" applyFill="1" applyBorder="1"/>
    <xf numFmtId="0" fontId="6" fillId="0" borderId="0" xfId="0" applyFont="1"/>
    <xf numFmtId="42" fontId="0" fillId="0" borderId="0" xfId="1" applyFont="1"/>
    <xf numFmtId="42" fontId="1" fillId="2" borderId="9" xfId="1" applyFont="1" applyFill="1" applyBorder="1" applyAlignment="1">
      <alignment horizontal="left"/>
    </xf>
    <xf numFmtId="42" fontId="1" fillId="2" borderId="9" xfId="1" applyFont="1" applyFill="1" applyBorder="1" applyAlignment="1">
      <alignment horizontal="center"/>
    </xf>
    <xf numFmtId="42" fontId="1" fillId="2" borderId="9" xfId="1" applyFont="1" applyFill="1" applyBorder="1"/>
    <xf numFmtId="0" fontId="0" fillId="0" borderId="1" xfId="0" applyBorder="1"/>
    <xf numFmtId="42" fontId="0" fillId="0" borderId="3" xfId="1" applyFont="1" applyBorder="1"/>
    <xf numFmtId="0" fontId="0" fillId="0" borderId="2" xfId="0" applyBorder="1"/>
    <xf numFmtId="0" fontId="0" fillId="0" borderId="0" xfId="0" applyFont="1"/>
    <xf numFmtId="42" fontId="0" fillId="0" borderId="2" xfId="1" applyFont="1" applyBorder="1"/>
    <xf numFmtId="42" fontId="0" fillId="0" borderId="7" xfId="1" applyFont="1" applyBorder="1"/>
    <xf numFmtId="0" fontId="4" fillId="2" borderId="10" xfId="0" applyFont="1" applyFill="1" applyBorder="1"/>
    <xf numFmtId="42" fontId="4" fillId="2" borderId="11" xfId="1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workbookViewId="0">
      <selection activeCell="I120" sqref="I120"/>
    </sheetView>
  </sheetViews>
  <sheetFormatPr baseColWidth="10" defaultRowHeight="14.4" x14ac:dyDescent="0.3"/>
  <cols>
    <col min="1" max="1" width="21.6640625" customWidth="1"/>
    <col min="2" max="2" width="16.6640625" customWidth="1"/>
    <col min="3" max="3" width="29.77734375" style="19" customWidth="1"/>
    <col min="4" max="4" width="5.44140625" customWidth="1"/>
    <col min="5" max="5" width="11.5546875" style="26"/>
    <col min="6" max="6" width="15.44140625" bestFit="1" customWidth="1"/>
    <col min="7" max="7" width="43.88671875" customWidth="1"/>
    <col min="8" max="8" width="4.109375" customWidth="1"/>
    <col min="9" max="9" width="35" customWidth="1"/>
    <col min="10" max="10" width="15.77734375" customWidth="1"/>
  </cols>
  <sheetData>
    <row r="1" spans="1:10" s="18" customFormat="1" ht="15" thickBot="1" x14ac:dyDescent="0.35">
      <c r="A1" s="1" t="s">
        <v>52</v>
      </c>
      <c r="B1" s="2"/>
      <c r="C1" s="20"/>
      <c r="D1" s="3"/>
      <c r="E1" s="4" t="s">
        <v>53</v>
      </c>
      <c r="F1" s="5"/>
      <c r="G1" s="12"/>
      <c r="H1" s="3"/>
      <c r="I1" s="6" t="s">
        <v>0</v>
      </c>
      <c r="J1" s="7" t="s">
        <v>1</v>
      </c>
    </row>
    <row r="2" spans="1:10" ht="15" thickBot="1" x14ac:dyDescent="0.35">
      <c r="A2" s="6" t="s">
        <v>28</v>
      </c>
      <c r="B2" s="8" t="s">
        <v>29</v>
      </c>
      <c r="C2" s="21" t="s">
        <v>2</v>
      </c>
      <c r="D2" s="3"/>
      <c r="E2" s="6" t="s">
        <v>29</v>
      </c>
      <c r="F2" s="8" t="s">
        <v>28</v>
      </c>
      <c r="G2" s="11" t="s">
        <v>2</v>
      </c>
      <c r="H2" s="3"/>
      <c r="I2" s="13" t="s">
        <v>54</v>
      </c>
      <c r="J2" s="14" t="s">
        <v>3</v>
      </c>
    </row>
    <row r="3" spans="1:10" ht="15" thickBot="1" x14ac:dyDescent="0.35">
      <c r="A3" s="23" t="s">
        <v>33</v>
      </c>
      <c r="B3" s="25" t="s">
        <v>30</v>
      </c>
      <c r="C3" s="24">
        <v>3389712.8099999991</v>
      </c>
      <c r="E3" s="23" t="s">
        <v>35</v>
      </c>
      <c r="F3" s="25" t="s">
        <v>10</v>
      </c>
      <c r="G3" s="24">
        <v>34355173.180000044</v>
      </c>
      <c r="I3" s="23" t="s">
        <v>35</v>
      </c>
      <c r="J3" s="27">
        <v>58297528.020000085</v>
      </c>
    </row>
    <row r="4" spans="1:10" ht="15" thickBot="1" x14ac:dyDescent="0.35">
      <c r="A4" s="17"/>
      <c r="B4" s="9" t="s">
        <v>1</v>
      </c>
      <c r="C4" s="22">
        <f>SUM(C3)</f>
        <v>3389712.8099999991</v>
      </c>
      <c r="E4" s="15"/>
      <c r="F4" s="10" t="s">
        <v>17</v>
      </c>
      <c r="G4" s="16">
        <v>8096443.310000008</v>
      </c>
      <c r="I4" s="15" t="s">
        <v>30</v>
      </c>
      <c r="J4" s="28">
        <v>57458404.660000101</v>
      </c>
    </row>
    <row r="5" spans="1:10" ht="15" thickBot="1" x14ac:dyDescent="0.35">
      <c r="A5" s="15" t="s">
        <v>51</v>
      </c>
      <c r="B5" s="10" t="s">
        <v>30</v>
      </c>
      <c r="C5" s="16">
        <v>93813.59</v>
      </c>
      <c r="E5" s="15"/>
      <c r="F5" s="10" t="s">
        <v>7</v>
      </c>
      <c r="G5" s="16">
        <v>6822205.9299999988</v>
      </c>
      <c r="I5" s="15" t="s">
        <v>4</v>
      </c>
      <c r="J5" s="28">
        <v>52388241.730000012</v>
      </c>
    </row>
    <row r="6" spans="1:10" ht="15" thickBot="1" x14ac:dyDescent="0.35">
      <c r="A6" s="17"/>
      <c r="B6" s="9" t="s">
        <v>1</v>
      </c>
      <c r="C6" s="22">
        <f>SUM(C5)</f>
        <v>93813.59</v>
      </c>
      <c r="E6" s="15"/>
      <c r="F6" s="10" t="s">
        <v>14</v>
      </c>
      <c r="G6" s="16">
        <v>4169324.7800000007</v>
      </c>
      <c r="I6" s="15" t="s">
        <v>34</v>
      </c>
      <c r="J6" s="28">
        <v>36414237.909999996</v>
      </c>
    </row>
    <row r="7" spans="1:10" x14ac:dyDescent="0.3">
      <c r="A7" s="15" t="s">
        <v>5</v>
      </c>
      <c r="B7" s="10" t="s">
        <v>38</v>
      </c>
      <c r="C7" s="16">
        <v>1318024.1400000004</v>
      </c>
      <c r="E7" s="15"/>
      <c r="F7" s="10" t="s">
        <v>8</v>
      </c>
      <c r="G7" s="16">
        <v>1908918.4000000004</v>
      </c>
      <c r="I7" s="15" t="s">
        <v>36</v>
      </c>
      <c r="J7" s="28">
        <v>24448828.740000006</v>
      </c>
    </row>
    <row r="8" spans="1:10" x14ac:dyDescent="0.3">
      <c r="A8" s="15"/>
      <c r="B8" s="10" t="s">
        <v>40</v>
      </c>
      <c r="C8" s="16">
        <v>1265078.3800000001</v>
      </c>
      <c r="E8" s="15"/>
      <c r="F8" s="10" t="s">
        <v>12</v>
      </c>
      <c r="G8" s="16">
        <v>1168006.48</v>
      </c>
      <c r="I8" s="15" t="s">
        <v>38</v>
      </c>
      <c r="J8" s="28">
        <v>10847413.23000001</v>
      </c>
    </row>
    <row r="9" spans="1:10" x14ac:dyDescent="0.3">
      <c r="A9" s="15"/>
      <c r="B9" s="10" t="s">
        <v>35</v>
      </c>
      <c r="C9" s="16">
        <v>872748.31</v>
      </c>
      <c r="E9" s="15"/>
      <c r="F9" s="10" t="s">
        <v>5</v>
      </c>
      <c r="G9" s="16">
        <v>872748.31</v>
      </c>
      <c r="I9" s="15" t="s">
        <v>37</v>
      </c>
      <c r="J9" s="28">
        <v>10586166.380000001</v>
      </c>
    </row>
    <row r="10" spans="1:10" x14ac:dyDescent="0.3">
      <c r="A10" s="15"/>
      <c r="B10" s="10" t="s">
        <v>30</v>
      </c>
      <c r="C10" s="16">
        <v>839221.17999999993</v>
      </c>
      <c r="E10" s="15"/>
      <c r="F10" s="10" t="s">
        <v>9</v>
      </c>
      <c r="G10" s="16">
        <v>441007.72999999992</v>
      </c>
      <c r="I10" s="15" t="s">
        <v>39</v>
      </c>
      <c r="J10" s="28">
        <v>5364153.54</v>
      </c>
    </row>
    <row r="11" spans="1:10" x14ac:dyDescent="0.3">
      <c r="A11" s="15"/>
      <c r="B11" s="10" t="s">
        <v>36</v>
      </c>
      <c r="C11" s="16">
        <v>133244.12</v>
      </c>
      <c r="E11" s="15"/>
      <c r="F11" s="10" t="s">
        <v>15</v>
      </c>
      <c r="G11" s="16">
        <v>341001.75</v>
      </c>
      <c r="I11" s="15" t="s">
        <v>40</v>
      </c>
      <c r="J11" s="28">
        <v>1304713.3799999999</v>
      </c>
    </row>
    <row r="12" spans="1:10" x14ac:dyDescent="0.3">
      <c r="A12" s="15"/>
      <c r="B12" s="10" t="s">
        <v>39</v>
      </c>
      <c r="C12" s="16">
        <v>100215.92000000001</v>
      </c>
      <c r="E12" s="15"/>
      <c r="F12" s="10" t="s">
        <v>11</v>
      </c>
      <c r="G12" s="16">
        <v>103872</v>
      </c>
      <c r="I12" s="15" t="s">
        <v>46</v>
      </c>
      <c r="J12" s="28">
        <v>797500</v>
      </c>
    </row>
    <row r="13" spans="1:10" ht="15" thickBot="1" x14ac:dyDescent="0.35">
      <c r="A13" s="15"/>
      <c r="B13" s="10" t="s">
        <v>4</v>
      </c>
      <c r="C13" s="16">
        <v>6615</v>
      </c>
      <c r="E13" s="15"/>
      <c r="F13" s="10" t="s">
        <v>45</v>
      </c>
      <c r="G13" s="16">
        <v>18826.149999999998</v>
      </c>
      <c r="I13" s="15" t="s">
        <v>44</v>
      </c>
      <c r="J13" s="28">
        <v>265662.09999999998</v>
      </c>
    </row>
    <row r="14" spans="1:10" ht="15" thickBot="1" x14ac:dyDescent="0.35">
      <c r="A14" s="17"/>
      <c r="B14" s="9" t="s">
        <v>1</v>
      </c>
      <c r="C14" s="22">
        <f>SUM(C7:C13)</f>
        <v>4535147.0500000007</v>
      </c>
      <c r="E14" s="17"/>
      <c r="F14" s="9" t="s">
        <v>1</v>
      </c>
      <c r="G14" s="22">
        <f>SUM(G3:G13)</f>
        <v>58297528.020000048</v>
      </c>
      <c r="I14" s="29" t="s">
        <v>49</v>
      </c>
      <c r="J14" s="30">
        <v>258172849.69000018</v>
      </c>
    </row>
    <row r="15" spans="1:10" x14ac:dyDescent="0.3">
      <c r="A15" s="15" t="s">
        <v>31</v>
      </c>
      <c r="B15" s="10" t="s">
        <v>30</v>
      </c>
      <c r="C15" s="16">
        <v>1869978.2300000002</v>
      </c>
      <c r="E15" s="15" t="s">
        <v>40</v>
      </c>
      <c r="F15" s="10" t="s">
        <v>5</v>
      </c>
      <c r="G15" s="16">
        <v>1265078.3800000001</v>
      </c>
    </row>
    <row r="16" spans="1:10" ht="15" thickBot="1" x14ac:dyDescent="0.35">
      <c r="A16" s="15"/>
      <c r="B16" s="10" t="s">
        <v>38</v>
      </c>
      <c r="C16" s="16">
        <v>497.48</v>
      </c>
      <c r="E16" s="15"/>
      <c r="F16" s="10" t="s">
        <v>17</v>
      </c>
      <c r="G16" s="16">
        <v>39635</v>
      </c>
    </row>
    <row r="17" spans="1:7" ht="15" thickBot="1" x14ac:dyDescent="0.35">
      <c r="A17" s="17"/>
      <c r="B17" s="9" t="s">
        <v>1</v>
      </c>
      <c r="C17" s="22">
        <f>SUM(C15:C16)</f>
        <v>1870475.7100000002</v>
      </c>
      <c r="E17" s="17"/>
      <c r="F17" s="9" t="s">
        <v>1</v>
      </c>
      <c r="G17" s="22">
        <f>SUM(G15:G16)</f>
        <v>1304713.3800000001</v>
      </c>
    </row>
    <row r="18" spans="1:7" x14ac:dyDescent="0.3">
      <c r="A18" s="15" t="s">
        <v>19</v>
      </c>
      <c r="B18" s="10" t="s">
        <v>36</v>
      </c>
      <c r="C18" s="16">
        <v>3870644.35</v>
      </c>
      <c r="E18" s="15" t="s">
        <v>37</v>
      </c>
      <c r="F18" s="10" t="s">
        <v>14</v>
      </c>
      <c r="G18" s="16">
        <v>5514816.959999999</v>
      </c>
    </row>
    <row r="19" spans="1:7" x14ac:dyDescent="0.3">
      <c r="A19" s="15"/>
      <c r="B19" s="10" t="s">
        <v>4</v>
      </c>
      <c r="C19" s="16">
        <v>3388548.85</v>
      </c>
      <c r="E19" s="15"/>
      <c r="F19" s="10" t="s">
        <v>10</v>
      </c>
      <c r="G19" s="16">
        <v>4437443.5</v>
      </c>
    </row>
    <row r="20" spans="1:7" x14ac:dyDescent="0.3">
      <c r="A20" s="15"/>
      <c r="B20" s="10" t="s">
        <v>34</v>
      </c>
      <c r="C20" s="16">
        <v>2056865.39</v>
      </c>
      <c r="E20" s="15"/>
      <c r="F20" s="10" t="s">
        <v>18</v>
      </c>
      <c r="G20" s="16">
        <v>393018.48</v>
      </c>
    </row>
    <row r="21" spans="1:7" ht="15" thickBot="1" x14ac:dyDescent="0.35">
      <c r="A21" s="15"/>
      <c r="B21" s="10" t="s">
        <v>44</v>
      </c>
      <c r="C21" s="16">
        <v>264889.09999999998</v>
      </c>
      <c r="E21" s="15"/>
      <c r="F21" s="10" t="s">
        <v>17</v>
      </c>
      <c r="G21" s="16">
        <v>240887.44</v>
      </c>
    </row>
    <row r="22" spans="1:7" ht="15" thickBot="1" x14ac:dyDescent="0.35">
      <c r="A22" s="17"/>
      <c r="B22" s="9" t="s">
        <v>1</v>
      </c>
      <c r="C22" s="22">
        <f>SUM(C18:C21)</f>
        <v>9580947.6899999995</v>
      </c>
      <c r="E22" s="17"/>
      <c r="F22" s="9" t="s">
        <v>1</v>
      </c>
      <c r="G22" s="22">
        <f>SUM(G18:G21)</f>
        <v>10586166.379999999</v>
      </c>
    </row>
    <row r="23" spans="1:7" x14ac:dyDescent="0.3">
      <c r="A23" s="15" t="s">
        <v>20</v>
      </c>
      <c r="B23" s="10" t="s">
        <v>4</v>
      </c>
      <c r="C23" s="16">
        <v>43103523.210000016</v>
      </c>
      <c r="E23" s="15" t="s">
        <v>4</v>
      </c>
      <c r="F23" s="10" t="s">
        <v>20</v>
      </c>
      <c r="G23" s="16">
        <v>43103523.210000016</v>
      </c>
    </row>
    <row r="24" spans="1:7" ht="15" thickBot="1" x14ac:dyDescent="0.35">
      <c r="A24" s="15"/>
      <c r="B24" s="10" t="s">
        <v>36</v>
      </c>
      <c r="C24" s="16">
        <v>1464465.04</v>
      </c>
      <c r="E24" s="15"/>
      <c r="F24" s="10" t="s">
        <v>6</v>
      </c>
      <c r="G24" s="16">
        <v>3451969.9099999992</v>
      </c>
    </row>
    <row r="25" spans="1:7" ht="15" thickBot="1" x14ac:dyDescent="0.35">
      <c r="A25" s="17"/>
      <c r="B25" s="9" t="s">
        <v>1</v>
      </c>
      <c r="C25" s="22">
        <f>SUM(C23:C24)</f>
        <v>44567988.250000015</v>
      </c>
      <c r="E25" s="15"/>
      <c r="F25" s="10" t="s">
        <v>19</v>
      </c>
      <c r="G25" s="16">
        <v>3388548.85</v>
      </c>
    </row>
    <row r="26" spans="1:7" x14ac:dyDescent="0.3">
      <c r="A26" s="15" t="s">
        <v>21</v>
      </c>
      <c r="B26" s="10" t="s">
        <v>34</v>
      </c>
      <c r="C26" s="16">
        <v>9047706.1600000001</v>
      </c>
      <c r="E26" s="15"/>
      <c r="F26" s="10" t="s">
        <v>42</v>
      </c>
      <c r="G26" s="16">
        <v>1227520</v>
      </c>
    </row>
    <row r="27" spans="1:7" x14ac:dyDescent="0.3">
      <c r="A27" s="15"/>
      <c r="B27" s="10" t="s">
        <v>36</v>
      </c>
      <c r="C27" s="16">
        <v>2373259.12</v>
      </c>
      <c r="E27" s="15"/>
      <c r="F27" s="10" t="s">
        <v>14</v>
      </c>
      <c r="G27" s="16">
        <v>372000</v>
      </c>
    </row>
    <row r="28" spans="1:7" ht="15" thickBot="1" x14ac:dyDescent="0.35">
      <c r="A28" s="15"/>
      <c r="B28" s="10" t="s">
        <v>38</v>
      </c>
      <c r="C28" s="16">
        <v>314230.96999999997</v>
      </c>
      <c r="E28" s="15"/>
      <c r="F28" s="10" t="s">
        <v>10</v>
      </c>
      <c r="G28" s="16">
        <v>344203.66000000003</v>
      </c>
    </row>
    <row r="29" spans="1:7" ht="15" thickBot="1" x14ac:dyDescent="0.35">
      <c r="A29" s="17"/>
      <c r="B29" s="9" t="s">
        <v>1</v>
      </c>
      <c r="C29" s="22">
        <f>SUM(C26:C28)</f>
        <v>11735196.250000002</v>
      </c>
      <c r="E29" s="15"/>
      <c r="F29" s="10" t="s">
        <v>17</v>
      </c>
      <c r="G29" s="16">
        <v>281310.31</v>
      </c>
    </row>
    <row r="30" spans="1:7" x14ac:dyDescent="0.3">
      <c r="A30" s="15" t="s">
        <v>7</v>
      </c>
      <c r="B30" s="10" t="s">
        <v>35</v>
      </c>
      <c r="C30" s="16">
        <v>6822205.9299999988</v>
      </c>
      <c r="E30" s="15"/>
      <c r="F30" s="10" t="s">
        <v>11</v>
      </c>
      <c r="G30" s="16">
        <v>88159.99</v>
      </c>
    </row>
    <row r="31" spans="1:7" x14ac:dyDescent="0.3">
      <c r="A31" s="15"/>
      <c r="B31" s="10" t="s">
        <v>30</v>
      </c>
      <c r="C31" s="16">
        <v>1297981.9500000002</v>
      </c>
      <c r="E31" s="15"/>
      <c r="F31" s="10" t="s">
        <v>22</v>
      </c>
      <c r="G31" s="16">
        <v>67500</v>
      </c>
    </row>
    <row r="32" spans="1:7" x14ac:dyDescent="0.3">
      <c r="A32" s="15"/>
      <c r="B32" s="10" t="s">
        <v>38</v>
      </c>
      <c r="C32" s="16">
        <v>1265224.19</v>
      </c>
      <c r="E32" s="15"/>
      <c r="F32" s="10" t="s">
        <v>23</v>
      </c>
      <c r="G32" s="16">
        <v>53838.7</v>
      </c>
    </row>
    <row r="33" spans="1:7" ht="15" thickBot="1" x14ac:dyDescent="0.35">
      <c r="A33" s="15"/>
      <c r="B33" s="10" t="s">
        <v>36</v>
      </c>
      <c r="C33" s="16">
        <v>414577.99</v>
      </c>
      <c r="E33" s="15"/>
      <c r="F33" s="10" t="s">
        <v>5</v>
      </c>
      <c r="G33" s="16">
        <v>6615</v>
      </c>
    </row>
    <row r="34" spans="1:7" ht="15" thickBot="1" x14ac:dyDescent="0.35">
      <c r="A34" s="17"/>
      <c r="B34" s="9" t="s">
        <v>1</v>
      </c>
      <c r="C34" s="22">
        <f>SUM(C30:C33)</f>
        <v>9799990.0599999987</v>
      </c>
      <c r="E34" s="15"/>
      <c r="F34" s="10" t="s">
        <v>16</v>
      </c>
      <c r="G34" s="16">
        <v>2279.1</v>
      </c>
    </row>
    <row r="35" spans="1:7" ht="15" thickBot="1" x14ac:dyDescent="0.35">
      <c r="A35" s="15" t="s">
        <v>6</v>
      </c>
      <c r="B35" s="10" t="s">
        <v>4</v>
      </c>
      <c r="C35" s="16">
        <v>3451969.9099999992</v>
      </c>
      <c r="E35" s="15"/>
      <c r="F35" s="10" t="s">
        <v>8</v>
      </c>
      <c r="G35" s="16">
        <v>773</v>
      </c>
    </row>
    <row r="36" spans="1:7" ht="15" thickBot="1" x14ac:dyDescent="0.35">
      <c r="A36" s="15"/>
      <c r="B36" s="10" t="s">
        <v>34</v>
      </c>
      <c r="C36" s="16">
        <v>294773.24</v>
      </c>
      <c r="E36" s="17"/>
      <c r="F36" s="9" t="s">
        <v>1</v>
      </c>
      <c r="G36" s="22">
        <f>SUM(G23:G35)</f>
        <v>52388241.730000019</v>
      </c>
    </row>
    <row r="37" spans="1:7" ht="15" thickBot="1" x14ac:dyDescent="0.35">
      <c r="A37" s="15"/>
      <c r="B37" s="10" t="s">
        <v>30</v>
      </c>
      <c r="C37" s="16">
        <v>53217.72</v>
      </c>
      <c r="E37" s="15" t="s">
        <v>44</v>
      </c>
      <c r="F37" s="10" t="s">
        <v>19</v>
      </c>
      <c r="G37" s="16">
        <v>264889.09999999998</v>
      </c>
    </row>
    <row r="38" spans="1:7" ht="15" thickBot="1" x14ac:dyDescent="0.35">
      <c r="A38" s="17"/>
      <c r="B38" s="9" t="s">
        <v>1</v>
      </c>
      <c r="C38" s="22">
        <f>SUM(C35:C37)</f>
        <v>3799960.8699999996</v>
      </c>
      <c r="E38" s="15"/>
      <c r="F38" s="10" t="s">
        <v>50</v>
      </c>
      <c r="G38" s="16">
        <v>773</v>
      </c>
    </row>
    <row r="39" spans="1:7" ht="15" thickBot="1" x14ac:dyDescent="0.35">
      <c r="A39" s="15" t="s">
        <v>8</v>
      </c>
      <c r="B39" s="10" t="s">
        <v>35</v>
      </c>
      <c r="C39" s="16">
        <v>1908918.4000000004</v>
      </c>
      <c r="E39" s="17"/>
      <c r="F39" s="9" t="s">
        <v>1</v>
      </c>
      <c r="G39" s="22">
        <f>SUM(G37:G38)</f>
        <v>265662.09999999998</v>
      </c>
    </row>
    <row r="40" spans="1:7" x14ac:dyDescent="0.3">
      <c r="A40" s="15"/>
      <c r="B40" s="10" t="s">
        <v>30</v>
      </c>
      <c r="C40" s="16">
        <v>1630338.6099999999</v>
      </c>
      <c r="E40" s="15" t="s">
        <v>38</v>
      </c>
      <c r="F40" s="10" t="s">
        <v>17</v>
      </c>
      <c r="G40" s="16">
        <v>3431069.5699999975</v>
      </c>
    </row>
    <row r="41" spans="1:7" ht="15" thickBot="1" x14ac:dyDescent="0.35">
      <c r="A41" s="15"/>
      <c r="B41" s="10" t="s">
        <v>4</v>
      </c>
      <c r="C41" s="16">
        <v>773</v>
      </c>
      <c r="E41" s="15"/>
      <c r="F41" s="10" t="s">
        <v>10</v>
      </c>
      <c r="G41" s="16">
        <v>3141781.8899999992</v>
      </c>
    </row>
    <row r="42" spans="1:7" ht="15" thickBot="1" x14ac:dyDescent="0.35">
      <c r="A42" s="17"/>
      <c r="B42" s="9" t="s">
        <v>1</v>
      </c>
      <c r="C42" s="22">
        <f>SUM(C39:C41)</f>
        <v>3540030.0100000002</v>
      </c>
      <c r="E42" s="15"/>
      <c r="F42" s="10" t="s">
        <v>5</v>
      </c>
      <c r="G42" s="16">
        <v>1318024.1400000004</v>
      </c>
    </row>
    <row r="43" spans="1:7" ht="15" thickBot="1" x14ac:dyDescent="0.35">
      <c r="A43" s="15" t="s">
        <v>32</v>
      </c>
      <c r="B43" s="10" t="s">
        <v>30</v>
      </c>
      <c r="C43" s="16">
        <v>1218106.8899999999</v>
      </c>
      <c r="E43" s="15"/>
      <c r="F43" s="10" t="s">
        <v>7</v>
      </c>
      <c r="G43" s="16">
        <v>1265224.19</v>
      </c>
    </row>
    <row r="44" spans="1:7" ht="15" thickBot="1" x14ac:dyDescent="0.35">
      <c r="A44" s="17"/>
      <c r="B44" s="9" t="s">
        <v>1</v>
      </c>
      <c r="C44" s="22">
        <f>SUM(C43)</f>
        <v>1218106.8899999999</v>
      </c>
      <c r="E44" s="15"/>
      <c r="F44" s="10" t="s">
        <v>18</v>
      </c>
      <c r="G44" s="16">
        <v>579087</v>
      </c>
    </row>
    <row r="45" spans="1:7" x14ac:dyDescent="0.3">
      <c r="A45" s="15" t="s">
        <v>9</v>
      </c>
      <c r="B45" s="10" t="s">
        <v>30</v>
      </c>
      <c r="C45" s="16">
        <v>1150864.68</v>
      </c>
      <c r="E45" s="15"/>
      <c r="F45" s="10" t="s">
        <v>11</v>
      </c>
      <c r="G45" s="16">
        <v>320168.7</v>
      </c>
    </row>
    <row r="46" spans="1:7" x14ac:dyDescent="0.3">
      <c r="A46" s="15"/>
      <c r="B46" s="10" t="s">
        <v>36</v>
      </c>
      <c r="C46" s="16">
        <v>916870</v>
      </c>
      <c r="E46" s="15"/>
      <c r="F46" s="10" t="s">
        <v>21</v>
      </c>
      <c r="G46" s="16">
        <v>314230.96999999997</v>
      </c>
    </row>
    <row r="47" spans="1:7" x14ac:dyDescent="0.3">
      <c r="A47" s="15"/>
      <c r="B47" s="10" t="s">
        <v>35</v>
      </c>
      <c r="C47" s="16">
        <v>441007.72999999992</v>
      </c>
      <c r="E47" s="15"/>
      <c r="F47" s="10" t="s">
        <v>12</v>
      </c>
      <c r="G47" s="16">
        <v>184495.21</v>
      </c>
    </row>
    <row r="48" spans="1:7" ht="15" thickBot="1" x14ac:dyDescent="0.35">
      <c r="A48" s="15"/>
      <c r="B48" s="10" t="s">
        <v>38</v>
      </c>
      <c r="C48" s="16">
        <v>149131.79999999999</v>
      </c>
      <c r="E48" s="15"/>
      <c r="F48" s="10" t="s">
        <v>9</v>
      </c>
      <c r="G48" s="16">
        <v>149131.79999999999</v>
      </c>
    </row>
    <row r="49" spans="1:7" ht="15" thickBot="1" x14ac:dyDescent="0.35">
      <c r="A49" s="17"/>
      <c r="B49" s="9" t="s">
        <v>1</v>
      </c>
      <c r="C49" s="22">
        <f>SUM(C45:C48)</f>
        <v>2657874.2099999995</v>
      </c>
      <c r="E49" s="15"/>
      <c r="F49" s="10" t="s">
        <v>43</v>
      </c>
      <c r="G49" s="16">
        <v>116665.38</v>
      </c>
    </row>
    <row r="50" spans="1:7" ht="15" thickBot="1" x14ac:dyDescent="0.35">
      <c r="A50" s="15" t="s">
        <v>27</v>
      </c>
      <c r="B50" s="10" t="s">
        <v>30</v>
      </c>
      <c r="C50" s="16">
        <v>30422711.440000013</v>
      </c>
      <c r="E50" s="15"/>
      <c r="F50" s="10" t="s">
        <v>22</v>
      </c>
      <c r="G50" s="16">
        <v>20727.2</v>
      </c>
    </row>
    <row r="51" spans="1:7" ht="15" thickBot="1" x14ac:dyDescent="0.35">
      <c r="A51" s="17"/>
      <c r="B51" s="9" t="s">
        <v>1</v>
      </c>
      <c r="C51" s="22">
        <f>SUM(C50)</f>
        <v>30422711.440000013</v>
      </c>
      <c r="E51" s="15"/>
      <c r="F51" s="10" t="s">
        <v>16</v>
      </c>
      <c r="G51" s="16">
        <v>5542.7</v>
      </c>
    </row>
    <row r="52" spans="1:7" x14ac:dyDescent="0.3">
      <c r="A52" s="15" t="s">
        <v>10</v>
      </c>
      <c r="B52" s="10" t="s">
        <v>35</v>
      </c>
      <c r="C52" s="16">
        <v>34355173.180000044</v>
      </c>
      <c r="E52" s="15"/>
      <c r="F52" s="10" t="s">
        <v>50</v>
      </c>
      <c r="G52" s="16">
        <v>767</v>
      </c>
    </row>
    <row r="53" spans="1:7" ht="15" thickBot="1" x14ac:dyDescent="0.35">
      <c r="A53" s="15"/>
      <c r="B53" s="10" t="s">
        <v>39</v>
      </c>
      <c r="C53" s="16">
        <v>5189521.9100000011</v>
      </c>
      <c r="E53" s="15"/>
      <c r="F53" s="10" t="s">
        <v>31</v>
      </c>
      <c r="G53" s="16">
        <v>497.48</v>
      </c>
    </row>
    <row r="54" spans="1:7" ht="15" thickBot="1" x14ac:dyDescent="0.35">
      <c r="A54" s="15"/>
      <c r="B54" s="10" t="s">
        <v>37</v>
      </c>
      <c r="C54" s="16">
        <v>4437443.5</v>
      </c>
      <c r="E54" s="17"/>
      <c r="F54" s="9" t="s">
        <v>1</v>
      </c>
      <c r="G54" s="22">
        <f>SUM(G40:G53)</f>
        <v>10847413.229999999</v>
      </c>
    </row>
    <row r="55" spans="1:7" ht="15" thickBot="1" x14ac:dyDescent="0.35">
      <c r="A55" s="15"/>
      <c r="B55" s="10" t="s">
        <v>38</v>
      </c>
      <c r="C55" s="16">
        <v>3141781.8899999992</v>
      </c>
      <c r="E55" s="15" t="s">
        <v>46</v>
      </c>
      <c r="F55" s="10" t="s">
        <v>14</v>
      </c>
      <c r="G55" s="16">
        <v>797500</v>
      </c>
    </row>
    <row r="56" spans="1:7" ht="15" thickBot="1" x14ac:dyDescent="0.35">
      <c r="A56" s="15"/>
      <c r="B56" s="10" t="s">
        <v>30</v>
      </c>
      <c r="C56" s="16">
        <v>1663140.4000000001</v>
      </c>
      <c r="E56" s="17"/>
      <c r="F56" s="9" t="s">
        <v>1</v>
      </c>
      <c r="G56" s="22">
        <f>SUM(G55)</f>
        <v>797500</v>
      </c>
    </row>
    <row r="57" spans="1:7" x14ac:dyDescent="0.3">
      <c r="A57" s="15"/>
      <c r="B57" s="10" t="s">
        <v>34</v>
      </c>
      <c r="C57" s="16">
        <v>511295.13</v>
      </c>
      <c r="E57" s="15" t="s">
        <v>30</v>
      </c>
      <c r="F57" s="10" t="s">
        <v>27</v>
      </c>
      <c r="G57" s="16">
        <v>30422711.440000013</v>
      </c>
    </row>
    <row r="58" spans="1:7" x14ac:dyDescent="0.3">
      <c r="A58" s="15"/>
      <c r="B58" s="10" t="s">
        <v>4</v>
      </c>
      <c r="C58" s="16">
        <v>344203.66000000003</v>
      </c>
      <c r="E58" s="15"/>
      <c r="F58" s="10" t="s">
        <v>33</v>
      </c>
      <c r="G58" s="16">
        <v>3389712.8099999991</v>
      </c>
    </row>
    <row r="59" spans="1:7" ht="15" thickBot="1" x14ac:dyDescent="0.35">
      <c r="A59" s="15"/>
      <c r="B59" s="10" t="s">
        <v>36</v>
      </c>
      <c r="C59" s="16">
        <v>24624</v>
      </c>
      <c r="E59" s="15"/>
      <c r="F59" s="10" t="s">
        <v>11</v>
      </c>
      <c r="G59" s="16">
        <v>3214368.0900000003</v>
      </c>
    </row>
    <row r="60" spans="1:7" ht="15" thickBot="1" x14ac:dyDescent="0.35">
      <c r="A60" s="17"/>
      <c r="B60" s="9" t="s">
        <v>1</v>
      </c>
      <c r="C60" s="22">
        <f>SUM(C52:C59)</f>
        <v>49667183.670000046</v>
      </c>
      <c r="E60" s="15"/>
      <c r="F60" s="10" t="s">
        <v>15</v>
      </c>
      <c r="G60" s="16">
        <v>3080700.9299999997</v>
      </c>
    </row>
    <row r="61" spans="1:7" x14ac:dyDescent="0.3">
      <c r="A61" s="15" t="s">
        <v>11</v>
      </c>
      <c r="B61" s="10" t="s">
        <v>30</v>
      </c>
      <c r="C61" s="16">
        <v>3214368.0900000003</v>
      </c>
      <c r="E61" s="15"/>
      <c r="F61" s="10" t="s">
        <v>12</v>
      </c>
      <c r="G61" s="16">
        <v>2426317.3199999998</v>
      </c>
    </row>
    <row r="62" spans="1:7" x14ac:dyDescent="0.3">
      <c r="A62" s="15"/>
      <c r="B62" s="10" t="s">
        <v>36</v>
      </c>
      <c r="C62" s="16">
        <v>504616.01</v>
      </c>
      <c r="E62" s="15"/>
      <c r="F62" s="10" t="s">
        <v>31</v>
      </c>
      <c r="G62" s="16">
        <v>1869978.2300000002</v>
      </c>
    </row>
    <row r="63" spans="1:7" x14ac:dyDescent="0.3">
      <c r="A63" s="15"/>
      <c r="B63" s="10" t="s">
        <v>38</v>
      </c>
      <c r="C63" s="16">
        <v>320168.7</v>
      </c>
      <c r="E63" s="15"/>
      <c r="F63" s="10" t="s">
        <v>10</v>
      </c>
      <c r="G63" s="16">
        <v>1663140.4000000001</v>
      </c>
    </row>
    <row r="64" spans="1:7" x14ac:dyDescent="0.3">
      <c r="A64" s="15"/>
      <c r="B64" s="10" t="s">
        <v>34</v>
      </c>
      <c r="C64" s="16">
        <v>255935.33</v>
      </c>
      <c r="E64" s="15"/>
      <c r="F64" s="10" t="s">
        <v>8</v>
      </c>
      <c r="G64" s="16">
        <v>1630338.6099999999</v>
      </c>
    </row>
    <row r="65" spans="1:7" x14ac:dyDescent="0.3">
      <c r="A65" s="15"/>
      <c r="B65" s="10" t="s">
        <v>35</v>
      </c>
      <c r="C65" s="16">
        <v>103872</v>
      </c>
      <c r="E65" s="15"/>
      <c r="F65" s="10" t="s">
        <v>22</v>
      </c>
      <c r="G65" s="16">
        <v>1533042.42</v>
      </c>
    </row>
    <row r="66" spans="1:7" ht="15" thickBot="1" x14ac:dyDescent="0.35">
      <c r="A66" s="15"/>
      <c r="B66" s="10" t="s">
        <v>4</v>
      </c>
      <c r="C66" s="16">
        <v>88159.99</v>
      </c>
      <c r="E66" s="15"/>
      <c r="F66" s="10" t="s">
        <v>7</v>
      </c>
      <c r="G66" s="16">
        <v>1297981.9500000002</v>
      </c>
    </row>
    <row r="67" spans="1:7" ht="15" thickBot="1" x14ac:dyDescent="0.35">
      <c r="A67" s="17"/>
      <c r="B67" s="9" t="s">
        <v>1</v>
      </c>
      <c r="C67" s="22">
        <f>SUM(C61:C66)</f>
        <v>4487120.120000001</v>
      </c>
      <c r="E67" s="15"/>
      <c r="F67" s="10" t="s">
        <v>32</v>
      </c>
      <c r="G67" s="16">
        <v>1218106.8899999999</v>
      </c>
    </row>
    <row r="68" spans="1:7" x14ac:dyDescent="0.3">
      <c r="A68" s="15" t="s">
        <v>12</v>
      </c>
      <c r="B68" s="10" t="s">
        <v>30</v>
      </c>
      <c r="C68" s="16">
        <v>2426317.3199999998</v>
      </c>
      <c r="E68" s="15"/>
      <c r="F68" s="10" t="s">
        <v>41</v>
      </c>
      <c r="G68" s="16">
        <v>1171044.8500000001</v>
      </c>
    </row>
    <row r="69" spans="1:7" x14ac:dyDescent="0.3">
      <c r="A69" s="15"/>
      <c r="B69" s="10" t="s">
        <v>35</v>
      </c>
      <c r="C69" s="16">
        <v>1168006.48</v>
      </c>
      <c r="E69" s="15"/>
      <c r="F69" s="10" t="s">
        <v>9</v>
      </c>
      <c r="G69" s="16">
        <v>1150864.68</v>
      </c>
    </row>
    <row r="70" spans="1:7" ht="15" thickBot="1" x14ac:dyDescent="0.35">
      <c r="A70" s="15"/>
      <c r="B70" s="10" t="s">
        <v>38</v>
      </c>
      <c r="C70" s="16">
        <v>184495.21</v>
      </c>
      <c r="E70" s="15"/>
      <c r="F70" s="10" t="s">
        <v>5</v>
      </c>
      <c r="G70" s="16">
        <v>839221.17999999993</v>
      </c>
    </row>
    <row r="71" spans="1:7" ht="15" thickBot="1" x14ac:dyDescent="0.35">
      <c r="A71" s="17"/>
      <c r="B71" s="9" t="s">
        <v>1</v>
      </c>
      <c r="C71" s="22">
        <f>SUM(C68:C70)</f>
        <v>3778819.01</v>
      </c>
      <c r="E71" s="15"/>
      <c r="F71" s="10" t="s">
        <v>17</v>
      </c>
      <c r="G71" s="16">
        <v>668439.48999999976</v>
      </c>
    </row>
    <row r="72" spans="1:7" ht="15" thickBot="1" x14ac:dyDescent="0.35">
      <c r="A72" s="15" t="s">
        <v>48</v>
      </c>
      <c r="B72" s="10" t="s">
        <v>34</v>
      </c>
      <c r="C72" s="16">
        <v>30</v>
      </c>
      <c r="E72" s="15"/>
      <c r="F72" s="10" t="s">
        <v>18</v>
      </c>
      <c r="G72" s="16">
        <v>604451.50999999989</v>
      </c>
    </row>
    <row r="73" spans="1:7" ht="15" thickBot="1" x14ac:dyDescent="0.35">
      <c r="A73" s="17"/>
      <c r="B73" s="9" t="s">
        <v>1</v>
      </c>
      <c r="C73" s="22">
        <f>SUM(C72)</f>
        <v>30</v>
      </c>
      <c r="E73" s="15"/>
      <c r="F73" s="10" t="s">
        <v>24</v>
      </c>
      <c r="G73" s="16">
        <v>480666.00999999995</v>
      </c>
    </row>
    <row r="74" spans="1:7" ht="15" thickBot="1" x14ac:dyDescent="0.35">
      <c r="A74" s="15" t="s">
        <v>24</v>
      </c>
      <c r="B74" s="10" t="s">
        <v>30</v>
      </c>
      <c r="C74" s="16">
        <v>480666.00999999995</v>
      </c>
      <c r="E74" s="15"/>
      <c r="F74" s="10" t="s">
        <v>14</v>
      </c>
      <c r="G74" s="16">
        <v>402789.09</v>
      </c>
    </row>
    <row r="75" spans="1:7" ht="15" thickBot="1" x14ac:dyDescent="0.35">
      <c r="A75" s="17"/>
      <c r="B75" s="9" t="s">
        <v>1</v>
      </c>
      <c r="C75" s="22">
        <f>SUM(C74)</f>
        <v>480666.00999999995</v>
      </c>
      <c r="E75" s="15"/>
      <c r="F75" s="10" t="s">
        <v>25</v>
      </c>
      <c r="G75" s="16">
        <v>247497.45</v>
      </c>
    </row>
    <row r="76" spans="1:7" x14ac:dyDescent="0.3">
      <c r="A76" s="15" t="s">
        <v>43</v>
      </c>
      <c r="B76" s="10" t="s">
        <v>34</v>
      </c>
      <c r="C76" s="16">
        <v>675159.71</v>
      </c>
      <c r="E76" s="15"/>
      <c r="F76" s="10" t="s">
        <v>51</v>
      </c>
      <c r="G76" s="16">
        <v>93813.59</v>
      </c>
    </row>
    <row r="77" spans="1:7" ht="15" thickBot="1" x14ac:dyDescent="0.35">
      <c r="A77" s="15"/>
      <c r="B77" s="10" t="s">
        <v>38</v>
      </c>
      <c r="C77" s="16">
        <v>116665.38</v>
      </c>
      <c r="E77" s="15"/>
      <c r="F77" s="10" t="s">
        <v>6</v>
      </c>
      <c r="G77" s="16">
        <v>53217.72</v>
      </c>
    </row>
    <row r="78" spans="1:7" ht="15" thickBot="1" x14ac:dyDescent="0.35">
      <c r="A78" s="17"/>
      <c r="B78" s="9" t="s">
        <v>1</v>
      </c>
      <c r="C78" s="22">
        <f>SUM(C76:C77)</f>
        <v>791825.09</v>
      </c>
      <c r="E78" s="17"/>
      <c r="F78" s="9" t="s">
        <v>1</v>
      </c>
      <c r="G78" s="22">
        <f>SUM(G57:G77)</f>
        <v>57458404.660000026</v>
      </c>
    </row>
    <row r="79" spans="1:7" x14ac:dyDescent="0.3">
      <c r="A79" s="15" t="s">
        <v>14</v>
      </c>
      <c r="B79" s="10" t="s">
        <v>34</v>
      </c>
      <c r="C79" s="16">
        <v>18552983.659999996</v>
      </c>
      <c r="E79" s="15" t="s">
        <v>34</v>
      </c>
      <c r="F79" s="10" t="s">
        <v>14</v>
      </c>
      <c r="G79" s="16">
        <v>18552983.659999996</v>
      </c>
    </row>
    <row r="80" spans="1:7" x14ac:dyDescent="0.3">
      <c r="A80" s="15"/>
      <c r="B80" s="10" t="s">
        <v>37</v>
      </c>
      <c r="C80" s="16">
        <v>5514816.959999999</v>
      </c>
      <c r="E80" s="15"/>
      <c r="F80" s="10" t="s">
        <v>21</v>
      </c>
      <c r="G80" s="16">
        <v>9047706.1600000001</v>
      </c>
    </row>
    <row r="81" spans="1:7" x14ac:dyDescent="0.3">
      <c r="A81" s="15"/>
      <c r="B81" s="10" t="s">
        <v>35</v>
      </c>
      <c r="C81" s="16">
        <v>4169324.7800000007</v>
      </c>
      <c r="E81" s="15"/>
      <c r="F81" s="10" t="s">
        <v>26</v>
      </c>
      <c r="G81" s="16">
        <v>2398033.1</v>
      </c>
    </row>
    <row r="82" spans="1:7" x14ac:dyDescent="0.3">
      <c r="A82" s="15"/>
      <c r="B82" s="10" t="s">
        <v>46</v>
      </c>
      <c r="C82" s="16">
        <v>797500</v>
      </c>
      <c r="E82" s="15"/>
      <c r="F82" s="10" t="s">
        <v>17</v>
      </c>
      <c r="G82" s="16">
        <v>2280297.3200000003</v>
      </c>
    </row>
    <row r="83" spans="1:7" x14ac:dyDescent="0.3">
      <c r="A83" s="15"/>
      <c r="B83" s="10" t="s">
        <v>30</v>
      </c>
      <c r="C83" s="16">
        <v>402789.09</v>
      </c>
      <c r="E83" s="15"/>
      <c r="F83" s="10" t="s">
        <v>19</v>
      </c>
      <c r="G83" s="16">
        <v>2056865.39</v>
      </c>
    </row>
    <row r="84" spans="1:7" x14ac:dyDescent="0.3">
      <c r="A84" s="15"/>
      <c r="B84" s="10" t="s">
        <v>4</v>
      </c>
      <c r="C84" s="16">
        <v>372000</v>
      </c>
      <c r="E84" s="15"/>
      <c r="F84" s="10" t="s">
        <v>43</v>
      </c>
      <c r="G84" s="16">
        <v>675159.71</v>
      </c>
    </row>
    <row r="85" spans="1:7" ht="15" thickBot="1" x14ac:dyDescent="0.35">
      <c r="A85" s="15"/>
      <c r="B85" s="10" t="s">
        <v>36</v>
      </c>
      <c r="C85" s="16">
        <v>56500</v>
      </c>
      <c r="E85" s="15"/>
      <c r="F85" s="10" t="s">
        <v>10</v>
      </c>
      <c r="G85" s="16">
        <v>511295.13</v>
      </c>
    </row>
    <row r="86" spans="1:7" ht="15" thickBot="1" x14ac:dyDescent="0.35">
      <c r="A86" s="17"/>
      <c r="B86" s="9" t="s">
        <v>1</v>
      </c>
      <c r="C86" s="22">
        <f>SUM(C79:C85)</f>
        <v>29865914.489999998</v>
      </c>
      <c r="E86" s="15"/>
      <c r="F86" s="10" t="s">
        <v>6</v>
      </c>
      <c r="G86" s="16">
        <v>294773.24</v>
      </c>
    </row>
    <row r="87" spans="1:7" x14ac:dyDescent="0.3">
      <c r="A87" s="15" t="s">
        <v>15</v>
      </c>
      <c r="B87" s="10" t="s">
        <v>30</v>
      </c>
      <c r="C87" s="16">
        <v>3080700.9299999997</v>
      </c>
      <c r="E87" s="15"/>
      <c r="F87" s="10" t="s">
        <v>11</v>
      </c>
      <c r="G87" s="16">
        <v>255935.33</v>
      </c>
    </row>
    <row r="88" spans="1:7" ht="15" thickBot="1" x14ac:dyDescent="0.35">
      <c r="A88" s="15"/>
      <c r="B88" s="10" t="s">
        <v>35</v>
      </c>
      <c r="C88" s="16">
        <v>341001.75</v>
      </c>
      <c r="E88" s="15"/>
      <c r="F88" s="10" t="s">
        <v>47</v>
      </c>
      <c r="G88" s="16">
        <v>140402.85</v>
      </c>
    </row>
    <row r="89" spans="1:7" ht="15" thickBot="1" x14ac:dyDescent="0.35">
      <c r="A89" s="17"/>
      <c r="B89" s="9" t="s">
        <v>1</v>
      </c>
      <c r="C89" s="22">
        <f>SUM(C87:C88)</f>
        <v>3421702.6799999997</v>
      </c>
      <c r="E89" s="15"/>
      <c r="F89" s="10" t="s">
        <v>23</v>
      </c>
      <c r="G89" s="16">
        <v>121633.37</v>
      </c>
    </row>
    <row r="90" spans="1:7" x14ac:dyDescent="0.3">
      <c r="A90" s="15" t="s">
        <v>22</v>
      </c>
      <c r="B90" s="10" t="s">
        <v>30</v>
      </c>
      <c r="C90" s="16">
        <v>1533042.42</v>
      </c>
      <c r="E90" s="15"/>
      <c r="F90" s="10" t="s">
        <v>16</v>
      </c>
      <c r="G90" s="16">
        <v>78479.03</v>
      </c>
    </row>
    <row r="91" spans="1:7" x14ac:dyDescent="0.3">
      <c r="A91" s="15"/>
      <c r="B91" s="10" t="s">
        <v>4</v>
      </c>
      <c r="C91" s="16">
        <v>67500</v>
      </c>
      <c r="E91" s="15"/>
      <c r="F91" s="10" t="s">
        <v>50</v>
      </c>
      <c r="G91" s="16">
        <v>581</v>
      </c>
    </row>
    <row r="92" spans="1:7" x14ac:dyDescent="0.3">
      <c r="A92" s="15"/>
      <c r="B92" s="10" t="s">
        <v>36</v>
      </c>
      <c r="C92" s="16">
        <v>55890</v>
      </c>
      <c r="E92" s="15"/>
      <c r="F92" s="10" t="s">
        <v>55</v>
      </c>
      <c r="G92" s="16">
        <v>62.62</v>
      </c>
    </row>
    <row r="93" spans="1:7" ht="15" thickBot="1" x14ac:dyDescent="0.35">
      <c r="A93" s="15"/>
      <c r="B93" s="10" t="s">
        <v>38</v>
      </c>
      <c r="C93" s="16">
        <v>20727.2</v>
      </c>
      <c r="E93" s="15"/>
      <c r="F93" s="10" t="s">
        <v>48</v>
      </c>
      <c r="G93" s="16">
        <v>30</v>
      </c>
    </row>
    <row r="94" spans="1:7" ht="15" thickBot="1" x14ac:dyDescent="0.35">
      <c r="A94" s="17"/>
      <c r="B94" s="9" t="s">
        <v>1</v>
      </c>
      <c r="C94" s="22">
        <f>SUM(C90:C93)</f>
        <v>1677159.6199999999</v>
      </c>
      <c r="E94" s="17"/>
      <c r="F94" s="9" t="s">
        <v>1</v>
      </c>
      <c r="G94" s="22">
        <f>SUM(G79:G93)</f>
        <v>36414237.909999996</v>
      </c>
    </row>
    <row r="95" spans="1:7" x14ac:dyDescent="0.3">
      <c r="A95" s="15" t="s">
        <v>16</v>
      </c>
      <c r="B95" s="10" t="s">
        <v>34</v>
      </c>
      <c r="C95" s="16">
        <v>78479.03</v>
      </c>
      <c r="E95" s="15" t="s">
        <v>36</v>
      </c>
      <c r="F95" s="10" t="s">
        <v>17</v>
      </c>
      <c r="G95" s="16">
        <v>7312268.3699999992</v>
      </c>
    </row>
    <row r="96" spans="1:7" x14ac:dyDescent="0.3">
      <c r="A96" s="15"/>
      <c r="B96" s="10" t="s">
        <v>39</v>
      </c>
      <c r="C96" s="16">
        <v>71657.710000000006</v>
      </c>
      <c r="E96" s="15"/>
      <c r="F96" s="10" t="s">
        <v>42</v>
      </c>
      <c r="G96" s="16">
        <v>6555000</v>
      </c>
    </row>
    <row r="97" spans="1:7" x14ac:dyDescent="0.3">
      <c r="A97" s="15"/>
      <c r="B97" s="10" t="s">
        <v>38</v>
      </c>
      <c r="C97" s="16">
        <v>5542.7</v>
      </c>
      <c r="E97" s="15"/>
      <c r="F97" s="10" t="s">
        <v>19</v>
      </c>
      <c r="G97" s="16">
        <v>3870644.35</v>
      </c>
    </row>
    <row r="98" spans="1:7" ht="15" thickBot="1" x14ac:dyDescent="0.35">
      <c r="A98" s="15"/>
      <c r="B98" s="10" t="s">
        <v>4</v>
      </c>
      <c r="C98" s="16">
        <v>2279.1</v>
      </c>
      <c r="E98" s="15"/>
      <c r="F98" s="10" t="s">
        <v>21</v>
      </c>
      <c r="G98" s="16">
        <v>2373259.12</v>
      </c>
    </row>
    <row r="99" spans="1:7" ht="15" thickBot="1" x14ac:dyDescent="0.35">
      <c r="A99" s="17"/>
      <c r="B99" s="9" t="s">
        <v>1</v>
      </c>
      <c r="C99" s="22">
        <f>SUM(C95:C98)</f>
        <v>157958.54</v>
      </c>
      <c r="E99" s="15"/>
      <c r="F99" s="10" t="s">
        <v>20</v>
      </c>
      <c r="G99" s="16">
        <v>1464465.04</v>
      </c>
    </row>
    <row r="100" spans="1:7" x14ac:dyDescent="0.3">
      <c r="A100" s="15" t="s">
        <v>17</v>
      </c>
      <c r="B100" s="10" t="s">
        <v>35</v>
      </c>
      <c r="C100" s="16">
        <v>8096443.310000008</v>
      </c>
      <c r="E100" s="15"/>
      <c r="F100" s="10" t="s">
        <v>9</v>
      </c>
      <c r="G100" s="16">
        <v>916870</v>
      </c>
    </row>
    <row r="101" spans="1:7" x14ac:dyDescent="0.3">
      <c r="A101" s="15"/>
      <c r="B101" s="10" t="s">
        <v>36</v>
      </c>
      <c r="C101" s="16">
        <v>7312268.3699999992</v>
      </c>
      <c r="E101" s="15"/>
      <c r="F101" s="10" t="s">
        <v>23</v>
      </c>
      <c r="G101" s="16">
        <v>543120</v>
      </c>
    </row>
    <row r="102" spans="1:7" x14ac:dyDescent="0.3">
      <c r="A102" s="15"/>
      <c r="B102" s="10" t="s">
        <v>38</v>
      </c>
      <c r="C102" s="16">
        <v>3431069.5699999975</v>
      </c>
      <c r="E102" s="15"/>
      <c r="F102" s="10" t="s">
        <v>11</v>
      </c>
      <c r="G102" s="16">
        <v>504616.01</v>
      </c>
    </row>
    <row r="103" spans="1:7" x14ac:dyDescent="0.3">
      <c r="A103" s="15"/>
      <c r="B103" s="10" t="s">
        <v>34</v>
      </c>
      <c r="C103" s="16">
        <v>2280297.3200000003</v>
      </c>
      <c r="E103" s="15"/>
      <c r="F103" s="10" t="s">
        <v>7</v>
      </c>
      <c r="G103" s="16">
        <v>414577.99</v>
      </c>
    </row>
    <row r="104" spans="1:7" x14ac:dyDescent="0.3">
      <c r="A104" s="15"/>
      <c r="B104" s="10" t="s">
        <v>30</v>
      </c>
      <c r="C104" s="16">
        <v>668439.48999999976</v>
      </c>
      <c r="E104" s="15"/>
      <c r="F104" s="10" t="s">
        <v>18</v>
      </c>
      <c r="G104" s="16">
        <v>223708</v>
      </c>
    </row>
    <row r="105" spans="1:7" x14ac:dyDescent="0.3">
      <c r="A105" s="15"/>
      <c r="B105" s="10" t="s">
        <v>4</v>
      </c>
      <c r="C105" s="16">
        <v>281310.31</v>
      </c>
      <c r="E105" s="15"/>
      <c r="F105" s="10" t="s">
        <v>5</v>
      </c>
      <c r="G105" s="16">
        <v>133244.12</v>
      </c>
    </row>
    <row r="106" spans="1:7" x14ac:dyDescent="0.3">
      <c r="A106" s="15"/>
      <c r="B106" s="10" t="s">
        <v>37</v>
      </c>
      <c r="C106" s="16">
        <v>240887.44</v>
      </c>
      <c r="E106" s="15"/>
      <c r="F106" s="10" t="s">
        <v>14</v>
      </c>
      <c r="G106" s="16">
        <v>56500</v>
      </c>
    </row>
    <row r="107" spans="1:7" ht="15" thickBot="1" x14ac:dyDescent="0.35">
      <c r="A107" s="15"/>
      <c r="B107" s="10" t="s">
        <v>40</v>
      </c>
      <c r="C107" s="16">
        <v>39635</v>
      </c>
      <c r="E107" s="15"/>
      <c r="F107" s="10" t="s">
        <v>22</v>
      </c>
      <c r="G107" s="16">
        <v>55890</v>
      </c>
    </row>
    <row r="108" spans="1:7" ht="15" thickBot="1" x14ac:dyDescent="0.35">
      <c r="A108" s="17"/>
      <c r="B108" s="9" t="s">
        <v>1</v>
      </c>
      <c r="C108" s="22">
        <f>SUM(C100:C107)</f>
        <v>22350350.810000002</v>
      </c>
      <c r="E108" s="15"/>
      <c r="F108" s="10" t="s">
        <v>10</v>
      </c>
      <c r="G108" s="16">
        <v>24624</v>
      </c>
    </row>
    <row r="109" spans="1:7" ht="15" thickBot="1" x14ac:dyDescent="0.35">
      <c r="A109" s="15" t="s">
        <v>41</v>
      </c>
      <c r="B109" s="10" t="s">
        <v>30</v>
      </c>
      <c r="C109" s="16">
        <v>1171044.8500000001</v>
      </c>
      <c r="E109" s="15"/>
      <c r="F109" s="10" t="s">
        <v>55</v>
      </c>
      <c r="G109" s="16">
        <v>41.74</v>
      </c>
    </row>
    <row r="110" spans="1:7" ht="15" thickBot="1" x14ac:dyDescent="0.35">
      <c r="A110" s="17"/>
      <c r="B110" s="9" t="s">
        <v>1</v>
      </c>
      <c r="C110" s="22">
        <f>SUM(C109)</f>
        <v>1171044.8500000001</v>
      </c>
      <c r="E110" s="17"/>
      <c r="F110" s="9" t="s">
        <v>1</v>
      </c>
      <c r="G110" s="22">
        <f>SUM(G95:G109)</f>
        <v>24448828.739999998</v>
      </c>
    </row>
    <row r="111" spans="1:7" x14ac:dyDescent="0.3">
      <c r="A111" s="15" t="s">
        <v>50</v>
      </c>
      <c r="B111" s="10" t="s">
        <v>39</v>
      </c>
      <c r="C111" s="16">
        <v>2758</v>
      </c>
      <c r="E111" s="15" t="s">
        <v>39</v>
      </c>
      <c r="F111" s="10" t="s">
        <v>10</v>
      </c>
      <c r="G111" s="16">
        <v>5189521.9100000011</v>
      </c>
    </row>
    <row r="112" spans="1:7" x14ac:dyDescent="0.3">
      <c r="A112" s="15"/>
      <c r="B112" s="10" t="s">
        <v>44</v>
      </c>
      <c r="C112" s="16">
        <v>773</v>
      </c>
      <c r="E112" s="15"/>
      <c r="F112" s="10" t="s">
        <v>5</v>
      </c>
      <c r="G112" s="16">
        <v>100215.92000000001</v>
      </c>
    </row>
    <row r="113" spans="1:7" x14ac:dyDescent="0.3">
      <c r="A113" s="15"/>
      <c r="B113" s="10" t="s">
        <v>38</v>
      </c>
      <c r="C113" s="16">
        <v>767</v>
      </c>
      <c r="E113" s="15"/>
      <c r="F113" s="10" t="s">
        <v>16</v>
      </c>
      <c r="G113" s="16">
        <v>71657.710000000006</v>
      </c>
    </row>
    <row r="114" spans="1:7" ht="15" thickBot="1" x14ac:dyDescent="0.35">
      <c r="A114" s="15"/>
      <c r="B114" s="10" t="s">
        <v>34</v>
      </c>
      <c r="C114" s="16">
        <v>581</v>
      </c>
      <c r="E114" s="15"/>
      <c r="F114" s="10" t="s">
        <v>50</v>
      </c>
      <c r="G114" s="16">
        <v>2758</v>
      </c>
    </row>
    <row r="115" spans="1:7" ht="15" thickBot="1" x14ac:dyDescent="0.35">
      <c r="A115" s="17"/>
      <c r="B115" s="9" t="s">
        <v>1</v>
      </c>
      <c r="C115" s="22">
        <f>SUM(C111:C114)</f>
        <v>4879</v>
      </c>
      <c r="E115" s="17"/>
      <c r="F115" s="9" t="s">
        <v>1</v>
      </c>
      <c r="G115" s="22">
        <f>SUM(G111:G114)</f>
        <v>5364153.540000001</v>
      </c>
    </row>
    <row r="116" spans="1:7" ht="15" thickBot="1" x14ac:dyDescent="0.35">
      <c r="A116" s="15" t="s">
        <v>18</v>
      </c>
      <c r="B116" s="10" t="s">
        <v>30</v>
      </c>
      <c r="C116" s="16">
        <v>604451.50999999989</v>
      </c>
      <c r="E116" s="15"/>
      <c r="F116" s="10"/>
      <c r="G116" s="16"/>
    </row>
    <row r="117" spans="1:7" ht="15" thickBot="1" x14ac:dyDescent="0.35">
      <c r="A117" s="15"/>
      <c r="B117" s="10" t="s">
        <v>38</v>
      </c>
      <c r="C117" s="16">
        <v>579087</v>
      </c>
      <c r="E117" s="17"/>
      <c r="F117" s="9" t="s">
        <v>13</v>
      </c>
      <c r="G117" s="22">
        <f>G14+G17+G22+G36+G39+G54+G56+G78+G94+G110+G115</f>
        <v>258172849.69000009</v>
      </c>
    </row>
    <row r="118" spans="1:7" x14ac:dyDescent="0.3">
      <c r="A118" s="15"/>
      <c r="B118" s="10" t="s">
        <v>37</v>
      </c>
      <c r="C118" s="16">
        <v>393018.48</v>
      </c>
    </row>
    <row r="119" spans="1:7" ht="15" thickBot="1" x14ac:dyDescent="0.35">
      <c r="A119" s="15"/>
      <c r="B119" s="10" t="s">
        <v>36</v>
      </c>
      <c r="C119" s="16">
        <v>223708</v>
      </c>
    </row>
    <row r="120" spans="1:7" ht="15" thickBot="1" x14ac:dyDescent="0.35">
      <c r="A120" s="17"/>
      <c r="B120" s="9" t="s">
        <v>1</v>
      </c>
      <c r="C120" s="22">
        <f>SUM(C116:C119)</f>
        <v>1800264.9899999998</v>
      </c>
    </row>
    <row r="121" spans="1:7" ht="15" thickBot="1" x14ac:dyDescent="0.35">
      <c r="A121" s="15" t="s">
        <v>26</v>
      </c>
      <c r="B121" s="10" t="s">
        <v>34</v>
      </c>
      <c r="C121" s="16">
        <v>2398033.1</v>
      </c>
    </row>
    <row r="122" spans="1:7" ht="15" thickBot="1" x14ac:dyDescent="0.35">
      <c r="A122" s="17"/>
      <c r="B122" s="9" t="s">
        <v>1</v>
      </c>
      <c r="C122" s="22">
        <f>SUM(C121)</f>
        <v>2398033.1</v>
      </c>
    </row>
    <row r="123" spans="1:7" x14ac:dyDescent="0.3">
      <c r="A123" s="15" t="s">
        <v>42</v>
      </c>
      <c r="B123" s="10" t="s">
        <v>36</v>
      </c>
      <c r="C123" s="16">
        <v>6555000</v>
      </c>
    </row>
    <row r="124" spans="1:7" ht="15" thickBot="1" x14ac:dyDescent="0.35">
      <c r="A124" s="15"/>
      <c r="B124" s="10" t="s">
        <v>4</v>
      </c>
      <c r="C124" s="16">
        <v>1227520</v>
      </c>
    </row>
    <row r="125" spans="1:7" ht="15" thickBot="1" x14ac:dyDescent="0.35">
      <c r="A125" s="17"/>
      <c r="B125" s="9" t="s">
        <v>1</v>
      </c>
      <c r="C125" s="22">
        <f>SUM(C123:C124)</f>
        <v>7782520</v>
      </c>
    </row>
    <row r="126" spans="1:7" ht="15" thickBot="1" x14ac:dyDescent="0.35">
      <c r="A126" s="15" t="s">
        <v>47</v>
      </c>
      <c r="B126" s="10" t="s">
        <v>34</v>
      </c>
      <c r="C126" s="16">
        <v>140402.85</v>
      </c>
    </row>
    <row r="127" spans="1:7" ht="15" thickBot="1" x14ac:dyDescent="0.35">
      <c r="A127" s="17"/>
      <c r="B127" s="9" t="s">
        <v>1</v>
      </c>
      <c r="C127" s="22">
        <f>SUM(C126)</f>
        <v>140402.85</v>
      </c>
    </row>
    <row r="128" spans="1:7" x14ac:dyDescent="0.3">
      <c r="A128" s="15" t="s">
        <v>55</v>
      </c>
      <c r="B128" s="10" t="s">
        <v>34</v>
      </c>
      <c r="C128" s="16">
        <v>62.62</v>
      </c>
    </row>
    <row r="129" spans="1:3" ht="15" thickBot="1" x14ac:dyDescent="0.35">
      <c r="A129" s="15"/>
      <c r="B129" s="10" t="s">
        <v>36</v>
      </c>
      <c r="C129" s="16">
        <v>41.74</v>
      </c>
    </row>
    <row r="130" spans="1:3" ht="15" thickBot="1" x14ac:dyDescent="0.35">
      <c r="A130" s="17"/>
      <c r="B130" s="9" t="s">
        <v>1</v>
      </c>
      <c r="C130" s="22">
        <f>SUM(C128:C129)</f>
        <v>104.36</v>
      </c>
    </row>
    <row r="131" spans="1:3" ht="15" thickBot="1" x14ac:dyDescent="0.35">
      <c r="A131" s="15" t="s">
        <v>25</v>
      </c>
      <c r="B131" s="10" t="s">
        <v>30</v>
      </c>
      <c r="C131" s="16">
        <v>247497.45</v>
      </c>
    </row>
    <row r="132" spans="1:3" ht="15" thickBot="1" x14ac:dyDescent="0.35">
      <c r="A132" s="17"/>
      <c r="B132" s="9" t="s">
        <v>1</v>
      </c>
      <c r="C132" s="22">
        <f>SUM(C131)</f>
        <v>247497.45</v>
      </c>
    </row>
    <row r="133" spans="1:3" ht="15" thickBot="1" x14ac:dyDescent="0.35">
      <c r="A133" s="15" t="s">
        <v>45</v>
      </c>
      <c r="B133" s="10" t="s">
        <v>35</v>
      </c>
      <c r="C133" s="16">
        <v>18826.149999999998</v>
      </c>
    </row>
    <row r="134" spans="1:3" ht="15" thickBot="1" x14ac:dyDescent="0.35">
      <c r="A134" s="17"/>
      <c r="B134" s="9" t="s">
        <v>1</v>
      </c>
      <c r="C134" s="22">
        <f>SUM(C133)</f>
        <v>18826.149999999998</v>
      </c>
    </row>
    <row r="135" spans="1:3" x14ac:dyDescent="0.3">
      <c r="A135" s="15" t="s">
        <v>23</v>
      </c>
      <c r="B135" s="10" t="s">
        <v>36</v>
      </c>
      <c r="C135" s="16">
        <v>543120</v>
      </c>
    </row>
    <row r="136" spans="1:3" x14ac:dyDescent="0.3">
      <c r="A136" s="15"/>
      <c r="B136" s="10" t="s">
        <v>34</v>
      </c>
      <c r="C136" s="16">
        <v>121633.37</v>
      </c>
    </row>
    <row r="137" spans="1:3" ht="15" thickBot="1" x14ac:dyDescent="0.35">
      <c r="A137" s="15"/>
      <c r="B137" s="10" t="s">
        <v>4</v>
      </c>
      <c r="C137" s="16">
        <v>53838.7</v>
      </c>
    </row>
    <row r="138" spans="1:3" ht="15" thickBot="1" x14ac:dyDescent="0.35">
      <c r="A138" s="17"/>
      <c r="B138" s="9" t="s">
        <v>1</v>
      </c>
      <c r="C138" s="22">
        <f>SUM(C135:C137)</f>
        <v>718592.07</v>
      </c>
    </row>
    <row r="139" spans="1:3" ht="15" thickBot="1" x14ac:dyDescent="0.35">
      <c r="A139" s="15"/>
      <c r="B139" s="10"/>
      <c r="C139" s="16"/>
    </row>
    <row r="140" spans="1:3" ht="15" thickBot="1" x14ac:dyDescent="0.35">
      <c r="A140" s="17"/>
      <c r="B140" s="9" t="s">
        <v>13</v>
      </c>
      <c r="C140" s="22">
        <f>C4+C6+C14+C17+C22+C25+C29+C34+C38+C42+C44+C49+C51+C60+C67+C71+C73+C75+C78+C86+C89+C94+C99+C108+C110++C115+C120+C122+C125+C127+C130+C132+C134+C138</f>
        <v>258172849.69000009</v>
      </c>
    </row>
  </sheetData>
  <sortState ref="B135:C137">
    <sortCondition descending="1" ref="C135:C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Exp. Enero-Dic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Exporlac Chile AG</dc:creator>
  <cp:lastModifiedBy>HP</cp:lastModifiedBy>
  <dcterms:created xsi:type="dcterms:W3CDTF">2019-04-15T16:29:59Z</dcterms:created>
  <dcterms:modified xsi:type="dcterms:W3CDTF">2023-01-10T19:50:52Z</dcterms:modified>
</cp:coreProperties>
</file>