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ban Jeldres\Desktop\EXPORLAC\RESUMEN EXPORTACIONES\2023\"/>
    </mc:Choice>
  </mc:AlternateContent>
  <bookViews>
    <workbookView xWindow="120" yWindow="72" windowWidth="18912" windowHeight="11820" firstSheet="1" activeTab="1"/>
  </bookViews>
  <sheets>
    <sheet name="Resumen Exp.Enero-Junio 2023" sheetId="33" r:id="rId1"/>
    <sheet name="Resumen Exp. Enero-Dic. 2023" sheetId="42" r:id="rId2"/>
  </sheets>
  <calcPr calcId="152511"/>
</workbook>
</file>

<file path=xl/calcChain.xml><?xml version="1.0" encoding="utf-8"?>
<calcChain xmlns="http://schemas.openxmlformats.org/spreadsheetml/2006/main">
  <c r="G121" i="42" l="1"/>
  <c r="G127" i="42"/>
  <c r="G101" i="42"/>
  <c r="G82" i="42"/>
  <c r="G58" i="42"/>
  <c r="G55" i="42"/>
  <c r="G42" i="42"/>
  <c r="G37" i="42"/>
  <c r="G21" i="42"/>
  <c r="G17" i="42"/>
  <c r="G13" i="42"/>
  <c r="C155" i="42"/>
  <c r="C153" i="42"/>
  <c r="C148" i="42"/>
  <c r="C146" i="42"/>
  <c r="C144" i="42"/>
  <c r="C142" i="42"/>
  <c r="C140" i="42"/>
  <c r="C138" i="42"/>
  <c r="C136" i="42"/>
  <c r="C132" i="42"/>
  <c r="C126" i="42"/>
  <c r="C124" i="42"/>
  <c r="C113" i="42"/>
  <c r="C108" i="42"/>
  <c r="C103" i="42"/>
  <c r="C100" i="42"/>
  <c r="C95" i="42"/>
  <c r="C93" i="42"/>
  <c r="C91" i="42"/>
  <c r="C87" i="42"/>
  <c r="C85" i="42"/>
  <c r="C83" i="42"/>
  <c r="C76" i="42"/>
  <c r="C67" i="42"/>
  <c r="C65" i="42"/>
  <c r="C60" i="42"/>
  <c r="C58" i="42"/>
  <c r="C54" i="42"/>
  <c r="C50" i="42"/>
  <c r="C44" i="42"/>
  <c r="C39" i="42"/>
  <c r="C34" i="42"/>
  <c r="C29" i="42"/>
  <c r="C25" i="42"/>
  <c r="C21" i="42"/>
  <c r="C13" i="42"/>
  <c r="C11" i="42"/>
  <c r="C8" i="42"/>
  <c r="C4" i="42"/>
  <c r="C158" i="42" l="1"/>
  <c r="G129" i="42"/>
  <c r="G115" i="33" l="1"/>
  <c r="G110" i="33"/>
  <c r="G93" i="33"/>
  <c r="G76" i="33"/>
  <c r="G53" i="33"/>
  <c r="G50" i="33"/>
  <c r="G37" i="33"/>
  <c r="G32" i="33"/>
  <c r="G20" i="33"/>
  <c r="G17" i="33"/>
  <c r="G13" i="33"/>
  <c r="C140" i="33"/>
  <c r="C136" i="33"/>
  <c r="C134" i="33"/>
  <c r="C132" i="33"/>
  <c r="C130" i="33"/>
  <c r="C128" i="33"/>
  <c r="C126" i="33"/>
  <c r="C124" i="33"/>
  <c r="C120" i="33"/>
  <c r="C115" i="33"/>
  <c r="C113" i="33"/>
  <c r="C103" i="33"/>
  <c r="C99" i="33"/>
  <c r="C94" i="33"/>
  <c r="C91" i="33"/>
  <c r="C86" i="33"/>
  <c r="C84" i="33"/>
  <c r="C82" i="33"/>
  <c r="C78" i="33"/>
  <c r="C76" i="33"/>
  <c r="C70" i="33"/>
  <c r="C61" i="33"/>
  <c r="C59" i="33"/>
  <c r="C54" i="33"/>
  <c r="C52" i="33"/>
  <c r="C48" i="33"/>
  <c r="C45" i="33"/>
  <c r="C39" i="33"/>
  <c r="C34" i="33"/>
  <c r="C29" i="33"/>
  <c r="C25" i="33"/>
  <c r="C22" i="33"/>
  <c r="C18" i="33"/>
  <c r="C10" i="33"/>
  <c r="C8" i="33"/>
  <c r="C6" i="33"/>
  <c r="J14" i="33"/>
  <c r="C142" i="33" l="1"/>
  <c r="G117" i="33"/>
</calcChain>
</file>

<file path=xl/sharedStrings.xml><?xml version="1.0" encoding="utf-8"?>
<sst xmlns="http://schemas.openxmlformats.org/spreadsheetml/2006/main" count="678" uniqueCount="63">
  <si>
    <t xml:space="preserve">    Resumen Exportaciones por</t>
  </si>
  <si>
    <t>Total</t>
  </si>
  <si>
    <t>Total FOB US$</t>
  </si>
  <si>
    <t>Valor FOB US$</t>
  </si>
  <si>
    <t>LEP</t>
  </si>
  <si>
    <t>Bolivia</t>
  </si>
  <si>
    <t>Cuba</t>
  </si>
  <si>
    <t>Costa Rica</t>
  </si>
  <si>
    <t>Ecuador</t>
  </si>
  <si>
    <t>El Salvador</t>
  </si>
  <si>
    <t>Estados Unidos</t>
  </si>
  <si>
    <t>Guatemala</t>
  </si>
  <si>
    <t>Honduras</t>
  </si>
  <si>
    <t>Total General</t>
  </si>
  <si>
    <t>México</t>
  </si>
  <si>
    <t>Nicaragua</t>
  </si>
  <si>
    <t>Paraguay</t>
  </si>
  <si>
    <t>Perú</t>
  </si>
  <si>
    <t>Rep. Dominicana</t>
  </si>
  <si>
    <t>China</t>
  </si>
  <si>
    <t>Colombia</t>
  </si>
  <si>
    <t>Corea del Sur</t>
  </si>
  <si>
    <t>Panamá</t>
  </si>
  <si>
    <t>Venezuela</t>
  </si>
  <si>
    <t>Jamaica</t>
  </si>
  <si>
    <t>Trinidad y Tobago</t>
  </si>
  <si>
    <t>Emiratos Arabes</t>
  </si>
  <si>
    <t>PAIS</t>
  </si>
  <si>
    <t>GRUPO</t>
  </si>
  <si>
    <t>PAI</t>
  </si>
  <si>
    <t>Canadá</t>
  </si>
  <si>
    <t>Egipto</t>
  </si>
  <si>
    <t>Bangladesh</t>
  </si>
  <si>
    <t>Queso</t>
  </si>
  <si>
    <t>Condensada</t>
  </si>
  <si>
    <t>Suero</t>
  </si>
  <si>
    <t>Grasa Butirica</t>
  </si>
  <si>
    <t>Manjar</t>
  </si>
  <si>
    <t>Yogur</t>
  </si>
  <si>
    <t>Crema</t>
  </si>
  <si>
    <t>Singapur</t>
  </si>
  <si>
    <t>Reino Unido</t>
  </si>
  <si>
    <t>LL</t>
  </si>
  <si>
    <t>Aruba</t>
  </si>
  <si>
    <t>Mantequilla</t>
  </si>
  <si>
    <t>Terr. británico en América</t>
  </si>
  <si>
    <t>Sudáfrica</t>
  </si>
  <si>
    <t>Guyana</t>
  </si>
  <si>
    <t>Belice</t>
  </si>
  <si>
    <t>Brasil</t>
  </si>
  <si>
    <t>Qatar</t>
  </si>
  <si>
    <t>Uruguay</t>
  </si>
  <si>
    <t>Tailandia</t>
  </si>
  <si>
    <t>Japón</t>
  </si>
  <si>
    <t xml:space="preserve">  Resumen Exportaciones por Pais y  Grupo de Producto Enero-Julio 2023</t>
  </si>
  <si>
    <t xml:space="preserve">      Resumen Exportaciones por Grupo de Producto y  Pais Enero- Julio 2023</t>
  </si>
  <si>
    <t>Grupo -Producto Enero- Julio 2023</t>
  </si>
  <si>
    <t>Guinea Ecuatorial</t>
  </si>
  <si>
    <t>Vietnam</t>
  </si>
  <si>
    <t xml:space="preserve">  Resumen Exportaciones por Pais y  Grupo de Producto Enero-Diciembre 2023</t>
  </si>
  <si>
    <t xml:space="preserve">      Resumen Exportaciones por Grupo de Producto y  Pais Enero- Diciembre 2023</t>
  </si>
  <si>
    <t>Grupo -Producto Enero- Diciembre 2023</t>
  </si>
  <si>
    <t>Argentina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</si>
</sst>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0" borderId="0" xfId="0" applyFont="1"/>
    <xf numFmtId="164" fontId="1" fillId="2" borderId="5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4" xfId="0" applyFont="1" applyFill="1" applyBorder="1"/>
    <xf numFmtId="0" fontId="4" fillId="2" borderId="4" xfId="0" applyFont="1" applyFill="1" applyBorder="1"/>
    <xf numFmtId="0" fontId="0" fillId="0" borderId="1" xfId="0" applyBorder="1"/>
    <xf numFmtId="42" fontId="1" fillId="2" borderId="9" xfId="1" applyFont="1" applyFill="1" applyBorder="1" applyAlignment="1">
      <alignment horizontal="left"/>
    </xf>
    <xf numFmtId="42" fontId="5" fillId="2" borderId="9" xfId="1" applyFont="1" applyFill="1" applyBorder="1" applyAlignment="1">
      <alignment horizontal="center"/>
    </xf>
    <xf numFmtId="42" fontId="0" fillId="0" borderId="0" xfId="1" applyFont="1"/>
    <xf numFmtId="42" fontId="1" fillId="2" borderId="3" xfId="1" applyFont="1" applyFill="1" applyBorder="1" applyAlignment="1">
      <alignment horizontal="left"/>
    </xf>
    <xf numFmtId="42" fontId="1" fillId="2" borderId="3" xfId="1" applyFont="1" applyFill="1" applyBorder="1" applyAlignment="1">
      <alignment horizontal="center"/>
    </xf>
    <xf numFmtId="42" fontId="0" fillId="0" borderId="3" xfId="1" applyFont="1" applyBorder="1"/>
    <xf numFmtId="42" fontId="0" fillId="0" borderId="8" xfId="1" applyFont="1" applyBorder="1"/>
    <xf numFmtId="0" fontId="0" fillId="0" borderId="2" xfId="0" applyBorder="1"/>
    <xf numFmtId="42" fontId="0" fillId="0" borderId="2" xfId="1" applyFont="1" applyBorder="1"/>
    <xf numFmtId="42" fontId="0" fillId="0" borderId="7" xfId="1" applyFont="1" applyBorder="1"/>
    <xf numFmtId="42" fontId="5" fillId="2" borderId="9" xfId="1" applyFont="1" applyFill="1" applyBorder="1"/>
    <xf numFmtId="42" fontId="4" fillId="2" borderId="5" xfId="1" applyFont="1" applyFill="1" applyBorder="1"/>
    <xf numFmtId="0" fontId="6" fillId="0" borderId="0" xfId="0" applyFont="1"/>
    <xf numFmtId="0" fontId="7" fillId="0" borderId="0" xfId="0" applyFont="1"/>
    <xf numFmtId="0" fontId="0" fillId="0" borderId="8" xfId="0" applyBorder="1"/>
    <xf numFmtId="0" fontId="5" fillId="3" borderId="5" xfId="0" applyFont="1" applyFill="1" applyBorder="1" applyAlignment="1">
      <alignment horizontal="left"/>
    </xf>
    <xf numFmtId="42" fontId="5" fillId="3" borderId="9" xfId="1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42" fontId="5" fillId="3" borderId="9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42" fontId="5" fillId="3" borderId="3" xfId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2" fontId="5" fillId="3" borderId="3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2" fontId="5" fillId="3" borderId="5" xfId="1" applyFont="1" applyFill="1" applyBorder="1" applyAlignment="1">
      <alignment horizontal="center"/>
    </xf>
    <xf numFmtId="42" fontId="5" fillId="3" borderId="2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/>
    <xf numFmtId="0" fontId="5" fillId="3" borderId="5" xfId="0" applyFont="1" applyFill="1" applyBorder="1"/>
    <xf numFmtId="42" fontId="5" fillId="3" borderId="9" xfId="1" applyFont="1" applyFill="1" applyBorder="1"/>
    <xf numFmtId="42" fontId="4" fillId="3" borderId="11" xfId="1" applyFont="1" applyFill="1" applyBorder="1"/>
    <xf numFmtId="0" fontId="4" fillId="3" borderId="10" xfId="0" applyFon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workbookViewId="0">
      <selection activeCell="A6" sqref="A6:C6"/>
    </sheetView>
  </sheetViews>
  <sheetFormatPr baseColWidth="10" defaultRowHeight="14.4" x14ac:dyDescent="0.3"/>
  <cols>
    <col min="1" max="1" width="24.77734375" customWidth="1"/>
    <col min="3" max="3" width="28.5546875" style="21" customWidth="1"/>
    <col min="4" max="4" width="5.5546875" customWidth="1"/>
    <col min="7" max="7" width="31.77734375" style="21" customWidth="1"/>
    <col min="8" max="8" width="4.44140625" customWidth="1"/>
    <col min="9" max="9" width="28.21875" customWidth="1"/>
    <col min="10" max="10" width="19.6640625" customWidth="1"/>
  </cols>
  <sheetData>
    <row r="1" spans="1:10" ht="15" thickBot="1" x14ac:dyDescent="0.35">
      <c r="A1" s="5" t="s">
        <v>54</v>
      </c>
      <c r="B1" s="6"/>
      <c r="C1" s="19"/>
      <c r="D1" s="8"/>
      <c r="E1" s="1" t="s">
        <v>55</v>
      </c>
      <c r="F1" s="2"/>
      <c r="G1" s="22"/>
      <c r="H1" s="8"/>
      <c r="I1" s="7" t="s">
        <v>0</v>
      </c>
      <c r="J1" s="9" t="s">
        <v>1</v>
      </c>
    </row>
    <row r="2" spans="1:10" ht="15" thickBot="1" x14ac:dyDescent="0.35">
      <c r="A2" s="13" t="s">
        <v>27</v>
      </c>
      <c r="B2" s="14" t="s">
        <v>28</v>
      </c>
      <c r="C2" s="20" t="s">
        <v>2</v>
      </c>
      <c r="D2" s="8"/>
      <c r="E2" s="4" t="s">
        <v>28</v>
      </c>
      <c r="F2" s="3" t="s">
        <v>27</v>
      </c>
      <c r="G2" s="23" t="s">
        <v>2</v>
      </c>
      <c r="H2" s="8"/>
      <c r="I2" s="4" t="s">
        <v>56</v>
      </c>
      <c r="J2" s="10" t="s">
        <v>3</v>
      </c>
    </row>
    <row r="3" spans="1:10" x14ac:dyDescent="0.3">
      <c r="A3" s="12" t="s">
        <v>43</v>
      </c>
      <c r="B3" s="11" t="s">
        <v>42</v>
      </c>
      <c r="C3" s="25">
        <v>12079.360000000006</v>
      </c>
      <c r="E3" s="18" t="s">
        <v>34</v>
      </c>
      <c r="F3" s="26" t="s">
        <v>10</v>
      </c>
      <c r="G3" s="24">
        <v>16983773.350000024</v>
      </c>
      <c r="I3" s="18" t="s">
        <v>29</v>
      </c>
      <c r="J3" s="27">
        <v>37926707.310000002</v>
      </c>
    </row>
    <row r="4" spans="1:10" x14ac:dyDescent="0.3">
      <c r="A4" s="12"/>
      <c r="B4" s="11" t="s">
        <v>4</v>
      </c>
      <c r="C4" s="25">
        <v>4421.57</v>
      </c>
      <c r="E4" s="12"/>
      <c r="F4" s="11" t="s">
        <v>17</v>
      </c>
      <c r="G4" s="25">
        <v>4455309.3200000031</v>
      </c>
      <c r="I4" s="12" t="s">
        <v>34</v>
      </c>
      <c r="J4" s="28">
        <v>29513179.930000037</v>
      </c>
    </row>
    <row r="5" spans="1:10" ht="15" thickBot="1" x14ac:dyDescent="0.35">
      <c r="A5" s="12"/>
      <c r="B5" s="11" t="s">
        <v>35</v>
      </c>
      <c r="C5" s="25">
        <v>559.80999999999995</v>
      </c>
      <c r="E5" s="12"/>
      <c r="F5" s="11" t="s">
        <v>7</v>
      </c>
      <c r="G5" s="25">
        <v>2708281.2800000003</v>
      </c>
      <c r="I5" s="12" t="s">
        <v>33</v>
      </c>
      <c r="J5" s="28">
        <v>15725325.040000005</v>
      </c>
    </row>
    <row r="6" spans="1:10" ht="15" thickBot="1" x14ac:dyDescent="0.35">
      <c r="A6" s="16"/>
      <c r="B6" s="15" t="s">
        <v>1</v>
      </c>
      <c r="C6" s="29">
        <f>SUM(C3:C5)</f>
        <v>17060.740000000009</v>
      </c>
      <c r="E6" s="12"/>
      <c r="F6" s="11" t="s">
        <v>14</v>
      </c>
      <c r="G6" s="25">
        <v>2470019.7600000016</v>
      </c>
      <c r="I6" s="12" t="s">
        <v>4</v>
      </c>
      <c r="J6" s="28">
        <v>15342757.080000006</v>
      </c>
    </row>
    <row r="7" spans="1:10" ht="15" thickBot="1" x14ac:dyDescent="0.35">
      <c r="A7" s="12" t="s">
        <v>32</v>
      </c>
      <c r="B7" s="11" t="s">
        <v>29</v>
      </c>
      <c r="C7" s="25">
        <v>1705008.79</v>
      </c>
      <c r="E7" s="12"/>
      <c r="F7" s="11" t="s">
        <v>8</v>
      </c>
      <c r="G7" s="25">
        <v>1034464.4800000001</v>
      </c>
      <c r="I7" s="12" t="s">
        <v>35</v>
      </c>
      <c r="J7" s="28">
        <v>9133041.3300000001</v>
      </c>
    </row>
    <row r="8" spans="1:10" ht="15" thickBot="1" x14ac:dyDescent="0.35">
      <c r="A8" s="16"/>
      <c r="B8" s="15" t="s">
        <v>1</v>
      </c>
      <c r="C8" s="29">
        <f>SUM(C7)</f>
        <v>1705008.79</v>
      </c>
      <c r="E8" s="12"/>
      <c r="F8" s="11" t="s">
        <v>12</v>
      </c>
      <c r="G8" s="25">
        <v>722779.23</v>
      </c>
      <c r="I8" s="12" t="s">
        <v>37</v>
      </c>
      <c r="J8" s="28">
        <v>5212261.8500000006</v>
      </c>
    </row>
    <row r="9" spans="1:10" ht="15" thickBot="1" x14ac:dyDescent="0.35">
      <c r="A9" s="12" t="s">
        <v>48</v>
      </c>
      <c r="B9" s="11" t="s">
        <v>29</v>
      </c>
      <c r="C9" s="25">
        <v>63036.800000000003</v>
      </c>
      <c r="E9" s="12"/>
      <c r="F9" s="11" t="s">
        <v>5</v>
      </c>
      <c r="G9" s="25">
        <v>700017.09</v>
      </c>
      <c r="I9" s="12" t="s">
        <v>38</v>
      </c>
      <c r="J9" s="28">
        <v>5079003.8899999997</v>
      </c>
    </row>
    <row r="10" spans="1:10" ht="15" thickBot="1" x14ac:dyDescent="0.35">
      <c r="A10" s="16"/>
      <c r="B10" s="15" t="s">
        <v>1</v>
      </c>
      <c r="C10" s="29">
        <f>SUM(C9)</f>
        <v>63036.800000000003</v>
      </c>
      <c r="E10" s="12"/>
      <c r="F10" s="11" t="s">
        <v>9</v>
      </c>
      <c r="G10" s="25">
        <v>195923.17</v>
      </c>
      <c r="I10" s="12" t="s">
        <v>36</v>
      </c>
      <c r="J10" s="28">
        <v>2543403</v>
      </c>
    </row>
    <row r="11" spans="1:10" x14ac:dyDescent="0.3">
      <c r="A11" s="12" t="s">
        <v>5</v>
      </c>
      <c r="B11" s="11" t="s">
        <v>29</v>
      </c>
      <c r="C11" s="25">
        <v>724118.04999999993</v>
      </c>
      <c r="E11" s="12"/>
      <c r="F11" s="11" t="s">
        <v>15</v>
      </c>
      <c r="G11" s="25">
        <v>147662.25</v>
      </c>
      <c r="I11" s="12" t="s">
        <v>39</v>
      </c>
      <c r="J11" s="28">
        <v>501043.23</v>
      </c>
    </row>
    <row r="12" spans="1:10" ht="15" thickBot="1" x14ac:dyDescent="0.35">
      <c r="A12" s="12"/>
      <c r="B12" s="11" t="s">
        <v>34</v>
      </c>
      <c r="C12" s="25">
        <v>700017.09</v>
      </c>
      <c r="E12" s="12"/>
      <c r="F12" s="11" t="s">
        <v>11</v>
      </c>
      <c r="G12" s="25">
        <v>94950</v>
      </c>
      <c r="I12" s="12" t="s">
        <v>44</v>
      </c>
      <c r="J12" s="28">
        <v>397200.94</v>
      </c>
    </row>
    <row r="13" spans="1:10" ht="15" thickBot="1" x14ac:dyDescent="0.35">
      <c r="A13" s="12"/>
      <c r="B13" s="11" t="s">
        <v>37</v>
      </c>
      <c r="C13" s="25">
        <v>477992.41</v>
      </c>
      <c r="E13" s="16"/>
      <c r="F13" s="15" t="s">
        <v>1</v>
      </c>
      <c r="G13" s="29">
        <f>SUM(G3:G12)</f>
        <v>29513179.930000033</v>
      </c>
      <c r="I13" s="12" t="s">
        <v>42</v>
      </c>
      <c r="J13" s="28">
        <v>115718.79</v>
      </c>
    </row>
    <row r="14" spans="1:10" ht="15" thickBot="1" x14ac:dyDescent="0.35">
      <c r="A14" s="12"/>
      <c r="B14" s="11" t="s">
        <v>39</v>
      </c>
      <c r="C14" s="25">
        <v>476293.63</v>
      </c>
      <c r="E14" s="12" t="s">
        <v>39</v>
      </c>
      <c r="F14" s="11" t="s">
        <v>5</v>
      </c>
      <c r="G14" s="25">
        <v>476293.63</v>
      </c>
      <c r="I14" s="17" t="s">
        <v>13</v>
      </c>
      <c r="J14" s="30">
        <f>SUM(J3:J13)</f>
        <v>121489642.39000005</v>
      </c>
    </row>
    <row r="15" spans="1:10" x14ac:dyDescent="0.3">
      <c r="A15" s="12"/>
      <c r="B15" s="11" t="s">
        <v>35</v>
      </c>
      <c r="C15" s="25">
        <v>96778.26999999999</v>
      </c>
      <c r="E15" s="12"/>
      <c r="F15" s="11" t="s">
        <v>17</v>
      </c>
      <c r="G15" s="25">
        <v>23684</v>
      </c>
    </row>
    <row r="16" spans="1:10" ht="15" thickBot="1" x14ac:dyDescent="0.35">
      <c r="A16" s="12"/>
      <c r="B16" s="11" t="s">
        <v>38</v>
      </c>
      <c r="C16" s="25">
        <v>30292.929999999997</v>
      </c>
      <c r="E16" s="12"/>
      <c r="F16" s="11" t="s">
        <v>10</v>
      </c>
      <c r="G16" s="25">
        <v>1065.5999999999999</v>
      </c>
    </row>
    <row r="17" spans="1:7" ht="15" thickBot="1" x14ac:dyDescent="0.35">
      <c r="A17" s="12"/>
      <c r="B17" s="11" t="s">
        <v>4</v>
      </c>
      <c r="C17" s="25">
        <v>1641.17</v>
      </c>
      <c r="E17" s="16"/>
      <c r="F17" s="15" t="s">
        <v>1</v>
      </c>
      <c r="G17" s="29">
        <f>SUM(G14:G16)</f>
        <v>501043.23</v>
      </c>
    </row>
    <row r="18" spans="1:7" ht="15" thickBot="1" x14ac:dyDescent="0.35">
      <c r="A18" s="16"/>
      <c r="B18" s="15" t="s">
        <v>1</v>
      </c>
      <c r="C18" s="29">
        <f>SUM(C11:C17)</f>
        <v>2507133.5499999998</v>
      </c>
      <c r="E18" s="12" t="s">
        <v>36</v>
      </c>
      <c r="F18" s="11" t="s">
        <v>10</v>
      </c>
      <c r="G18" s="25">
        <v>1788522.6</v>
      </c>
    </row>
    <row r="19" spans="1:7" ht="15" thickBot="1" x14ac:dyDescent="0.35">
      <c r="A19" s="12" t="s">
        <v>49</v>
      </c>
      <c r="B19" s="11" t="s">
        <v>4</v>
      </c>
      <c r="C19" s="25">
        <v>2134600</v>
      </c>
      <c r="E19" s="12"/>
      <c r="F19" s="11" t="s">
        <v>7</v>
      </c>
      <c r="G19" s="25">
        <v>754880.39999999991</v>
      </c>
    </row>
    <row r="20" spans="1:7" ht="15" thickBot="1" x14ac:dyDescent="0.35">
      <c r="A20" s="12"/>
      <c r="B20" s="11" t="s">
        <v>33</v>
      </c>
      <c r="C20" s="25">
        <v>215314.68</v>
      </c>
      <c r="E20" s="16"/>
      <c r="F20" s="15" t="s">
        <v>1</v>
      </c>
      <c r="G20" s="29">
        <f>SUM(G18:G19)</f>
        <v>2543403</v>
      </c>
    </row>
    <row r="21" spans="1:7" ht="15" thickBot="1" x14ac:dyDescent="0.35">
      <c r="A21" s="12"/>
      <c r="B21" s="11" t="s">
        <v>35</v>
      </c>
      <c r="C21" s="25">
        <v>121200</v>
      </c>
      <c r="E21" s="12" t="s">
        <v>4</v>
      </c>
      <c r="F21" s="11" t="s">
        <v>20</v>
      </c>
      <c r="G21" s="25">
        <v>9832557.8599999994</v>
      </c>
    </row>
    <row r="22" spans="1:7" ht="15" thickBot="1" x14ac:dyDescent="0.35">
      <c r="A22" s="16"/>
      <c r="B22" s="15" t="s">
        <v>1</v>
      </c>
      <c r="C22" s="29">
        <f>SUM(C19:C21)</f>
        <v>2471114.6800000002</v>
      </c>
      <c r="E22" s="12"/>
      <c r="F22" s="11" t="s">
        <v>6</v>
      </c>
      <c r="G22" s="25">
        <v>3096687.9099999992</v>
      </c>
    </row>
    <row r="23" spans="1:7" x14ac:dyDescent="0.3">
      <c r="A23" s="12" t="s">
        <v>30</v>
      </c>
      <c r="B23" s="11" t="s">
        <v>29</v>
      </c>
      <c r="C23" s="25">
        <v>1007311.3000000002</v>
      </c>
      <c r="E23" s="12"/>
      <c r="F23" s="11" t="s">
        <v>49</v>
      </c>
      <c r="G23" s="25">
        <v>2134600</v>
      </c>
    </row>
    <row r="24" spans="1:7" ht="15" thickBot="1" x14ac:dyDescent="0.35">
      <c r="A24" s="12"/>
      <c r="B24" s="11" t="s">
        <v>37</v>
      </c>
      <c r="C24" s="25">
        <v>232.38</v>
      </c>
      <c r="E24" s="12"/>
      <c r="F24" s="11" t="s">
        <v>17</v>
      </c>
      <c r="G24" s="25">
        <v>79225.260000000009</v>
      </c>
    </row>
    <row r="25" spans="1:7" ht="15" thickBot="1" x14ac:dyDescent="0.35">
      <c r="A25" s="16"/>
      <c r="B25" s="15" t="s">
        <v>1</v>
      </c>
      <c r="C25" s="29">
        <f>SUM(C23:C24)</f>
        <v>1007543.6800000002</v>
      </c>
      <c r="E25" s="12"/>
      <c r="F25" s="11" t="s">
        <v>10</v>
      </c>
      <c r="G25" s="25">
        <v>75830</v>
      </c>
    </row>
    <row r="26" spans="1:7" x14ac:dyDescent="0.3">
      <c r="A26" s="12" t="s">
        <v>19</v>
      </c>
      <c r="B26" s="11" t="s">
        <v>33</v>
      </c>
      <c r="C26" s="25">
        <v>1528242.26</v>
      </c>
      <c r="E26" s="12"/>
      <c r="F26" s="11" t="s">
        <v>23</v>
      </c>
      <c r="G26" s="25">
        <v>75379.599999999991</v>
      </c>
    </row>
    <row r="27" spans="1:7" x14ac:dyDescent="0.3">
      <c r="A27" s="12"/>
      <c r="B27" s="11" t="s">
        <v>35</v>
      </c>
      <c r="C27" s="25">
        <v>955553.6</v>
      </c>
      <c r="E27" s="12"/>
      <c r="F27" s="11" t="s">
        <v>21</v>
      </c>
      <c r="G27" s="25">
        <v>26523.99</v>
      </c>
    </row>
    <row r="28" spans="1:7" ht="15" thickBot="1" x14ac:dyDescent="0.35">
      <c r="A28" s="12"/>
      <c r="B28" s="11" t="s">
        <v>42</v>
      </c>
      <c r="C28" s="25">
        <v>52077.68</v>
      </c>
      <c r="E28" s="12"/>
      <c r="F28" s="11" t="s">
        <v>51</v>
      </c>
      <c r="G28" s="25">
        <v>13919.72</v>
      </c>
    </row>
    <row r="29" spans="1:7" ht="15" thickBot="1" x14ac:dyDescent="0.35">
      <c r="A29" s="16"/>
      <c r="B29" s="15" t="s">
        <v>1</v>
      </c>
      <c r="C29" s="29">
        <f>SUM(C26:C28)</f>
        <v>2535873.54</v>
      </c>
      <c r="E29" s="12"/>
      <c r="F29" s="11" t="s">
        <v>43</v>
      </c>
      <c r="G29" s="25">
        <v>4421.57</v>
      </c>
    </row>
    <row r="30" spans="1:7" x14ac:dyDescent="0.3">
      <c r="A30" s="12" t="s">
        <v>20</v>
      </c>
      <c r="B30" s="11" t="s">
        <v>4</v>
      </c>
      <c r="C30" s="25">
        <v>9832557.8599999994</v>
      </c>
      <c r="E30" s="12"/>
      <c r="F30" s="11" t="s">
        <v>22</v>
      </c>
      <c r="G30" s="25">
        <v>1970</v>
      </c>
    </row>
    <row r="31" spans="1:7" ht="15" thickBot="1" x14ac:dyDescent="0.35">
      <c r="A31" s="12"/>
      <c r="B31" s="11" t="s">
        <v>35</v>
      </c>
      <c r="C31" s="25">
        <v>428950.01</v>
      </c>
      <c r="E31" s="12"/>
      <c r="F31" s="11" t="s">
        <v>5</v>
      </c>
      <c r="G31" s="25">
        <v>1641.17</v>
      </c>
    </row>
    <row r="32" spans="1:7" ht="15" thickBot="1" x14ac:dyDescent="0.35">
      <c r="A32" s="12"/>
      <c r="B32" s="11" t="s">
        <v>33</v>
      </c>
      <c r="C32" s="25">
        <v>59096.56</v>
      </c>
      <c r="E32" s="16"/>
      <c r="F32" s="15" t="s">
        <v>1</v>
      </c>
      <c r="G32" s="29">
        <f>SUM(G21:G31)</f>
        <v>15342757.08</v>
      </c>
    </row>
    <row r="33" spans="1:7" ht="15" thickBot="1" x14ac:dyDescent="0.35">
      <c r="A33" s="12"/>
      <c r="B33" s="11" t="s">
        <v>29</v>
      </c>
      <c r="C33" s="25">
        <v>15153.6</v>
      </c>
      <c r="E33" s="12" t="s">
        <v>42</v>
      </c>
      <c r="F33" s="11" t="s">
        <v>19</v>
      </c>
      <c r="G33" s="25">
        <v>52077.68</v>
      </c>
    </row>
    <row r="34" spans="1:7" ht="15" thickBot="1" x14ac:dyDescent="0.35">
      <c r="A34" s="16"/>
      <c r="B34" s="15" t="s">
        <v>1</v>
      </c>
      <c r="C34" s="29">
        <f>SUM(C30:C33)</f>
        <v>10335758.029999999</v>
      </c>
      <c r="E34" s="12"/>
      <c r="F34" s="11" t="s">
        <v>17</v>
      </c>
      <c r="G34" s="25">
        <v>50626.74</v>
      </c>
    </row>
    <row r="35" spans="1:7" x14ac:dyDescent="0.3">
      <c r="A35" s="12" t="s">
        <v>21</v>
      </c>
      <c r="B35" s="11" t="s">
        <v>33</v>
      </c>
      <c r="C35" s="25">
        <v>1312188.05</v>
      </c>
      <c r="E35" s="12"/>
      <c r="F35" s="11" t="s">
        <v>43</v>
      </c>
      <c r="G35" s="25">
        <v>12079.360000000006</v>
      </c>
    </row>
    <row r="36" spans="1:7" ht="15" thickBot="1" x14ac:dyDescent="0.35">
      <c r="A36" s="12"/>
      <c r="B36" s="11" t="s">
        <v>35</v>
      </c>
      <c r="C36" s="25">
        <v>855901.13000000012</v>
      </c>
      <c r="E36" s="12"/>
      <c r="F36" s="11" t="s">
        <v>41</v>
      </c>
      <c r="G36" s="25">
        <v>935.01</v>
      </c>
    </row>
    <row r="37" spans="1:7" ht="15" thickBot="1" x14ac:dyDescent="0.35">
      <c r="A37" s="12"/>
      <c r="B37" s="11" t="s">
        <v>37</v>
      </c>
      <c r="C37" s="25">
        <v>123404.03</v>
      </c>
      <c r="E37" s="16"/>
      <c r="F37" s="15" t="s">
        <v>1</v>
      </c>
      <c r="G37" s="29">
        <f>SUM(G33:G36)</f>
        <v>115718.79</v>
      </c>
    </row>
    <row r="38" spans="1:7" ht="15" thickBot="1" x14ac:dyDescent="0.35">
      <c r="A38" s="12"/>
      <c r="B38" s="11" t="s">
        <v>4</v>
      </c>
      <c r="C38" s="25">
        <v>26523.99</v>
      </c>
      <c r="E38" s="12" t="s">
        <v>37</v>
      </c>
      <c r="F38" s="11" t="s">
        <v>10</v>
      </c>
      <c r="G38" s="25">
        <v>1870731.29</v>
      </c>
    </row>
    <row r="39" spans="1:7" ht="15" thickBot="1" x14ac:dyDescent="0.35">
      <c r="A39" s="16"/>
      <c r="B39" s="15" t="s">
        <v>1</v>
      </c>
      <c r="C39" s="29">
        <f>SUM(C35:C38)</f>
        <v>2318017.2000000002</v>
      </c>
      <c r="E39" s="12"/>
      <c r="F39" s="11" t="s">
        <v>17</v>
      </c>
      <c r="G39" s="25">
        <v>1499747.5999999999</v>
      </c>
    </row>
    <row r="40" spans="1:7" x14ac:dyDescent="0.3">
      <c r="A40" s="12" t="s">
        <v>7</v>
      </c>
      <c r="B40" s="11" t="s">
        <v>34</v>
      </c>
      <c r="C40" s="25">
        <v>2708281.2800000003</v>
      </c>
      <c r="E40" s="12"/>
      <c r="F40" s="11" t="s">
        <v>7</v>
      </c>
      <c r="G40" s="25">
        <v>626716.15999999992</v>
      </c>
    </row>
    <row r="41" spans="1:7" x14ac:dyDescent="0.3">
      <c r="A41" s="12"/>
      <c r="B41" s="11" t="s">
        <v>36</v>
      </c>
      <c r="C41" s="25">
        <v>754880.39999999991</v>
      </c>
      <c r="E41" s="12"/>
      <c r="F41" s="11" t="s">
        <v>5</v>
      </c>
      <c r="G41" s="25">
        <v>477992.41</v>
      </c>
    </row>
    <row r="42" spans="1:7" x14ac:dyDescent="0.3">
      <c r="A42" s="12"/>
      <c r="B42" s="11" t="s">
        <v>29</v>
      </c>
      <c r="C42" s="25">
        <v>633511.87</v>
      </c>
      <c r="E42" s="12"/>
      <c r="F42" s="11" t="s">
        <v>18</v>
      </c>
      <c r="G42" s="25">
        <v>218600.88</v>
      </c>
    </row>
    <row r="43" spans="1:7" x14ac:dyDescent="0.3">
      <c r="A43" s="12"/>
      <c r="B43" s="11" t="s">
        <v>37</v>
      </c>
      <c r="C43" s="25">
        <v>626716.15999999992</v>
      </c>
      <c r="E43" s="12"/>
      <c r="F43" s="11" t="s">
        <v>11</v>
      </c>
      <c r="G43" s="25">
        <v>168634.4</v>
      </c>
    </row>
    <row r="44" spans="1:7" ht="15" thickBot="1" x14ac:dyDescent="0.35">
      <c r="A44" s="12"/>
      <c r="B44" s="11" t="s">
        <v>35</v>
      </c>
      <c r="C44" s="25">
        <v>236920</v>
      </c>
      <c r="E44" s="12"/>
      <c r="F44" s="11" t="s">
        <v>21</v>
      </c>
      <c r="G44" s="25">
        <v>123404.03</v>
      </c>
    </row>
    <row r="45" spans="1:7" ht="15" thickBot="1" x14ac:dyDescent="0.35">
      <c r="A45" s="16"/>
      <c r="B45" s="15" t="s">
        <v>1</v>
      </c>
      <c r="C45" s="29">
        <f>SUM(C40:C44)</f>
        <v>4960309.71</v>
      </c>
      <c r="E45" s="12"/>
      <c r="F45" s="11" t="s">
        <v>12</v>
      </c>
      <c r="G45" s="25">
        <v>112444.4</v>
      </c>
    </row>
    <row r="46" spans="1:7" x14ac:dyDescent="0.3">
      <c r="A46" s="12" t="s">
        <v>6</v>
      </c>
      <c r="B46" s="11" t="s">
        <v>4</v>
      </c>
      <c r="C46" s="25">
        <v>3096687.9099999992</v>
      </c>
      <c r="E46" s="12"/>
      <c r="F46" s="11" t="s">
        <v>9</v>
      </c>
      <c r="G46" s="25">
        <v>97070.53</v>
      </c>
    </row>
    <row r="47" spans="1:7" ht="15" thickBot="1" x14ac:dyDescent="0.35">
      <c r="A47" s="12"/>
      <c r="B47" s="11" t="s">
        <v>33</v>
      </c>
      <c r="C47" s="25">
        <v>1004679.3</v>
      </c>
      <c r="E47" s="12"/>
      <c r="F47" s="11" t="s">
        <v>22</v>
      </c>
      <c r="G47" s="25">
        <v>15834.06</v>
      </c>
    </row>
    <row r="48" spans="1:7" ht="15" thickBot="1" x14ac:dyDescent="0.35">
      <c r="A48" s="16"/>
      <c r="B48" s="15" t="s">
        <v>1</v>
      </c>
      <c r="C48" s="29">
        <f>SUM(C46:C47)</f>
        <v>4101367.209999999</v>
      </c>
      <c r="E48" s="12"/>
      <c r="F48" s="11" t="s">
        <v>16</v>
      </c>
      <c r="G48" s="25">
        <v>853.71</v>
      </c>
    </row>
    <row r="49" spans="1:7" ht="15" thickBot="1" x14ac:dyDescent="0.35">
      <c r="A49" s="12" t="s">
        <v>8</v>
      </c>
      <c r="B49" s="11" t="s">
        <v>34</v>
      </c>
      <c r="C49" s="25">
        <v>1034464.4800000001</v>
      </c>
      <c r="E49" s="12"/>
      <c r="F49" s="11" t="s">
        <v>30</v>
      </c>
      <c r="G49" s="25">
        <v>232.38</v>
      </c>
    </row>
    <row r="50" spans="1:7" ht="15" thickBot="1" x14ac:dyDescent="0.35">
      <c r="A50" s="12"/>
      <c r="B50" s="11" t="s">
        <v>29</v>
      </c>
      <c r="C50" s="25">
        <v>941045.28</v>
      </c>
      <c r="E50" s="16"/>
      <c r="F50" s="15" t="s">
        <v>1</v>
      </c>
      <c r="G50" s="29">
        <f>SUM(G38:G49)</f>
        <v>5212261.8500000006</v>
      </c>
    </row>
    <row r="51" spans="1:7" ht="15" thickBot="1" x14ac:dyDescent="0.35">
      <c r="A51" s="12"/>
      <c r="B51" s="11" t="s">
        <v>33</v>
      </c>
      <c r="C51" s="25">
        <v>24415.989999999998</v>
      </c>
      <c r="E51" s="12" t="s">
        <v>44</v>
      </c>
      <c r="F51" s="11" t="s">
        <v>14</v>
      </c>
      <c r="G51" s="25">
        <v>272500</v>
      </c>
    </row>
    <row r="52" spans="1:7" ht="15" thickBot="1" x14ac:dyDescent="0.35">
      <c r="A52" s="16"/>
      <c r="B52" s="15" t="s">
        <v>1</v>
      </c>
      <c r="C52" s="29">
        <f>SUM(C49:C51)</f>
        <v>1999925.7500000002</v>
      </c>
      <c r="E52" s="12"/>
      <c r="F52" s="11" t="s">
        <v>17</v>
      </c>
      <c r="G52" s="25">
        <v>124700.94</v>
      </c>
    </row>
    <row r="53" spans="1:7" ht="15" thickBot="1" x14ac:dyDescent="0.35">
      <c r="A53" s="12" t="s">
        <v>31</v>
      </c>
      <c r="B53" s="11" t="s">
        <v>29</v>
      </c>
      <c r="C53" s="25">
        <v>717620.62999999989</v>
      </c>
      <c r="E53" s="16"/>
      <c r="F53" s="15" t="s">
        <v>1</v>
      </c>
      <c r="G53" s="29">
        <f>SUM(G51:G52)</f>
        <v>397200.94</v>
      </c>
    </row>
    <row r="54" spans="1:7" ht="15" thickBot="1" x14ac:dyDescent="0.35">
      <c r="A54" s="16"/>
      <c r="B54" s="15" t="s">
        <v>1</v>
      </c>
      <c r="C54" s="29">
        <f>SUM(C53)</f>
        <v>717620.62999999989</v>
      </c>
      <c r="E54" s="12" t="s">
        <v>29</v>
      </c>
      <c r="F54" s="11" t="s">
        <v>26</v>
      </c>
      <c r="G54" s="25">
        <v>23316093.85000002</v>
      </c>
    </row>
    <row r="55" spans="1:7" x14ac:dyDescent="0.3">
      <c r="A55" s="12" t="s">
        <v>9</v>
      </c>
      <c r="B55" s="11" t="s">
        <v>29</v>
      </c>
      <c r="C55" s="25">
        <v>992674.76999999979</v>
      </c>
      <c r="E55" s="12"/>
      <c r="F55" s="11" t="s">
        <v>15</v>
      </c>
      <c r="G55" s="25">
        <v>2243807.5499999993</v>
      </c>
    </row>
    <row r="56" spans="1:7" x14ac:dyDescent="0.3">
      <c r="A56" s="12"/>
      <c r="B56" s="11" t="s">
        <v>35</v>
      </c>
      <c r="C56" s="25">
        <v>333111.99</v>
      </c>
      <c r="E56" s="12"/>
      <c r="F56" s="11" t="s">
        <v>12</v>
      </c>
      <c r="G56" s="25">
        <v>2227897.34</v>
      </c>
    </row>
    <row r="57" spans="1:7" x14ac:dyDescent="0.3">
      <c r="A57" s="12"/>
      <c r="B57" s="11" t="s">
        <v>34</v>
      </c>
      <c r="C57" s="25">
        <v>195923.17</v>
      </c>
      <c r="E57" s="12"/>
      <c r="F57" s="11" t="s">
        <v>32</v>
      </c>
      <c r="G57" s="25">
        <v>1705008.79</v>
      </c>
    </row>
    <row r="58" spans="1:7" ht="15" thickBot="1" x14ac:dyDescent="0.35">
      <c r="A58" s="12"/>
      <c r="B58" s="11" t="s">
        <v>37</v>
      </c>
      <c r="C58" s="25">
        <v>97070.53</v>
      </c>
      <c r="E58" s="12"/>
      <c r="F58" s="11" t="s">
        <v>30</v>
      </c>
      <c r="G58" s="25">
        <v>1007311.3000000002</v>
      </c>
    </row>
    <row r="59" spans="1:7" ht="15" thickBot="1" x14ac:dyDescent="0.35">
      <c r="A59" s="16"/>
      <c r="B59" s="15" t="s">
        <v>1</v>
      </c>
      <c r="C59" s="29">
        <f>SUM(C55:C58)</f>
        <v>1618780.4599999997</v>
      </c>
      <c r="E59" s="12"/>
      <c r="F59" s="11" t="s">
        <v>22</v>
      </c>
      <c r="G59" s="25">
        <v>1005555.25</v>
      </c>
    </row>
    <row r="60" spans="1:7" ht="15" thickBot="1" x14ac:dyDescent="0.35">
      <c r="A60" s="12" t="s">
        <v>26</v>
      </c>
      <c r="B60" s="11" t="s">
        <v>29</v>
      </c>
      <c r="C60" s="25">
        <v>23316093.85000002</v>
      </c>
      <c r="E60" s="12"/>
      <c r="F60" s="11" t="s">
        <v>9</v>
      </c>
      <c r="G60" s="25">
        <v>992674.76999999979</v>
      </c>
    </row>
    <row r="61" spans="1:7" ht="15" thickBot="1" x14ac:dyDescent="0.35">
      <c r="A61" s="16"/>
      <c r="B61" s="15" t="s">
        <v>1</v>
      </c>
      <c r="C61" s="29">
        <f>SUM(C60)</f>
        <v>23316093.85000002</v>
      </c>
      <c r="E61" s="12"/>
      <c r="F61" s="11" t="s">
        <v>8</v>
      </c>
      <c r="G61" s="25">
        <v>941045.28</v>
      </c>
    </row>
    <row r="62" spans="1:7" x14ac:dyDescent="0.3">
      <c r="A62" s="12" t="s">
        <v>10</v>
      </c>
      <c r="B62" s="11" t="s">
        <v>34</v>
      </c>
      <c r="C62" s="25">
        <v>16983773.350000024</v>
      </c>
      <c r="E62" s="12"/>
      <c r="F62" s="11" t="s">
        <v>5</v>
      </c>
      <c r="G62" s="25">
        <v>724118.04999999993</v>
      </c>
    </row>
    <row r="63" spans="1:7" x14ac:dyDescent="0.3">
      <c r="A63" s="12"/>
      <c r="B63" s="11" t="s">
        <v>38</v>
      </c>
      <c r="C63" s="25">
        <v>4984188.5</v>
      </c>
      <c r="E63" s="12"/>
      <c r="F63" s="11" t="s">
        <v>31</v>
      </c>
      <c r="G63" s="25">
        <v>717620.62999999989</v>
      </c>
    </row>
    <row r="64" spans="1:7" x14ac:dyDescent="0.3">
      <c r="A64" s="12"/>
      <c r="B64" s="11" t="s">
        <v>37</v>
      </c>
      <c r="C64" s="25">
        <v>1870731.29</v>
      </c>
      <c r="E64" s="12"/>
      <c r="F64" s="11" t="s">
        <v>7</v>
      </c>
      <c r="G64" s="25">
        <v>633511.87</v>
      </c>
    </row>
    <row r="65" spans="1:7" x14ac:dyDescent="0.3">
      <c r="A65" s="12"/>
      <c r="B65" s="11" t="s">
        <v>36</v>
      </c>
      <c r="C65" s="25">
        <v>1788522.6</v>
      </c>
      <c r="E65" s="12"/>
      <c r="F65" s="11" t="s">
        <v>50</v>
      </c>
      <c r="G65" s="25">
        <v>566791.15</v>
      </c>
    </row>
    <row r="66" spans="1:7" x14ac:dyDescent="0.3">
      <c r="A66" s="12"/>
      <c r="B66" s="11" t="s">
        <v>29</v>
      </c>
      <c r="C66" s="25">
        <v>450414.42</v>
      </c>
      <c r="E66" s="12"/>
      <c r="F66" s="11" t="s">
        <v>10</v>
      </c>
      <c r="G66" s="25">
        <v>450414.42</v>
      </c>
    </row>
    <row r="67" spans="1:7" x14ac:dyDescent="0.3">
      <c r="A67" s="12"/>
      <c r="B67" s="11" t="s">
        <v>4</v>
      </c>
      <c r="C67" s="25">
        <v>75830</v>
      </c>
      <c r="E67" s="12"/>
      <c r="F67" s="11" t="s">
        <v>24</v>
      </c>
      <c r="G67" s="25">
        <v>385515.93000000005</v>
      </c>
    </row>
    <row r="68" spans="1:7" x14ac:dyDescent="0.3">
      <c r="A68" s="12"/>
      <c r="B68" s="11" t="s">
        <v>33</v>
      </c>
      <c r="C68" s="25">
        <v>10106.36</v>
      </c>
      <c r="E68" s="12"/>
      <c r="F68" s="11" t="s">
        <v>18</v>
      </c>
      <c r="G68" s="25">
        <v>222077.88999999998</v>
      </c>
    </row>
    <row r="69" spans="1:7" ht="15" thickBot="1" x14ac:dyDescent="0.35">
      <c r="A69" s="12"/>
      <c r="B69" s="11" t="s">
        <v>39</v>
      </c>
      <c r="C69" s="25">
        <v>1065.5999999999999</v>
      </c>
      <c r="E69" s="12"/>
      <c r="F69" s="11" t="s">
        <v>17</v>
      </c>
      <c r="G69" s="25">
        <v>220343.86</v>
      </c>
    </row>
    <row r="70" spans="1:7" ht="15" thickBot="1" x14ac:dyDescent="0.35">
      <c r="A70" s="16"/>
      <c r="B70" s="15" t="s">
        <v>1</v>
      </c>
      <c r="C70" s="29">
        <f>SUM(C62:C69)</f>
        <v>26164632.120000027</v>
      </c>
      <c r="E70" s="12"/>
      <c r="F70" s="11" t="s">
        <v>14</v>
      </c>
      <c r="G70" s="25">
        <v>182799.12</v>
      </c>
    </row>
    <row r="71" spans="1:7" x14ac:dyDescent="0.3">
      <c r="A71" s="12" t="s">
        <v>11</v>
      </c>
      <c r="B71" s="11" t="s">
        <v>35</v>
      </c>
      <c r="C71" s="25">
        <v>295089.99</v>
      </c>
      <c r="E71" s="12"/>
      <c r="F71" s="11" t="s">
        <v>25</v>
      </c>
      <c r="G71" s="25">
        <v>173860.38</v>
      </c>
    </row>
    <row r="72" spans="1:7" x14ac:dyDescent="0.3">
      <c r="A72" s="12"/>
      <c r="B72" s="11" t="s">
        <v>37</v>
      </c>
      <c r="C72" s="25">
        <v>168634.4</v>
      </c>
      <c r="E72" s="12"/>
      <c r="F72" s="11" t="s">
        <v>11</v>
      </c>
      <c r="G72" s="25">
        <v>130703.47999999998</v>
      </c>
    </row>
    <row r="73" spans="1:7" x14ac:dyDescent="0.3">
      <c r="A73" s="12"/>
      <c r="B73" s="11" t="s">
        <v>29</v>
      </c>
      <c r="C73" s="25">
        <v>130703.47999999998</v>
      </c>
      <c r="E73" s="12"/>
      <c r="F73" s="11" t="s">
        <v>48</v>
      </c>
      <c r="G73" s="25">
        <v>63036.800000000003</v>
      </c>
    </row>
    <row r="74" spans="1:7" x14ac:dyDescent="0.3">
      <c r="A74" s="12"/>
      <c r="B74" s="11" t="s">
        <v>34</v>
      </c>
      <c r="C74" s="25">
        <v>94950</v>
      </c>
      <c r="E74" s="12"/>
      <c r="F74" s="11" t="s">
        <v>20</v>
      </c>
      <c r="G74" s="25">
        <v>15153.6</v>
      </c>
    </row>
    <row r="75" spans="1:7" ht="15" thickBot="1" x14ac:dyDescent="0.35">
      <c r="A75" s="12"/>
      <c r="B75" s="11" t="s">
        <v>33</v>
      </c>
      <c r="C75" s="25">
        <v>90780.45</v>
      </c>
      <c r="E75" s="12"/>
      <c r="F75" s="11" t="s">
        <v>47</v>
      </c>
      <c r="G75" s="25">
        <v>1366</v>
      </c>
    </row>
    <row r="76" spans="1:7" ht="15" thickBot="1" x14ac:dyDescent="0.35">
      <c r="A76" s="16"/>
      <c r="B76" s="15" t="s">
        <v>1</v>
      </c>
      <c r="C76" s="29">
        <f>SUM(C71:C75)</f>
        <v>780158.32</v>
      </c>
      <c r="E76" s="16"/>
      <c r="F76" s="15" t="s">
        <v>1</v>
      </c>
      <c r="G76" s="29">
        <f>SUM(G54:G75)</f>
        <v>37926707.310000017</v>
      </c>
    </row>
    <row r="77" spans="1:7" ht="15" thickBot="1" x14ac:dyDescent="0.35">
      <c r="A77" s="12" t="s">
        <v>47</v>
      </c>
      <c r="B77" s="11" t="s">
        <v>29</v>
      </c>
      <c r="C77" s="25">
        <v>1366</v>
      </c>
      <c r="E77" s="12" t="s">
        <v>33</v>
      </c>
      <c r="F77" s="11" t="s">
        <v>14</v>
      </c>
      <c r="G77" s="25">
        <v>10319611.939999999</v>
      </c>
    </row>
    <row r="78" spans="1:7" ht="15" thickBot="1" x14ac:dyDescent="0.35">
      <c r="A78" s="16"/>
      <c r="B78" s="15" t="s">
        <v>1</v>
      </c>
      <c r="C78" s="29">
        <f>SUM(C77)</f>
        <v>1366</v>
      </c>
      <c r="E78" s="12"/>
      <c r="F78" s="11" t="s">
        <v>19</v>
      </c>
      <c r="G78" s="25">
        <v>1528242.26</v>
      </c>
    </row>
    <row r="79" spans="1:7" x14ac:dyDescent="0.3">
      <c r="A79" s="12" t="s">
        <v>12</v>
      </c>
      <c r="B79" s="11" t="s">
        <v>29</v>
      </c>
      <c r="C79" s="25">
        <v>2227897.34</v>
      </c>
      <c r="E79" s="12"/>
      <c r="F79" s="11" t="s">
        <v>21</v>
      </c>
      <c r="G79" s="25">
        <v>1312188.05</v>
      </c>
    </row>
    <row r="80" spans="1:7" x14ac:dyDescent="0.3">
      <c r="A80" s="12"/>
      <c r="B80" s="11" t="s">
        <v>34</v>
      </c>
      <c r="C80" s="25">
        <v>722779.23</v>
      </c>
      <c r="E80" s="12"/>
      <c r="F80" s="11" t="s">
        <v>6</v>
      </c>
      <c r="G80" s="25">
        <v>1004679.3</v>
      </c>
    </row>
    <row r="81" spans="1:7" ht="15" thickBot="1" x14ac:dyDescent="0.35">
      <c r="A81" s="12"/>
      <c r="B81" s="11" t="s">
        <v>37</v>
      </c>
      <c r="C81" s="25">
        <v>112444.4</v>
      </c>
      <c r="E81" s="12"/>
      <c r="F81" s="11" t="s">
        <v>17</v>
      </c>
      <c r="G81" s="25">
        <v>586817.64</v>
      </c>
    </row>
    <row r="82" spans="1:7" ht="15" thickBot="1" x14ac:dyDescent="0.35">
      <c r="A82" s="16"/>
      <c r="B82" s="15" t="s">
        <v>1</v>
      </c>
      <c r="C82" s="29">
        <f>SUM(C79:C81)</f>
        <v>3063120.9699999997</v>
      </c>
      <c r="E82" s="12"/>
      <c r="F82" s="11" t="s">
        <v>49</v>
      </c>
      <c r="G82" s="25">
        <v>215314.68</v>
      </c>
    </row>
    <row r="83" spans="1:7" ht="15" thickBot="1" x14ac:dyDescent="0.35">
      <c r="A83" s="12" t="s">
        <v>24</v>
      </c>
      <c r="B83" s="11" t="s">
        <v>29</v>
      </c>
      <c r="C83" s="25">
        <v>385515.93000000005</v>
      </c>
      <c r="E83" s="12"/>
      <c r="F83" s="11" t="s">
        <v>53</v>
      </c>
      <c r="G83" s="25">
        <v>150331.01999999999</v>
      </c>
    </row>
    <row r="84" spans="1:7" ht="15" thickBot="1" x14ac:dyDescent="0.35">
      <c r="A84" s="16"/>
      <c r="B84" s="15" t="s">
        <v>1</v>
      </c>
      <c r="C84" s="29">
        <f>SUM(C83)</f>
        <v>385515.93000000005</v>
      </c>
      <c r="E84" s="12"/>
      <c r="F84" s="11" t="s">
        <v>46</v>
      </c>
      <c r="G84" s="25">
        <v>144012.9</v>
      </c>
    </row>
    <row r="85" spans="1:7" ht="15" thickBot="1" x14ac:dyDescent="0.35">
      <c r="A85" s="12" t="s">
        <v>53</v>
      </c>
      <c r="B85" s="11" t="s">
        <v>33</v>
      </c>
      <c r="C85" s="25">
        <v>150331.01999999999</v>
      </c>
      <c r="E85" s="12"/>
      <c r="F85" s="11" t="s">
        <v>23</v>
      </c>
      <c r="G85" s="25">
        <v>123599.45999999999</v>
      </c>
    </row>
    <row r="86" spans="1:7" ht="15" thickBot="1" x14ac:dyDescent="0.35">
      <c r="A86" s="16"/>
      <c r="B86" s="15" t="s">
        <v>1</v>
      </c>
      <c r="C86" s="29">
        <f>SUM(C85)</f>
        <v>150331.01999999999</v>
      </c>
      <c r="E86" s="12"/>
      <c r="F86" s="11" t="s">
        <v>52</v>
      </c>
      <c r="G86" s="25">
        <v>115640.75</v>
      </c>
    </row>
    <row r="87" spans="1:7" x14ac:dyDescent="0.3">
      <c r="A87" s="12" t="s">
        <v>14</v>
      </c>
      <c r="B87" s="11" t="s">
        <v>33</v>
      </c>
      <c r="C87" s="25">
        <v>10319611.939999999</v>
      </c>
      <c r="E87" s="12"/>
      <c r="F87" s="11" t="s">
        <v>11</v>
      </c>
      <c r="G87" s="25">
        <v>90780.45</v>
      </c>
    </row>
    <row r="88" spans="1:7" x14ac:dyDescent="0.3">
      <c r="A88" s="12"/>
      <c r="B88" s="11" t="s">
        <v>34</v>
      </c>
      <c r="C88" s="25">
        <v>2470019.7600000016</v>
      </c>
      <c r="E88" s="12"/>
      <c r="F88" s="11" t="s">
        <v>20</v>
      </c>
      <c r="G88" s="25">
        <v>59096.56</v>
      </c>
    </row>
    <row r="89" spans="1:7" x14ac:dyDescent="0.3">
      <c r="A89" s="12"/>
      <c r="B89" s="11" t="s">
        <v>44</v>
      </c>
      <c r="C89" s="25">
        <v>272500</v>
      </c>
      <c r="E89" s="12"/>
      <c r="F89" s="11" t="s">
        <v>16</v>
      </c>
      <c r="G89" s="25">
        <v>38231.049999999988</v>
      </c>
    </row>
    <row r="90" spans="1:7" ht="15" thickBot="1" x14ac:dyDescent="0.35">
      <c r="A90" s="12"/>
      <c r="B90" s="11" t="s">
        <v>29</v>
      </c>
      <c r="C90" s="25">
        <v>182799.12</v>
      </c>
      <c r="E90" s="12"/>
      <c r="F90" s="11" t="s">
        <v>8</v>
      </c>
      <c r="G90" s="25">
        <v>24415.989999999998</v>
      </c>
    </row>
    <row r="91" spans="1:7" ht="15" thickBot="1" x14ac:dyDescent="0.35">
      <c r="A91" s="16"/>
      <c r="B91" s="15" t="s">
        <v>1</v>
      </c>
      <c r="C91" s="29">
        <f>SUM(C87:C90)</f>
        <v>13244930.82</v>
      </c>
      <c r="E91" s="12"/>
      <c r="F91" s="11" t="s">
        <v>10</v>
      </c>
      <c r="G91" s="25">
        <v>10106.36</v>
      </c>
    </row>
    <row r="92" spans="1:7" ht="15" thickBot="1" x14ac:dyDescent="0.35">
      <c r="A92" s="12" t="s">
        <v>15</v>
      </c>
      <c r="B92" s="11" t="s">
        <v>29</v>
      </c>
      <c r="C92" s="25">
        <v>2243807.5499999993</v>
      </c>
      <c r="E92" s="12"/>
      <c r="F92" s="11" t="s">
        <v>41</v>
      </c>
      <c r="G92" s="25">
        <v>2256.63</v>
      </c>
    </row>
    <row r="93" spans="1:7" ht="15" thickBot="1" x14ac:dyDescent="0.35">
      <c r="A93" s="12"/>
      <c r="B93" s="11" t="s">
        <v>34</v>
      </c>
      <c r="C93" s="25">
        <v>147662.25</v>
      </c>
      <c r="E93" s="16"/>
      <c r="F93" s="15" t="s">
        <v>1</v>
      </c>
      <c r="G93" s="29">
        <f>SUM(G77:G92)</f>
        <v>15725325.040000003</v>
      </c>
    </row>
    <row r="94" spans="1:7" ht="15" thickBot="1" x14ac:dyDescent="0.35">
      <c r="A94" s="16"/>
      <c r="B94" s="15" t="s">
        <v>1</v>
      </c>
      <c r="C94" s="29">
        <f>SUM(C92:C93)</f>
        <v>2391469.7999999993</v>
      </c>
      <c r="E94" s="12" t="s">
        <v>35</v>
      </c>
      <c r="F94" s="11" t="s">
        <v>17</v>
      </c>
      <c r="G94" s="25">
        <v>3033648.72</v>
      </c>
    </row>
    <row r="95" spans="1:7" x14ac:dyDescent="0.3">
      <c r="A95" s="12" t="s">
        <v>22</v>
      </c>
      <c r="B95" s="11" t="s">
        <v>29</v>
      </c>
      <c r="C95" s="25">
        <v>1005555.25</v>
      </c>
      <c r="E95" s="12"/>
      <c r="F95" s="11" t="s">
        <v>40</v>
      </c>
      <c r="G95" s="25">
        <v>2500530</v>
      </c>
    </row>
    <row r="96" spans="1:7" x14ac:dyDescent="0.3">
      <c r="A96" s="12"/>
      <c r="B96" s="11" t="s">
        <v>35</v>
      </c>
      <c r="C96" s="25">
        <v>77095</v>
      </c>
      <c r="E96" s="12"/>
      <c r="F96" s="11" t="s">
        <v>19</v>
      </c>
      <c r="G96" s="25">
        <v>955553.6</v>
      </c>
    </row>
    <row r="97" spans="1:7" x14ac:dyDescent="0.3">
      <c r="A97" s="12"/>
      <c r="B97" s="11" t="s">
        <v>37</v>
      </c>
      <c r="C97" s="25">
        <v>15834.06</v>
      </c>
      <c r="E97" s="12"/>
      <c r="F97" s="11" t="s">
        <v>21</v>
      </c>
      <c r="G97" s="25">
        <v>855901.13000000012</v>
      </c>
    </row>
    <row r="98" spans="1:7" ht="15" thickBot="1" x14ac:dyDescent="0.35">
      <c r="A98" s="12"/>
      <c r="B98" s="11" t="s">
        <v>4</v>
      </c>
      <c r="C98" s="25">
        <v>1970</v>
      </c>
      <c r="E98" s="12"/>
      <c r="F98" s="11" t="s">
        <v>20</v>
      </c>
      <c r="G98" s="25">
        <v>428950.01</v>
      </c>
    </row>
    <row r="99" spans="1:7" ht="15" thickBot="1" x14ac:dyDescent="0.35">
      <c r="A99" s="16"/>
      <c r="B99" s="15" t="s">
        <v>1</v>
      </c>
      <c r="C99" s="29">
        <f>SUM(C95:C98)</f>
        <v>1100454.31</v>
      </c>
      <c r="E99" s="12"/>
      <c r="F99" s="11" t="s">
        <v>9</v>
      </c>
      <c r="G99" s="25">
        <v>333111.99</v>
      </c>
    </row>
    <row r="100" spans="1:7" x14ac:dyDescent="0.3">
      <c r="A100" s="12" t="s">
        <v>16</v>
      </c>
      <c r="B100" s="11" t="s">
        <v>38</v>
      </c>
      <c r="C100" s="25">
        <v>63473.280000000006</v>
      </c>
      <c r="E100" s="12"/>
      <c r="F100" s="11" t="s">
        <v>11</v>
      </c>
      <c r="G100" s="25">
        <v>295089.99</v>
      </c>
    </row>
    <row r="101" spans="1:7" x14ac:dyDescent="0.3">
      <c r="A101" s="12"/>
      <c r="B101" s="11" t="s">
        <v>33</v>
      </c>
      <c r="C101" s="25">
        <v>38231.049999999988</v>
      </c>
      <c r="E101" s="12"/>
      <c r="F101" s="11" t="s">
        <v>7</v>
      </c>
      <c r="G101" s="25">
        <v>236920</v>
      </c>
    </row>
    <row r="102" spans="1:7" ht="15" thickBot="1" x14ac:dyDescent="0.35">
      <c r="A102" s="12"/>
      <c r="B102" s="11" t="s">
        <v>37</v>
      </c>
      <c r="C102" s="25">
        <v>853.71</v>
      </c>
      <c r="E102" s="12"/>
      <c r="F102" s="11" t="s">
        <v>23</v>
      </c>
      <c r="G102" s="25">
        <v>172423.79999999996</v>
      </c>
    </row>
    <row r="103" spans="1:7" ht="15" thickBot="1" x14ac:dyDescent="0.35">
      <c r="A103" s="16"/>
      <c r="B103" s="15" t="s">
        <v>1</v>
      </c>
      <c r="C103" s="29">
        <f>SUM(C100:C102)</f>
        <v>102558.04</v>
      </c>
      <c r="E103" s="12"/>
      <c r="F103" s="11" t="s">
        <v>49</v>
      </c>
      <c r="G103" s="25">
        <v>121200</v>
      </c>
    </row>
    <row r="104" spans="1:7" x14ac:dyDescent="0.3">
      <c r="A104" s="12" t="s">
        <v>17</v>
      </c>
      <c r="B104" s="11" t="s">
        <v>34</v>
      </c>
      <c r="C104" s="25">
        <v>4455309.3200000031</v>
      </c>
      <c r="E104" s="12"/>
      <c r="F104" s="11" t="s">
        <v>5</v>
      </c>
      <c r="G104" s="25">
        <v>96778.26999999999</v>
      </c>
    </row>
    <row r="105" spans="1:7" x14ac:dyDescent="0.3">
      <c r="A105" s="12"/>
      <c r="B105" s="11" t="s">
        <v>35</v>
      </c>
      <c r="C105" s="25">
        <v>3033648.72</v>
      </c>
      <c r="E105" s="12"/>
      <c r="F105" s="11" t="s">
        <v>22</v>
      </c>
      <c r="G105" s="25">
        <v>77095</v>
      </c>
    </row>
    <row r="106" spans="1:7" x14ac:dyDescent="0.3">
      <c r="A106" s="12"/>
      <c r="B106" s="11" t="s">
        <v>37</v>
      </c>
      <c r="C106" s="25">
        <v>1499747.5999999999</v>
      </c>
      <c r="E106" s="12"/>
      <c r="F106" s="11" t="s">
        <v>18</v>
      </c>
      <c r="G106" s="25">
        <v>23570.01</v>
      </c>
    </row>
    <row r="107" spans="1:7" x14ac:dyDescent="0.3">
      <c r="A107" s="12"/>
      <c r="B107" s="11" t="s">
        <v>33</v>
      </c>
      <c r="C107" s="25">
        <v>586817.64</v>
      </c>
      <c r="E107" s="12"/>
      <c r="F107" s="11" t="s">
        <v>41</v>
      </c>
      <c r="G107" s="25">
        <v>1594</v>
      </c>
    </row>
    <row r="108" spans="1:7" x14ac:dyDescent="0.3">
      <c r="A108" s="12"/>
      <c r="B108" s="11" t="s">
        <v>29</v>
      </c>
      <c r="C108" s="25">
        <v>220343.86</v>
      </c>
      <c r="E108" s="12"/>
      <c r="F108" s="11" t="s">
        <v>43</v>
      </c>
      <c r="G108" s="25">
        <v>559.80999999999995</v>
      </c>
    </row>
    <row r="109" spans="1:7" ht="15" thickBot="1" x14ac:dyDescent="0.35">
      <c r="A109" s="12"/>
      <c r="B109" s="11" t="s">
        <v>44</v>
      </c>
      <c r="C109" s="25">
        <v>124700.94</v>
      </c>
      <c r="E109" s="12"/>
      <c r="F109" s="11" t="s">
        <v>45</v>
      </c>
      <c r="G109" s="25">
        <v>115</v>
      </c>
    </row>
    <row r="110" spans="1:7" ht="15" thickBot="1" x14ac:dyDescent="0.35">
      <c r="A110" s="12"/>
      <c r="B110" s="11" t="s">
        <v>4</v>
      </c>
      <c r="C110" s="25">
        <v>79225.260000000009</v>
      </c>
      <c r="E110" s="16"/>
      <c r="F110" s="15" t="s">
        <v>1</v>
      </c>
      <c r="G110" s="29">
        <f>SUM(G94:G109)</f>
        <v>9133041.3300000001</v>
      </c>
    </row>
    <row r="111" spans="1:7" x14ac:dyDescent="0.3">
      <c r="A111" s="12"/>
      <c r="B111" s="11" t="s">
        <v>42</v>
      </c>
      <c r="C111" s="25">
        <v>50626.74</v>
      </c>
      <c r="E111" s="12" t="s">
        <v>38</v>
      </c>
      <c r="F111" s="11" t="s">
        <v>10</v>
      </c>
      <c r="G111" s="25">
        <v>4984188.5</v>
      </c>
    </row>
    <row r="112" spans="1:7" ht="15" thickBot="1" x14ac:dyDescent="0.35">
      <c r="A112" s="12"/>
      <c r="B112" s="11" t="s">
        <v>39</v>
      </c>
      <c r="C112" s="25">
        <v>23684</v>
      </c>
      <c r="E112" s="12"/>
      <c r="F112" s="11" t="s">
        <v>16</v>
      </c>
      <c r="G112" s="25">
        <v>63473.280000000006</v>
      </c>
    </row>
    <row r="113" spans="1:7" ht="15" thickBot="1" x14ac:dyDescent="0.35">
      <c r="A113" s="16"/>
      <c r="B113" s="15" t="s">
        <v>1</v>
      </c>
      <c r="C113" s="29">
        <f>SUM(C104:C112)</f>
        <v>10074104.080000002</v>
      </c>
      <c r="E113" s="12"/>
      <c r="F113" s="11" t="s">
        <v>5</v>
      </c>
      <c r="G113" s="25">
        <v>30292.929999999997</v>
      </c>
    </row>
    <row r="114" spans="1:7" ht="15" thickBot="1" x14ac:dyDescent="0.35">
      <c r="A114" s="12" t="s">
        <v>50</v>
      </c>
      <c r="B114" s="11" t="s">
        <v>29</v>
      </c>
      <c r="C114" s="25">
        <v>566791.15</v>
      </c>
      <c r="E114" s="12"/>
      <c r="F114" s="11" t="s">
        <v>41</v>
      </c>
      <c r="G114" s="25">
        <v>1049.18</v>
      </c>
    </row>
    <row r="115" spans="1:7" ht="15" thickBot="1" x14ac:dyDescent="0.35">
      <c r="A115" s="16"/>
      <c r="B115" s="15" t="s">
        <v>1</v>
      </c>
      <c r="C115" s="29">
        <f>SUM(C114)</f>
        <v>566791.15</v>
      </c>
      <c r="E115" s="16"/>
      <c r="F115" s="15" t="s">
        <v>1</v>
      </c>
      <c r="G115" s="29">
        <f>SUM(G111:G114)</f>
        <v>5079003.8899999997</v>
      </c>
    </row>
    <row r="116" spans="1:7" ht="15" thickBot="1" x14ac:dyDescent="0.35">
      <c r="A116" s="12" t="s">
        <v>41</v>
      </c>
      <c r="B116" s="11" t="s">
        <v>33</v>
      </c>
      <c r="C116" s="25">
        <v>2256.63</v>
      </c>
      <c r="E116" s="12"/>
      <c r="F116" s="11"/>
      <c r="G116" s="25"/>
    </row>
    <row r="117" spans="1:7" ht="15" thickBot="1" x14ac:dyDescent="0.35">
      <c r="A117" s="12"/>
      <c r="B117" s="11" t="s">
        <v>35</v>
      </c>
      <c r="C117" s="25">
        <v>1594</v>
      </c>
      <c r="E117" s="16"/>
      <c r="F117" s="15" t="s">
        <v>13</v>
      </c>
      <c r="G117" s="29">
        <f>G13+G17+G20+G32+G37+G50+G53+G76+G93+G110+G115</f>
        <v>121489642.39000006</v>
      </c>
    </row>
    <row r="118" spans="1:7" x14ac:dyDescent="0.3">
      <c r="A118" s="12"/>
      <c r="B118" s="11" t="s">
        <v>38</v>
      </c>
      <c r="C118" s="25">
        <v>1049.18</v>
      </c>
    </row>
    <row r="119" spans="1:7" ht="15" thickBot="1" x14ac:dyDescent="0.35">
      <c r="A119" s="12"/>
      <c r="B119" s="11" t="s">
        <v>42</v>
      </c>
      <c r="C119" s="25">
        <v>935.01</v>
      </c>
    </row>
    <row r="120" spans="1:7" ht="15" thickBot="1" x14ac:dyDescent="0.35">
      <c r="A120" s="16"/>
      <c r="B120" s="15" t="s">
        <v>1</v>
      </c>
      <c r="C120" s="29">
        <f>SUM(C116:C119)</f>
        <v>5834.8200000000006</v>
      </c>
    </row>
    <row r="121" spans="1:7" x14ac:dyDescent="0.3">
      <c r="A121" s="12" t="s">
        <v>18</v>
      </c>
      <c r="B121" s="11" t="s">
        <v>29</v>
      </c>
      <c r="C121" s="25">
        <v>222077.88999999998</v>
      </c>
    </row>
    <row r="122" spans="1:7" x14ac:dyDescent="0.3">
      <c r="A122" s="12"/>
      <c r="B122" s="11" t="s">
        <v>37</v>
      </c>
      <c r="C122" s="25">
        <v>218600.88</v>
      </c>
    </row>
    <row r="123" spans="1:7" ht="15" thickBot="1" x14ac:dyDescent="0.35">
      <c r="A123" s="12"/>
      <c r="B123" s="11" t="s">
        <v>35</v>
      </c>
      <c r="C123" s="25">
        <v>23570.01</v>
      </c>
    </row>
    <row r="124" spans="1:7" ht="15" thickBot="1" x14ac:dyDescent="0.35">
      <c r="A124" s="16"/>
      <c r="B124" s="15" t="s">
        <v>1</v>
      </c>
      <c r="C124" s="29">
        <f>SUM(C121:C123)</f>
        <v>464248.78</v>
      </c>
    </row>
    <row r="125" spans="1:7" ht="15" thickBot="1" x14ac:dyDescent="0.35">
      <c r="A125" s="12" t="s">
        <v>40</v>
      </c>
      <c r="B125" s="11" t="s">
        <v>35</v>
      </c>
      <c r="C125" s="25">
        <v>2500530</v>
      </c>
    </row>
    <row r="126" spans="1:7" ht="15" thickBot="1" x14ac:dyDescent="0.35">
      <c r="A126" s="16"/>
      <c r="B126" s="15" t="s">
        <v>1</v>
      </c>
      <c r="C126" s="29">
        <f>SUM(C125)</f>
        <v>2500530</v>
      </c>
    </row>
    <row r="127" spans="1:7" ht="15" thickBot="1" x14ac:dyDescent="0.35">
      <c r="A127" s="12" t="s">
        <v>46</v>
      </c>
      <c r="B127" s="11" t="s">
        <v>33</v>
      </c>
      <c r="C127" s="25">
        <v>144012.9</v>
      </c>
    </row>
    <row r="128" spans="1:7" ht="15" thickBot="1" x14ac:dyDescent="0.35">
      <c r="A128" s="16"/>
      <c r="B128" s="15" t="s">
        <v>1</v>
      </c>
      <c r="C128" s="29">
        <f>SUM(C127)</f>
        <v>144012.9</v>
      </c>
    </row>
    <row r="129" spans="1:3" ht="15" thickBot="1" x14ac:dyDescent="0.35">
      <c r="A129" s="12" t="s">
        <v>52</v>
      </c>
      <c r="B129" s="11" t="s">
        <v>33</v>
      </c>
      <c r="C129" s="25">
        <v>115640.75</v>
      </c>
    </row>
    <row r="130" spans="1:3" ht="15" thickBot="1" x14ac:dyDescent="0.35">
      <c r="A130" s="16"/>
      <c r="B130" s="15" t="s">
        <v>1</v>
      </c>
      <c r="C130" s="29">
        <f>SUM(C129)</f>
        <v>115640.75</v>
      </c>
    </row>
    <row r="131" spans="1:3" ht="15" thickBot="1" x14ac:dyDescent="0.35">
      <c r="A131" s="12" t="s">
        <v>45</v>
      </c>
      <c r="B131" s="11" t="s">
        <v>35</v>
      </c>
      <c r="C131" s="25">
        <v>115</v>
      </c>
    </row>
    <row r="132" spans="1:3" ht="15" thickBot="1" x14ac:dyDescent="0.35">
      <c r="A132" s="16"/>
      <c r="B132" s="15" t="s">
        <v>1</v>
      </c>
      <c r="C132" s="29">
        <f>SUM(C131)</f>
        <v>115</v>
      </c>
    </row>
    <row r="133" spans="1:3" ht="15" thickBot="1" x14ac:dyDescent="0.35">
      <c r="A133" s="12" t="s">
        <v>25</v>
      </c>
      <c r="B133" s="11" t="s">
        <v>29</v>
      </c>
      <c r="C133" s="25">
        <v>173860.38</v>
      </c>
    </row>
    <row r="134" spans="1:3" ht="15" thickBot="1" x14ac:dyDescent="0.35">
      <c r="A134" s="16"/>
      <c r="B134" s="15" t="s">
        <v>1</v>
      </c>
      <c r="C134" s="29">
        <f>SUM(C133)</f>
        <v>173860.38</v>
      </c>
    </row>
    <row r="135" spans="1:3" ht="15" thickBot="1" x14ac:dyDescent="0.35">
      <c r="A135" s="12" t="s">
        <v>51</v>
      </c>
      <c r="B135" s="11" t="s">
        <v>4</v>
      </c>
      <c r="C135" s="25">
        <v>13919.72</v>
      </c>
    </row>
    <row r="136" spans="1:3" ht="15" thickBot="1" x14ac:dyDescent="0.35">
      <c r="A136" s="16"/>
      <c r="B136" s="15" t="s">
        <v>1</v>
      </c>
      <c r="C136" s="29">
        <f>SUM(C135)</f>
        <v>13919.72</v>
      </c>
    </row>
    <row r="137" spans="1:3" x14ac:dyDescent="0.3">
      <c r="A137" s="12" t="s">
        <v>23</v>
      </c>
      <c r="B137" s="11" t="s">
        <v>35</v>
      </c>
      <c r="C137" s="25">
        <v>172423.79999999996</v>
      </c>
    </row>
    <row r="138" spans="1:3" x14ac:dyDescent="0.3">
      <c r="A138" s="12"/>
      <c r="B138" s="11" t="s">
        <v>33</v>
      </c>
      <c r="C138" s="25">
        <v>123599.45999999999</v>
      </c>
    </row>
    <row r="139" spans="1:3" ht="15" thickBot="1" x14ac:dyDescent="0.35">
      <c r="A139" s="12"/>
      <c r="B139" s="11" t="s">
        <v>4</v>
      </c>
      <c r="C139" s="25">
        <v>75379.599999999991</v>
      </c>
    </row>
    <row r="140" spans="1:3" ht="15" thickBot="1" x14ac:dyDescent="0.35">
      <c r="A140" s="16"/>
      <c r="B140" s="15" t="s">
        <v>1</v>
      </c>
      <c r="C140" s="29">
        <f>SUM(C137:C139)</f>
        <v>371402.85999999993</v>
      </c>
    </row>
    <row r="141" spans="1:3" ht="15" thickBot="1" x14ac:dyDescent="0.35">
      <c r="A141" s="12"/>
      <c r="B141" s="11"/>
      <c r="C141" s="25"/>
    </row>
    <row r="142" spans="1:3" ht="15" thickBot="1" x14ac:dyDescent="0.35">
      <c r="A142" s="16"/>
      <c r="B142" s="15" t="s">
        <v>1</v>
      </c>
      <c r="C142" s="29">
        <f>C6+C8+C10+C18+C22+C25+C29+C34+C39+C45+C48+C52+C54+C59+C61+C70+C76+C78+C82+C84+C86+C91+C94+C99+C103+C113+C115+C120+C124+C128+C130+C132+C134+C136+C140+C126</f>
        <v>121489642.39000005</v>
      </c>
    </row>
  </sheetData>
  <sortState ref="B137:C139">
    <sortCondition descending="1" ref="C137:C1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topLeftCell="A145" workbookViewId="0">
      <selection activeCell="G146" sqref="G146"/>
    </sheetView>
  </sheetViews>
  <sheetFormatPr baseColWidth="10" defaultRowHeight="14.4" x14ac:dyDescent="0.3"/>
  <cols>
    <col min="1" max="1" width="14.5546875" customWidth="1"/>
    <col min="3" max="3" width="38.21875" customWidth="1"/>
    <col min="4" max="4" width="3.5546875" customWidth="1"/>
    <col min="5" max="5" width="13.33203125" customWidth="1"/>
    <col min="6" max="6" width="13.109375" customWidth="1"/>
    <col min="7" max="7" width="40.88671875" customWidth="1"/>
    <col min="8" max="8" width="3.109375" customWidth="1"/>
    <col min="9" max="9" width="33.109375" customWidth="1"/>
    <col min="10" max="10" width="16.44140625" customWidth="1"/>
  </cols>
  <sheetData>
    <row r="1" spans="1:10" ht="15" thickBot="1" x14ac:dyDescent="0.35">
      <c r="A1" s="47" t="s">
        <v>59</v>
      </c>
      <c r="B1" s="34"/>
      <c r="C1" s="35"/>
      <c r="D1" s="31"/>
      <c r="E1" s="38" t="s">
        <v>60</v>
      </c>
      <c r="F1" s="39"/>
      <c r="G1" s="40"/>
      <c r="H1" s="31"/>
      <c r="I1" s="44" t="s">
        <v>0</v>
      </c>
      <c r="J1" s="45" t="s">
        <v>1</v>
      </c>
    </row>
    <row r="2" spans="1:10" ht="15" thickBot="1" x14ac:dyDescent="0.35">
      <c r="A2" s="44" t="s">
        <v>27</v>
      </c>
      <c r="B2" s="36" t="s">
        <v>28</v>
      </c>
      <c r="C2" s="37" t="s">
        <v>2</v>
      </c>
      <c r="D2" s="32"/>
      <c r="E2" s="41" t="s">
        <v>28</v>
      </c>
      <c r="F2" s="42" t="s">
        <v>27</v>
      </c>
      <c r="G2" s="43" t="s">
        <v>2</v>
      </c>
      <c r="H2" s="32"/>
      <c r="I2" s="41" t="s">
        <v>61</v>
      </c>
      <c r="J2" s="46" t="s">
        <v>3</v>
      </c>
    </row>
    <row r="3" spans="1:10" ht="15" thickBot="1" x14ac:dyDescent="0.35">
      <c r="A3" s="12" t="s">
        <v>62</v>
      </c>
      <c r="B3" s="11" t="s">
        <v>33</v>
      </c>
      <c r="C3" s="25">
        <v>57056.58</v>
      </c>
      <c r="E3" s="12" t="s">
        <v>34</v>
      </c>
      <c r="F3" s="11" t="s">
        <v>10</v>
      </c>
      <c r="G3" s="25">
        <v>35824830.180000164</v>
      </c>
      <c r="I3" s="26" t="s">
        <v>34</v>
      </c>
      <c r="J3" s="24">
        <v>61185034.399999797</v>
      </c>
    </row>
    <row r="4" spans="1:10" ht="15" thickBot="1" x14ac:dyDescent="0.35">
      <c r="A4" s="48"/>
      <c r="B4" s="49" t="s">
        <v>1</v>
      </c>
      <c r="C4" s="50">
        <f>SUM(C3)</f>
        <v>57056.58</v>
      </c>
      <c r="E4" s="12"/>
      <c r="F4" s="11" t="s">
        <v>17</v>
      </c>
      <c r="G4" s="25">
        <v>7482462.4400000181</v>
      </c>
      <c r="I4" s="11" t="s">
        <v>29</v>
      </c>
      <c r="J4" s="25">
        <v>60884229.669999942</v>
      </c>
    </row>
    <row r="5" spans="1:10" x14ac:dyDescent="0.3">
      <c r="A5" s="12" t="s">
        <v>43</v>
      </c>
      <c r="B5" s="11" t="s">
        <v>42</v>
      </c>
      <c r="C5" s="25">
        <v>12079.360000000006</v>
      </c>
      <c r="E5" s="12"/>
      <c r="F5" s="11" t="s">
        <v>7</v>
      </c>
      <c r="G5" s="25">
        <v>6807087.2300000023</v>
      </c>
      <c r="I5" s="11" t="s">
        <v>33</v>
      </c>
      <c r="J5" s="25">
        <v>33890784.93999996</v>
      </c>
    </row>
    <row r="6" spans="1:10" x14ac:dyDescent="0.3">
      <c r="A6" s="12"/>
      <c r="B6" s="11" t="s">
        <v>4</v>
      </c>
      <c r="C6" s="25">
        <v>4421.57</v>
      </c>
      <c r="E6" s="12"/>
      <c r="F6" s="11" t="s">
        <v>14</v>
      </c>
      <c r="G6" s="25">
        <v>4197698.9000000069</v>
      </c>
      <c r="I6" s="11" t="s">
        <v>4</v>
      </c>
      <c r="J6" s="25">
        <v>25244465.500000011</v>
      </c>
    </row>
    <row r="7" spans="1:10" ht="15" thickBot="1" x14ac:dyDescent="0.35">
      <c r="A7" s="12"/>
      <c r="B7" s="11" t="s">
        <v>35</v>
      </c>
      <c r="C7" s="25">
        <v>559.80999999999995</v>
      </c>
      <c r="E7" s="12"/>
      <c r="F7" s="11" t="s">
        <v>8</v>
      </c>
      <c r="G7" s="25">
        <v>2803039.7600000016</v>
      </c>
      <c r="I7" s="11" t="s">
        <v>35</v>
      </c>
      <c r="J7" s="25">
        <v>18040785.219999995</v>
      </c>
    </row>
    <row r="8" spans="1:10" ht="15" thickBot="1" x14ac:dyDescent="0.35">
      <c r="A8" s="48"/>
      <c r="B8" s="49" t="s">
        <v>1</v>
      </c>
      <c r="C8" s="50">
        <f>SUM(C5:C7)</f>
        <v>17060.740000000009</v>
      </c>
      <c r="E8" s="12"/>
      <c r="F8" s="11" t="s">
        <v>12</v>
      </c>
      <c r="G8" s="25">
        <v>1747683.5699999998</v>
      </c>
      <c r="I8" s="11" t="s">
        <v>37</v>
      </c>
      <c r="J8" s="25">
        <v>12781171.939999998</v>
      </c>
    </row>
    <row r="9" spans="1:10" x14ac:dyDescent="0.3">
      <c r="A9" s="12" t="s">
        <v>32</v>
      </c>
      <c r="B9" s="11" t="s">
        <v>29</v>
      </c>
      <c r="C9" s="25">
        <v>3326707.6300000004</v>
      </c>
      <c r="E9" s="12"/>
      <c r="F9" s="11" t="s">
        <v>5</v>
      </c>
      <c r="G9" s="25">
        <v>1367839.2200000002</v>
      </c>
      <c r="I9" s="11" t="s">
        <v>38</v>
      </c>
      <c r="J9" s="25">
        <v>6434775.6199999964</v>
      </c>
    </row>
    <row r="10" spans="1:10" ht="15" thickBot="1" x14ac:dyDescent="0.35">
      <c r="A10" s="12"/>
      <c r="B10" s="11" t="s">
        <v>35</v>
      </c>
      <c r="C10" s="25">
        <v>71393.8</v>
      </c>
      <c r="E10" s="12"/>
      <c r="F10" s="11" t="s">
        <v>9</v>
      </c>
      <c r="G10" s="25">
        <v>464638.60000000003</v>
      </c>
      <c r="I10" s="11" t="s">
        <v>36</v>
      </c>
      <c r="J10" s="25">
        <v>4799690.0500000007</v>
      </c>
    </row>
    <row r="11" spans="1:10" ht="15" thickBot="1" x14ac:dyDescent="0.35">
      <c r="A11" s="48"/>
      <c r="B11" s="49" t="s">
        <v>1</v>
      </c>
      <c r="C11" s="50">
        <f>SUM(C9:C10)</f>
        <v>3398101.43</v>
      </c>
      <c r="E11" s="12"/>
      <c r="F11" s="11" t="s">
        <v>15</v>
      </c>
      <c r="G11" s="25">
        <v>335802</v>
      </c>
      <c r="I11" s="11" t="s">
        <v>39</v>
      </c>
      <c r="J11" s="25">
        <v>1026707.7100000001</v>
      </c>
    </row>
    <row r="12" spans="1:10" ht="15" thickBot="1" x14ac:dyDescent="0.35">
      <c r="A12" s="12" t="s">
        <v>48</v>
      </c>
      <c r="B12" s="11" t="s">
        <v>29</v>
      </c>
      <c r="C12" s="25">
        <v>188394.21000000002</v>
      </c>
      <c r="E12" s="12"/>
      <c r="F12" s="11" t="s">
        <v>11</v>
      </c>
      <c r="G12" s="25">
        <v>153952.5</v>
      </c>
      <c r="I12" s="11" t="s">
        <v>44</v>
      </c>
      <c r="J12" s="25">
        <v>434966.44</v>
      </c>
    </row>
    <row r="13" spans="1:10" ht="15" thickBot="1" x14ac:dyDescent="0.35">
      <c r="A13" s="48"/>
      <c r="B13" s="49" t="s">
        <v>1</v>
      </c>
      <c r="C13" s="50">
        <f>SUM(C12)</f>
        <v>188394.21000000002</v>
      </c>
      <c r="E13" s="48"/>
      <c r="F13" s="49" t="s">
        <v>1</v>
      </c>
      <c r="G13" s="50">
        <f>SUM(G3:G12)</f>
        <v>61185034.4000002</v>
      </c>
      <c r="I13" s="11" t="s">
        <v>42</v>
      </c>
      <c r="J13" s="25">
        <v>115718.79</v>
      </c>
    </row>
    <row r="14" spans="1:10" ht="15" thickBot="1" x14ac:dyDescent="0.35">
      <c r="A14" s="12" t="s">
        <v>5</v>
      </c>
      <c r="B14" s="11" t="s">
        <v>29</v>
      </c>
      <c r="C14" s="25">
        <v>1617665.92</v>
      </c>
      <c r="E14" s="12" t="s">
        <v>39</v>
      </c>
      <c r="F14" s="11" t="s">
        <v>5</v>
      </c>
      <c r="G14" s="25">
        <v>985240.88000000024</v>
      </c>
      <c r="I14" s="52" t="s">
        <v>13</v>
      </c>
      <c r="J14" s="51">
        <v>224838330.27999973</v>
      </c>
    </row>
    <row r="15" spans="1:10" x14ac:dyDescent="0.3">
      <c r="A15" s="12"/>
      <c r="B15" s="11" t="s">
        <v>34</v>
      </c>
      <c r="C15" s="25">
        <v>1367839.2200000002</v>
      </c>
      <c r="E15" s="12"/>
      <c r="F15" s="11" t="s">
        <v>17</v>
      </c>
      <c r="G15" s="25">
        <v>39408</v>
      </c>
    </row>
    <row r="16" spans="1:10" ht="15" thickBot="1" x14ac:dyDescent="0.35">
      <c r="A16" s="12"/>
      <c r="B16" s="11" t="s">
        <v>37</v>
      </c>
      <c r="C16" s="25">
        <v>1179253.75</v>
      </c>
      <c r="E16" s="12"/>
      <c r="F16" s="11" t="s">
        <v>10</v>
      </c>
      <c r="G16" s="25">
        <v>2058.83</v>
      </c>
    </row>
    <row r="17" spans="1:7" ht="15" thickBot="1" x14ac:dyDescent="0.35">
      <c r="A17" s="12"/>
      <c r="B17" s="11" t="s">
        <v>39</v>
      </c>
      <c r="C17" s="25">
        <v>985240.88000000024</v>
      </c>
      <c r="E17" s="48"/>
      <c r="F17" s="49" t="s">
        <v>1</v>
      </c>
      <c r="G17" s="50">
        <f>SUM(G14:G16)</f>
        <v>1026707.7100000002</v>
      </c>
    </row>
    <row r="18" spans="1:7" x14ac:dyDescent="0.3">
      <c r="A18" s="12"/>
      <c r="B18" s="11" t="s">
        <v>35</v>
      </c>
      <c r="C18" s="25">
        <v>152768.21999999997</v>
      </c>
      <c r="E18" s="12" t="s">
        <v>36</v>
      </c>
      <c r="F18" s="11" t="s">
        <v>10</v>
      </c>
      <c r="G18" s="25">
        <v>2973860.0500000003</v>
      </c>
    </row>
    <row r="19" spans="1:7" x14ac:dyDescent="0.3">
      <c r="A19" s="12"/>
      <c r="B19" s="11" t="s">
        <v>38</v>
      </c>
      <c r="C19" s="25">
        <v>30292.929999999997</v>
      </c>
      <c r="E19" s="12"/>
      <c r="F19" s="11" t="s">
        <v>7</v>
      </c>
      <c r="G19" s="25">
        <v>1305810</v>
      </c>
    </row>
    <row r="20" spans="1:7" ht="15" thickBot="1" x14ac:dyDescent="0.35">
      <c r="A20" s="12"/>
      <c r="B20" s="11" t="s">
        <v>4</v>
      </c>
      <c r="C20" s="25">
        <v>1641.17</v>
      </c>
      <c r="E20" s="12"/>
      <c r="F20" s="11" t="s">
        <v>17</v>
      </c>
      <c r="G20" s="25">
        <v>520020</v>
      </c>
    </row>
    <row r="21" spans="1:7" ht="15" thickBot="1" x14ac:dyDescent="0.35">
      <c r="A21" s="48"/>
      <c r="B21" s="49" t="s">
        <v>1</v>
      </c>
      <c r="C21" s="50">
        <f>SUM(C14:C20)</f>
        <v>5334702.09</v>
      </c>
      <c r="E21" s="48"/>
      <c r="F21" s="49" t="s">
        <v>1</v>
      </c>
      <c r="G21" s="50">
        <f>SUM(G18:G20)</f>
        <v>4799690.0500000007</v>
      </c>
    </row>
    <row r="22" spans="1:7" x14ac:dyDescent="0.3">
      <c r="A22" s="12" t="s">
        <v>49</v>
      </c>
      <c r="B22" s="11" t="s">
        <v>4</v>
      </c>
      <c r="C22" s="25">
        <v>6964350</v>
      </c>
      <c r="E22" s="12" t="s">
        <v>4</v>
      </c>
      <c r="F22" s="11" t="s">
        <v>20</v>
      </c>
      <c r="G22" s="25">
        <v>13366648.699999999</v>
      </c>
    </row>
    <row r="23" spans="1:7" x14ac:dyDescent="0.3">
      <c r="A23" s="12"/>
      <c r="B23" s="11" t="s">
        <v>35</v>
      </c>
      <c r="C23" s="25">
        <v>491400</v>
      </c>
      <c r="E23" s="12"/>
      <c r="F23" s="11" t="s">
        <v>49</v>
      </c>
      <c r="G23" s="25">
        <v>6964350</v>
      </c>
    </row>
    <row r="24" spans="1:7" ht="15" thickBot="1" x14ac:dyDescent="0.35">
      <c r="A24" s="12"/>
      <c r="B24" s="11" t="s">
        <v>33</v>
      </c>
      <c r="C24" s="25">
        <v>215314.68</v>
      </c>
      <c r="E24" s="12"/>
      <c r="F24" s="11" t="s">
        <v>6</v>
      </c>
      <c r="G24" s="25">
        <v>4113718.1999999997</v>
      </c>
    </row>
    <row r="25" spans="1:7" ht="15" thickBot="1" x14ac:dyDescent="0.35">
      <c r="A25" s="48"/>
      <c r="B25" s="49" t="s">
        <v>1</v>
      </c>
      <c r="C25" s="50">
        <f>SUM(C22:C24)</f>
        <v>7671064.6799999997</v>
      </c>
      <c r="E25" s="12"/>
      <c r="F25" s="11" t="s">
        <v>11</v>
      </c>
      <c r="G25" s="25">
        <v>245751</v>
      </c>
    </row>
    <row r="26" spans="1:7" x14ac:dyDescent="0.3">
      <c r="A26" s="12" t="s">
        <v>30</v>
      </c>
      <c r="B26" s="11" t="s">
        <v>29</v>
      </c>
      <c r="C26" s="25">
        <v>1806188.9400000006</v>
      </c>
      <c r="E26" s="12"/>
      <c r="F26" s="11" t="s">
        <v>23</v>
      </c>
      <c r="G26" s="25">
        <v>138401.69999999998</v>
      </c>
    </row>
    <row r="27" spans="1:7" x14ac:dyDescent="0.3">
      <c r="A27" s="12"/>
      <c r="B27" s="11" t="s">
        <v>33</v>
      </c>
      <c r="C27" s="25">
        <v>90311.060000000012</v>
      </c>
      <c r="E27" s="12"/>
      <c r="F27" s="11" t="s">
        <v>10</v>
      </c>
      <c r="G27" s="25">
        <v>131883.28</v>
      </c>
    </row>
    <row r="28" spans="1:7" ht="15" thickBot="1" x14ac:dyDescent="0.35">
      <c r="A28" s="12"/>
      <c r="B28" s="11" t="s">
        <v>37</v>
      </c>
      <c r="C28" s="25">
        <v>6692.74</v>
      </c>
      <c r="E28" s="12"/>
      <c r="F28" s="11" t="s">
        <v>19</v>
      </c>
      <c r="G28" s="25">
        <v>123350</v>
      </c>
    </row>
    <row r="29" spans="1:7" ht="15" thickBot="1" x14ac:dyDescent="0.35">
      <c r="A29" s="48"/>
      <c r="B29" s="49" t="s">
        <v>1</v>
      </c>
      <c r="C29" s="50">
        <f>SUM(C26:C28)</f>
        <v>1903192.7400000007</v>
      </c>
      <c r="E29" s="12"/>
      <c r="F29" s="11" t="s">
        <v>17</v>
      </c>
      <c r="G29" s="25">
        <v>79225.260000000009</v>
      </c>
    </row>
    <row r="30" spans="1:7" x14ac:dyDescent="0.3">
      <c r="A30" s="12" t="s">
        <v>19</v>
      </c>
      <c r="B30" s="11" t="s">
        <v>35</v>
      </c>
      <c r="C30" s="25">
        <v>2987094.61</v>
      </c>
      <c r="E30" s="12"/>
      <c r="F30" s="11" t="s">
        <v>51</v>
      </c>
      <c r="G30" s="25">
        <v>45219.38</v>
      </c>
    </row>
    <row r="31" spans="1:7" x14ac:dyDescent="0.3">
      <c r="A31" s="12"/>
      <c r="B31" s="11" t="s">
        <v>33</v>
      </c>
      <c r="C31" s="25">
        <v>1648622.45</v>
      </c>
      <c r="E31" s="12"/>
      <c r="F31" s="11" t="s">
        <v>21</v>
      </c>
      <c r="G31" s="25">
        <v>26523.99</v>
      </c>
    </row>
    <row r="32" spans="1:7" x14ac:dyDescent="0.3">
      <c r="A32" s="12"/>
      <c r="B32" s="11" t="s">
        <v>4</v>
      </c>
      <c r="C32" s="25">
        <v>123350</v>
      </c>
      <c r="E32" s="12"/>
      <c r="F32" s="11" t="s">
        <v>43</v>
      </c>
      <c r="G32" s="25">
        <v>4421.57</v>
      </c>
    </row>
    <row r="33" spans="1:7" ht="15" thickBot="1" x14ac:dyDescent="0.35">
      <c r="A33" s="12"/>
      <c r="B33" s="11" t="s">
        <v>42</v>
      </c>
      <c r="C33" s="25">
        <v>52077.68</v>
      </c>
      <c r="E33" s="12"/>
      <c r="F33" s="11" t="s">
        <v>22</v>
      </c>
      <c r="G33" s="25">
        <v>1970</v>
      </c>
    </row>
    <row r="34" spans="1:7" ht="15" thickBot="1" x14ac:dyDescent="0.35">
      <c r="A34" s="48"/>
      <c r="B34" s="49" t="s">
        <v>1</v>
      </c>
      <c r="C34" s="50">
        <f>SUM(C30:C33)</f>
        <v>4811144.7399999993</v>
      </c>
      <c r="E34" s="12"/>
      <c r="F34" s="11" t="s">
        <v>5</v>
      </c>
      <c r="G34" s="25">
        <v>1641.17</v>
      </c>
    </row>
    <row r="35" spans="1:7" x14ac:dyDescent="0.3">
      <c r="A35" s="12" t="s">
        <v>20</v>
      </c>
      <c r="B35" s="11" t="s">
        <v>4</v>
      </c>
      <c r="C35" s="25">
        <v>13366648.699999999</v>
      </c>
      <c r="E35" s="12"/>
      <c r="F35" s="11" t="s">
        <v>16</v>
      </c>
      <c r="G35" s="25">
        <v>1291.25</v>
      </c>
    </row>
    <row r="36" spans="1:7" ht="15" thickBot="1" x14ac:dyDescent="0.35">
      <c r="A36" s="12"/>
      <c r="B36" s="11" t="s">
        <v>35</v>
      </c>
      <c r="C36" s="25">
        <v>943047.23</v>
      </c>
      <c r="E36" s="12"/>
      <c r="F36" s="11" t="s">
        <v>41</v>
      </c>
      <c r="G36" s="25">
        <v>70</v>
      </c>
    </row>
    <row r="37" spans="1:7" ht="15" thickBot="1" x14ac:dyDescent="0.35">
      <c r="A37" s="12"/>
      <c r="B37" s="11" t="s">
        <v>33</v>
      </c>
      <c r="C37" s="25">
        <v>109059.76</v>
      </c>
      <c r="E37" s="48"/>
      <c r="F37" s="49" t="s">
        <v>1</v>
      </c>
      <c r="G37" s="50">
        <f>SUM(G22:G36)</f>
        <v>25244465.5</v>
      </c>
    </row>
    <row r="38" spans="1:7" ht="15" thickBot="1" x14ac:dyDescent="0.35">
      <c r="A38" s="12"/>
      <c r="B38" s="11" t="s">
        <v>29</v>
      </c>
      <c r="C38" s="25">
        <v>15153.6</v>
      </c>
      <c r="E38" s="12" t="s">
        <v>42</v>
      </c>
      <c r="F38" s="11" t="s">
        <v>19</v>
      </c>
      <c r="G38" s="25">
        <v>52077.68</v>
      </c>
    </row>
    <row r="39" spans="1:7" ht="15" thickBot="1" x14ac:dyDescent="0.35">
      <c r="A39" s="48"/>
      <c r="B39" s="49" t="s">
        <v>1</v>
      </c>
      <c r="C39" s="50">
        <f>SUM(C35:C38)</f>
        <v>14433909.289999999</v>
      </c>
      <c r="E39" s="12"/>
      <c r="F39" s="11" t="s">
        <v>17</v>
      </c>
      <c r="G39" s="25">
        <v>50626.74</v>
      </c>
    </row>
    <row r="40" spans="1:7" x14ac:dyDescent="0.3">
      <c r="A40" s="12" t="s">
        <v>21</v>
      </c>
      <c r="B40" s="11" t="s">
        <v>33</v>
      </c>
      <c r="C40" s="25">
        <v>1418312.71</v>
      </c>
      <c r="E40" s="12"/>
      <c r="F40" s="11" t="s">
        <v>43</v>
      </c>
      <c r="G40" s="25">
        <v>12079.360000000006</v>
      </c>
    </row>
    <row r="41" spans="1:7" ht="15" thickBot="1" x14ac:dyDescent="0.35">
      <c r="A41" s="12"/>
      <c r="B41" s="11" t="s">
        <v>35</v>
      </c>
      <c r="C41" s="25">
        <v>1184434.08</v>
      </c>
      <c r="E41" s="12"/>
      <c r="F41" s="11" t="s">
        <v>41</v>
      </c>
      <c r="G41" s="25">
        <v>935.01</v>
      </c>
    </row>
    <row r="42" spans="1:7" ht="15" thickBot="1" x14ac:dyDescent="0.35">
      <c r="A42" s="12"/>
      <c r="B42" s="11" t="s">
        <v>37</v>
      </c>
      <c r="C42" s="25">
        <v>220965.02</v>
      </c>
      <c r="E42" s="48"/>
      <c r="F42" s="49" t="s">
        <v>1</v>
      </c>
      <c r="G42" s="50">
        <f>SUM(G38:G41)</f>
        <v>115718.79</v>
      </c>
    </row>
    <row r="43" spans="1:7" ht="15" thickBot="1" x14ac:dyDescent="0.35">
      <c r="A43" s="12"/>
      <c r="B43" s="11" t="s">
        <v>4</v>
      </c>
      <c r="C43" s="25">
        <v>26523.99</v>
      </c>
      <c r="E43" s="12" t="s">
        <v>37</v>
      </c>
      <c r="F43" s="11" t="s">
        <v>10</v>
      </c>
      <c r="G43" s="25">
        <v>4768810.0700000022</v>
      </c>
    </row>
    <row r="44" spans="1:7" ht="15" thickBot="1" x14ac:dyDescent="0.35">
      <c r="A44" s="48"/>
      <c r="B44" s="49" t="s">
        <v>1</v>
      </c>
      <c r="C44" s="50">
        <f>SUM(C40:C43)</f>
        <v>2850235.8000000003</v>
      </c>
      <c r="E44" s="12"/>
      <c r="F44" s="11" t="s">
        <v>17</v>
      </c>
      <c r="G44" s="25">
        <v>3434165.7999999989</v>
      </c>
    </row>
    <row r="45" spans="1:7" x14ac:dyDescent="0.3">
      <c r="A45" s="12" t="s">
        <v>7</v>
      </c>
      <c r="B45" s="11" t="s">
        <v>34</v>
      </c>
      <c r="C45" s="25">
        <v>6807087.2300000023</v>
      </c>
      <c r="E45" s="12"/>
      <c r="F45" s="11" t="s">
        <v>7</v>
      </c>
      <c r="G45" s="25">
        <v>1542700.4799999997</v>
      </c>
    </row>
    <row r="46" spans="1:7" x14ac:dyDescent="0.3">
      <c r="A46" s="12"/>
      <c r="B46" s="11" t="s">
        <v>37</v>
      </c>
      <c r="C46" s="25">
        <v>1542700.4799999997</v>
      </c>
      <c r="E46" s="12"/>
      <c r="F46" s="11" t="s">
        <v>5</v>
      </c>
      <c r="G46" s="25">
        <v>1179253.75</v>
      </c>
    </row>
    <row r="47" spans="1:7" x14ac:dyDescent="0.3">
      <c r="A47" s="12"/>
      <c r="B47" s="11" t="s">
        <v>36</v>
      </c>
      <c r="C47" s="25">
        <v>1305810</v>
      </c>
      <c r="E47" s="12"/>
      <c r="F47" s="11" t="s">
        <v>18</v>
      </c>
      <c r="G47" s="25">
        <v>709789.05</v>
      </c>
    </row>
    <row r="48" spans="1:7" x14ac:dyDescent="0.3">
      <c r="A48" s="12"/>
      <c r="B48" s="11" t="s">
        <v>35</v>
      </c>
      <c r="C48" s="25">
        <v>863513.66000000015</v>
      </c>
      <c r="E48" s="12"/>
      <c r="F48" s="11" t="s">
        <v>11</v>
      </c>
      <c r="G48" s="25">
        <v>362012.57</v>
      </c>
    </row>
    <row r="49" spans="1:7" ht="15" thickBot="1" x14ac:dyDescent="0.35">
      <c r="A49" s="12"/>
      <c r="B49" s="11" t="s">
        <v>29</v>
      </c>
      <c r="C49" s="25">
        <v>781167.33000000007</v>
      </c>
      <c r="E49" s="12"/>
      <c r="F49" s="11" t="s">
        <v>12</v>
      </c>
      <c r="G49" s="25">
        <v>337392.23999999993</v>
      </c>
    </row>
    <row r="50" spans="1:7" ht="15" thickBot="1" x14ac:dyDescent="0.35">
      <c r="A50" s="48"/>
      <c r="B50" s="49" t="s">
        <v>1</v>
      </c>
      <c r="C50" s="50">
        <f>SUM(C45:C49)</f>
        <v>11300278.700000001</v>
      </c>
      <c r="E50" s="12"/>
      <c r="F50" s="11" t="s">
        <v>21</v>
      </c>
      <c r="G50" s="25">
        <v>220965.02</v>
      </c>
    </row>
    <row r="51" spans="1:7" x14ac:dyDescent="0.3">
      <c r="A51" s="12" t="s">
        <v>6</v>
      </c>
      <c r="B51" s="11" t="s">
        <v>4</v>
      </c>
      <c r="C51" s="25">
        <v>4113718.1999999997</v>
      </c>
      <c r="E51" s="12"/>
      <c r="F51" s="11" t="s">
        <v>9</v>
      </c>
      <c r="G51" s="25">
        <v>179245.47</v>
      </c>
    </row>
    <row r="52" spans="1:7" x14ac:dyDescent="0.3">
      <c r="A52" s="12"/>
      <c r="B52" s="11" t="s">
        <v>33</v>
      </c>
      <c r="C52" s="25">
        <v>2105492.3800000004</v>
      </c>
      <c r="E52" s="12"/>
      <c r="F52" s="11" t="s">
        <v>22</v>
      </c>
      <c r="G52" s="25">
        <v>36475.979999999996</v>
      </c>
    </row>
    <row r="53" spans="1:7" ht="15" thickBot="1" x14ac:dyDescent="0.35">
      <c r="A53" s="12"/>
      <c r="B53" s="11" t="s">
        <v>35</v>
      </c>
      <c r="C53" s="25">
        <v>7905</v>
      </c>
      <c r="E53" s="12"/>
      <c r="F53" s="11" t="s">
        <v>30</v>
      </c>
      <c r="G53" s="25">
        <v>6692.74</v>
      </c>
    </row>
    <row r="54" spans="1:7" ht="15" thickBot="1" x14ac:dyDescent="0.35">
      <c r="A54" s="48"/>
      <c r="B54" s="49" t="s">
        <v>1</v>
      </c>
      <c r="C54" s="50">
        <f>SUM(C51:C53)</f>
        <v>6227115.5800000001</v>
      </c>
      <c r="E54" s="12"/>
      <c r="F54" s="11" t="s">
        <v>16</v>
      </c>
      <c r="G54" s="25">
        <v>3668.77</v>
      </c>
    </row>
    <row r="55" spans="1:7" ht="15" thickBot="1" x14ac:dyDescent="0.35">
      <c r="A55" s="12" t="s">
        <v>8</v>
      </c>
      <c r="B55" s="11" t="s">
        <v>34</v>
      </c>
      <c r="C55" s="25">
        <v>2803039.7600000016</v>
      </c>
      <c r="E55" s="48"/>
      <c r="F55" s="49" t="s">
        <v>1</v>
      </c>
      <c r="G55" s="50">
        <f>SUM(G43:G54)</f>
        <v>12781171.940000003</v>
      </c>
    </row>
    <row r="56" spans="1:7" x14ac:dyDescent="0.3">
      <c r="A56" s="12"/>
      <c r="B56" s="11" t="s">
        <v>29</v>
      </c>
      <c r="C56" s="25">
        <v>1743321.6700000009</v>
      </c>
      <c r="E56" s="12" t="s">
        <v>44</v>
      </c>
      <c r="F56" s="11" t="s">
        <v>14</v>
      </c>
      <c r="G56" s="25">
        <v>272500</v>
      </c>
    </row>
    <row r="57" spans="1:7" ht="15" thickBot="1" x14ac:dyDescent="0.35">
      <c r="A57" s="12"/>
      <c r="B57" s="11" t="s">
        <v>33</v>
      </c>
      <c r="C57" s="25">
        <v>24415.989999999998</v>
      </c>
      <c r="E57" s="12"/>
      <c r="F57" s="11" t="s">
        <v>17</v>
      </c>
      <c r="G57" s="25">
        <v>162466.44</v>
      </c>
    </row>
    <row r="58" spans="1:7" ht="15" thickBot="1" x14ac:dyDescent="0.35">
      <c r="A58" s="48"/>
      <c r="B58" s="49" t="s">
        <v>1</v>
      </c>
      <c r="C58" s="50">
        <f>SUM(C55:C57)</f>
        <v>4570777.4200000027</v>
      </c>
      <c r="E58" s="48"/>
      <c r="F58" s="49" t="s">
        <v>1</v>
      </c>
      <c r="G58" s="50">
        <f>SUM(G56:G57)</f>
        <v>434966.44</v>
      </c>
    </row>
    <row r="59" spans="1:7" ht="15" thickBot="1" x14ac:dyDescent="0.35">
      <c r="A59" s="12" t="s">
        <v>31</v>
      </c>
      <c r="B59" s="11" t="s">
        <v>29</v>
      </c>
      <c r="C59" s="25">
        <v>1777411.57</v>
      </c>
      <c r="E59" s="12" t="s">
        <v>29</v>
      </c>
      <c r="F59" s="11" t="s">
        <v>26</v>
      </c>
      <c r="G59" s="25">
        <v>33939231.460000038</v>
      </c>
    </row>
    <row r="60" spans="1:7" ht="15" thickBot="1" x14ac:dyDescent="0.35">
      <c r="A60" s="48"/>
      <c r="B60" s="49" t="s">
        <v>1</v>
      </c>
      <c r="C60" s="50">
        <f>SUM(C59)</f>
        <v>1777411.57</v>
      </c>
      <c r="E60" s="12"/>
      <c r="F60" s="11" t="s">
        <v>32</v>
      </c>
      <c r="G60" s="25">
        <v>3326707.6300000004</v>
      </c>
    </row>
    <row r="61" spans="1:7" x14ac:dyDescent="0.3">
      <c r="A61" s="12" t="s">
        <v>9</v>
      </c>
      <c r="B61" s="11" t="s">
        <v>29</v>
      </c>
      <c r="C61" s="25">
        <v>1408752.29</v>
      </c>
      <c r="E61" s="12"/>
      <c r="F61" s="11" t="s">
        <v>12</v>
      </c>
      <c r="G61" s="25">
        <v>3322976.3</v>
      </c>
    </row>
    <row r="62" spans="1:7" x14ac:dyDescent="0.3">
      <c r="A62" s="12"/>
      <c r="B62" s="11" t="s">
        <v>35</v>
      </c>
      <c r="C62" s="25">
        <v>835697.37999999989</v>
      </c>
      <c r="E62" s="12"/>
      <c r="F62" s="11" t="s">
        <v>15</v>
      </c>
      <c r="G62" s="25">
        <v>3063291.0099999993</v>
      </c>
    </row>
    <row r="63" spans="1:7" x14ac:dyDescent="0.3">
      <c r="A63" s="12"/>
      <c r="B63" s="11" t="s">
        <v>34</v>
      </c>
      <c r="C63" s="25">
        <v>464638.60000000003</v>
      </c>
      <c r="E63" s="12"/>
      <c r="F63" s="11" t="s">
        <v>11</v>
      </c>
      <c r="G63" s="25">
        <v>2187820.1699999995</v>
      </c>
    </row>
    <row r="64" spans="1:7" ht="15" thickBot="1" x14ac:dyDescent="0.35">
      <c r="A64" s="12"/>
      <c r="B64" s="11" t="s">
        <v>37</v>
      </c>
      <c r="C64" s="25">
        <v>179245.47</v>
      </c>
      <c r="E64" s="12"/>
      <c r="F64" s="11" t="s">
        <v>30</v>
      </c>
      <c r="G64" s="25">
        <v>1806188.9400000006</v>
      </c>
    </row>
    <row r="65" spans="1:7" ht="15" thickBot="1" x14ac:dyDescent="0.35">
      <c r="A65" s="48"/>
      <c r="B65" s="49" t="s">
        <v>1</v>
      </c>
      <c r="C65" s="50">
        <f>SUM(C61:C64)</f>
        <v>2888333.74</v>
      </c>
      <c r="E65" s="12"/>
      <c r="F65" s="11" t="s">
        <v>31</v>
      </c>
      <c r="G65" s="25">
        <v>1777411.57</v>
      </c>
    </row>
    <row r="66" spans="1:7" ht="15" thickBot="1" x14ac:dyDescent="0.35">
      <c r="A66" s="12" t="s">
        <v>26</v>
      </c>
      <c r="B66" s="11" t="s">
        <v>29</v>
      </c>
      <c r="C66" s="25">
        <v>33939231.460000038</v>
      </c>
      <c r="E66" s="12"/>
      <c r="F66" s="11" t="s">
        <v>8</v>
      </c>
      <c r="G66" s="25">
        <v>1743321.6700000009</v>
      </c>
    </row>
    <row r="67" spans="1:7" ht="15" thickBot="1" x14ac:dyDescent="0.35">
      <c r="A67" s="48"/>
      <c r="B67" s="49" t="s">
        <v>1</v>
      </c>
      <c r="C67" s="50">
        <f>SUM(C66)</f>
        <v>33939231.460000038</v>
      </c>
      <c r="E67" s="12"/>
      <c r="F67" s="11" t="s">
        <v>5</v>
      </c>
      <c r="G67" s="25">
        <v>1617665.92</v>
      </c>
    </row>
    <row r="68" spans="1:7" x14ac:dyDescent="0.3">
      <c r="A68" s="12" t="s">
        <v>10</v>
      </c>
      <c r="B68" s="11" t="s">
        <v>34</v>
      </c>
      <c r="C68" s="25">
        <v>35824830.180000164</v>
      </c>
      <c r="E68" s="12"/>
      <c r="F68" s="11" t="s">
        <v>22</v>
      </c>
      <c r="G68" s="25">
        <v>1527149.37</v>
      </c>
    </row>
    <row r="69" spans="1:7" x14ac:dyDescent="0.3">
      <c r="A69" s="12"/>
      <c r="B69" s="11" t="s">
        <v>38</v>
      </c>
      <c r="C69" s="25">
        <v>6285003.1599999992</v>
      </c>
      <c r="E69" s="12"/>
      <c r="F69" s="11" t="s">
        <v>9</v>
      </c>
      <c r="G69" s="25">
        <v>1408752.29</v>
      </c>
    </row>
    <row r="70" spans="1:7" x14ac:dyDescent="0.3">
      <c r="A70" s="12"/>
      <c r="B70" s="11" t="s">
        <v>37</v>
      </c>
      <c r="C70" s="25">
        <v>4768810.0700000022</v>
      </c>
      <c r="E70" s="12"/>
      <c r="F70" s="11" t="s">
        <v>10</v>
      </c>
      <c r="G70" s="25">
        <v>1091951.3600000001</v>
      </c>
    </row>
    <row r="71" spans="1:7" x14ac:dyDescent="0.3">
      <c r="A71" s="12"/>
      <c r="B71" s="11" t="s">
        <v>36</v>
      </c>
      <c r="C71" s="25">
        <v>2973860.0500000003</v>
      </c>
      <c r="E71" s="12"/>
      <c r="F71" s="11" t="s">
        <v>7</v>
      </c>
      <c r="G71" s="25">
        <v>781167.33000000007</v>
      </c>
    </row>
    <row r="72" spans="1:7" x14ac:dyDescent="0.3">
      <c r="A72" s="12"/>
      <c r="B72" s="11" t="s">
        <v>29</v>
      </c>
      <c r="C72" s="25">
        <v>1091951.3600000001</v>
      </c>
      <c r="E72" s="12"/>
      <c r="F72" s="11" t="s">
        <v>24</v>
      </c>
      <c r="G72" s="25">
        <v>720529.99</v>
      </c>
    </row>
    <row r="73" spans="1:7" x14ac:dyDescent="0.3">
      <c r="A73" s="12"/>
      <c r="B73" s="11" t="s">
        <v>4</v>
      </c>
      <c r="C73" s="25">
        <v>131883.28</v>
      </c>
      <c r="E73" s="12"/>
      <c r="F73" s="11" t="s">
        <v>18</v>
      </c>
      <c r="G73" s="25">
        <v>607847.04999999993</v>
      </c>
    </row>
    <row r="74" spans="1:7" x14ac:dyDescent="0.3">
      <c r="A74" s="12"/>
      <c r="B74" s="11" t="s">
        <v>33</v>
      </c>
      <c r="C74" s="25">
        <v>10106.36</v>
      </c>
      <c r="E74" s="12"/>
      <c r="F74" s="11" t="s">
        <v>50</v>
      </c>
      <c r="G74" s="25">
        <v>566791.15</v>
      </c>
    </row>
    <row r="75" spans="1:7" ht="15" thickBot="1" x14ac:dyDescent="0.35">
      <c r="A75" s="12"/>
      <c r="B75" s="11" t="s">
        <v>39</v>
      </c>
      <c r="C75" s="25">
        <v>2058.83</v>
      </c>
      <c r="E75" s="12"/>
      <c r="F75" s="11" t="s">
        <v>25</v>
      </c>
      <c r="G75" s="25">
        <v>435758.33999999997</v>
      </c>
    </row>
    <row r="76" spans="1:7" ht="15" thickBot="1" x14ac:dyDescent="0.35">
      <c r="A76" s="48"/>
      <c r="B76" s="49" t="s">
        <v>1</v>
      </c>
      <c r="C76" s="50">
        <f>SUM(C68:C75)</f>
        <v>51088503.290000156</v>
      </c>
      <c r="E76" s="12"/>
      <c r="F76" s="11" t="s">
        <v>14</v>
      </c>
      <c r="G76" s="25">
        <v>369622.73</v>
      </c>
    </row>
    <row r="77" spans="1:7" x14ac:dyDescent="0.3">
      <c r="A77" s="12" t="s">
        <v>11</v>
      </c>
      <c r="B77" s="11" t="s">
        <v>29</v>
      </c>
      <c r="C77" s="25">
        <v>2187820.1699999995</v>
      </c>
      <c r="E77" s="12"/>
      <c r="F77" s="11" t="s">
        <v>17</v>
      </c>
      <c r="G77" s="25">
        <v>297599.26</v>
      </c>
    </row>
    <row r="78" spans="1:7" x14ac:dyDescent="0.3">
      <c r="A78" s="12"/>
      <c r="B78" s="11" t="s">
        <v>35</v>
      </c>
      <c r="C78" s="25">
        <v>694992.09000000008</v>
      </c>
      <c r="E78" s="12"/>
      <c r="F78" s="11" t="s">
        <v>48</v>
      </c>
      <c r="G78" s="25">
        <v>188394.21000000002</v>
      </c>
    </row>
    <row r="79" spans="1:7" x14ac:dyDescent="0.3">
      <c r="A79" s="12"/>
      <c r="B79" s="11" t="s">
        <v>37</v>
      </c>
      <c r="C79" s="25">
        <v>362012.57</v>
      </c>
      <c r="E79" s="12"/>
      <c r="F79" s="11" t="s">
        <v>57</v>
      </c>
      <c r="G79" s="25">
        <v>81688.320000000007</v>
      </c>
    </row>
    <row r="80" spans="1:7" x14ac:dyDescent="0.3">
      <c r="A80" s="12"/>
      <c r="B80" s="11" t="s">
        <v>4</v>
      </c>
      <c r="C80" s="25">
        <v>245751</v>
      </c>
      <c r="E80" s="12"/>
      <c r="F80" s="11" t="s">
        <v>20</v>
      </c>
      <c r="G80" s="25">
        <v>15153.6</v>
      </c>
    </row>
    <row r="81" spans="1:7" ht="15" thickBot="1" x14ac:dyDescent="0.35">
      <c r="A81" s="12"/>
      <c r="B81" s="11" t="s">
        <v>33</v>
      </c>
      <c r="C81" s="25">
        <v>182686.99</v>
      </c>
      <c r="E81" s="12"/>
      <c r="F81" s="11" t="s">
        <v>47</v>
      </c>
      <c r="G81" s="25">
        <v>7210</v>
      </c>
    </row>
    <row r="82" spans="1:7" ht="15" thickBot="1" x14ac:dyDescent="0.35">
      <c r="A82" s="12"/>
      <c r="B82" s="11" t="s">
        <v>34</v>
      </c>
      <c r="C82" s="25">
        <v>153952.5</v>
      </c>
      <c r="E82" s="48"/>
      <c r="F82" s="49" t="s">
        <v>1</v>
      </c>
      <c r="G82" s="50">
        <f>SUM(G59:G81)</f>
        <v>60884229.670000032</v>
      </c>
    </row>
    <row r="83" spans="1:7" ht="15" thickBot="1" x14ac:dyDescent="0.35">
      <c r="A83" s="48"/>
      <c r="B83" s="49" t="s">
        <v>1</v>
      </c>
      <c r="C83" s="50">
        <f>SUM(C77:C82)</f>
        <v>3827215.3199999994</v>
      </c>
      <c r="E83" s="12" t="s">
        <v>33</v>
      </c>
      <c r="F83" s="11" t="s">
        <v>14</v>
      </c>
      <c r="G83" s="25">
        <v>25882441.819999974</v>
      </c>
    </row>
    <row r="84" spans="1:7" ht="15" thickBot="1" x14ac:dyDescent="0.35">
      <c r="A84" s="12" t="s">
        <v>57</v>
      </c>
      <c r="B84" s="11" t="s">
        <v>29</v>
      </c>
      <c r="C84" s="25">
        <v>81688.320000000007</v>
      </c>
      <c r="E84" s="12"/>
      <c r="F84" s="11" t="s">
        <v>6</v>
      </c>
      <c r="G84" s="25">
        <v>2105492.3800000004</v>
      </c>
    </row>
    <row r="85" spans="1:7" ht="15" thickBot="1" x14ac:dyDescent="0.35">
      <c r="A85" s="48"/>
      <c r="B85" s="49" t="s">
        <v>1</v>
      </c>
      <c r="C85" s="50">
        <f>SUM(C84)</f>
        <v>81688.320000000007</v>
      </c>
      <c r="E85" s="12"/>
      <c r="F85" s="11" t="s">
        <v>19</v>
      </c>
      <c r="G85" s="25">
        <v>1648622.45</v>
      </c>
    </row>
    <row r="86" spans="1:7" ht="15" thickBot="1" x14ac:dyDescent="0.35">
      <c r="A86" s="12" t="s">
        <v>47</v>
      </c>
      <c r="B86" s="11" t="s">
        <v>29</v>
      </c>
      <c r="C86" s="25">
        <v>7210</v>
      </c>
      <c r="E86" s="12"/>
      <c r="F86" s="11" t="s">
        <v>21</v>
      </c>
      <c r="G86" s="25">
        <v>1418312.71</v>
      </c>
    </row>
    <row r="87" spans="1:7" ht="15" thickBot="1" x14ac:dyDescent="0.35">
      <c r="A87" s="48"/>
      <c r="B87" s="49" t="s">
        <v>1</v>
      </c>
      <c r="C87" s="50">
        <f>SUM(C86)</f>
        <v>7210</v>
      </c>
      <c r="E87" s="12"/>
      <c r="F87" s="11" t="s">
        <v>17</v>
      </c>
      <c r="G87" s="25">
        <v>1200852.0000000002</v>
      </c>
    </row>
    <row r="88" spans="1:7" x14ac:dyDescent="0.3">
      <c r="A88" s="12" t="s">
        <v>12</v>
      </c>
      <c r="B88" s="11" t="s">
        <v>29</v>
      </c>
      <c r="C88" s="25">
        <v>3322976.3</v>
      </c>
      <c r="E88" s="12"/>
      <c r="F88" s="11" t="s">
        <v>53</v>
      </c>
      <c r="G88" s="25">
        <v>343972.56999999995</v>
      </c>
    </row>
    <row r="89" spans="1:7" x14ac:dyDescent="0.3">
      <c r="A89" s="12"/>
      <c r="B89" s="11" t="s">
        <v>34</v>
      </c>
      <c r="C89" s="25">
        <v>1747683.5699999998</v>
      </c>
      <c r="E89" s="12"/>
      <c r="F89" s="11" t="s">
        <v>23</v>
      </c>
      <c r="G89" s="25">
        <v>275435.95999999996</v>
      </c>
    </row>
    <row r="90" spans="1:7" ht="15" thickBot="1" x14ac:dyDescent="0.35">
      <c r="A90" s="12"/>
      <c r="B90" s="11" t="s">
        <v>37</v>
      </c>
      <c r="C90" s="25">
        <v>337392.23999999993</v>
      </c>
      <c r="E90" s="12"/>
      <c r="F90" s="11" t="s">
        <v>49</v>
      </c>
      <c r="G90" s="25">
        <v>215314.68</v>
      </c>
    </row>
    <row r="91" spans="1:7" ht="15" thickBot="1" x14ac:dyDescent="0.35">
      <c r="A91" s="48"/>
      <c r="B91" s="49" t="s">
        <v>1</v>
      </c>
      <c r="C91" s="50">
        <f>SUM(C88:C90)</f>
        <v>5408052.1099999994</v>
      </c>
      <c r="E91" s="12"/>
      <c r="F91" s="11" t="s">
        <v>11</v>
      </c>
      <c r="G91" s="25">
        <v>182686.99</v>
      </c>
    </row>
    <row r="92" spans="1:7" ht="15" thickBot="1" x14ac:dyDescent="0.35">
      <c r="A92" s="12" t="s">
        <v>24</v>
      </c>
      <c r="B92" s="11" t="s">
        <v>29</v>
      </c>
      <c r="C92" s="25">
        <v>720529.99</v>
      </c>
      <c r="E92" s="12"/>
      <c r="F92" s="11" t="s">
        <v>46</v>
      </c>
      <c r="G92" s="25">
        <v>144012.9</v>
      </c>
    </row>
    <row r="93" spans="1:7" ht="15" thickBot="1" x14ac:dyDescent="0.35">
      <c r="A93" s="48"/>
      <c r="B93" s="49" t="s">
        <v>1</v>
      </c>
      <c r="C93" s="50">
        <f>SUM(C92)</f>
        <v>720529.99</v>
      </c>
      <c r="E93" s="12"/>
      <c r="F93" s="11" t="s">
        <v>52</v>
      </c>
      <c r="G93" s="25">
        <v>115640.75</v>
      </c>
    </row>
    <row r="94" spans="1:7" ht="15" thickBot="1" x14ac:dyDescent="0.35">
      <c r="A94" s="12" t="s">
        <v>53</v>
      </c>
      <c r="B94" s="11" t="s">
        <v>33</v>
      </c>
      <c r="C94" s="25">
        <v>343972.56999999995</v>
      </c>
      <c r="E94" s="12"/>
      <c r="F94" s="11" t="s">
        <v>20</v>
      </c>
      <c r="G94" s="25">
        <v>109059.76</v>
      </c>
    </row>
    <row r="95" spans="1:7" ht="15" thickBot="1" x14ac:dyDescent="0.35">
      <c r="A95" s="48"/>
      <c r="B95" s="49" t="s">
        <v>1</v>
      </c>
      <c r="C95" s="50">
        <f>SUM(C94)</f>
        <v>343972.56999999995</v>
      </c>
      <c r="E95" s="12"/>
      <c r="F95" s="11" t="s">
        <v>30</v>
      </c>
      <c r="G95" s="25">
        <v>90311.060000000012</v>
      </c>
    </row>
    <row r="96" spans="1:7" x14ac:dyDescent="0.3">
      <c r="A96" s="12" t="s">
        <v>14</v>
      </c>
      <c r="B96" s="11" t="s">
        <v>33</v>
      </c>
      <c r="C96" s="25">
        <v>25882441.819999974</v>
      </c>
      <c r="E96" s="12"/>
      <c r="F96" s="11" t="s">
        <v>16</v>
      </c>
      <c r="G96" s="25">
        <v>64443.349999999991</v>
      </c>
    </row>
    <row r="97" spans="1:7" x14ac:dyDescent="0.3">
      <c r="A97" s="12"/>
      <c r="B97" s="11" t="s">
        <v>34</v>
      </c>
      <c r="C97" s="25">
        <v>4197698.9000000069</v>
      </c>
      <c r="E97" s="12"/>
      <c r="F97" s="11" t="s">
        <v>62</v>
      </c>
      <c r="G97" s="25">
        <v>57056.58</v>
      </c>
    </row>
    <row r="98" spans="1:7" x14ac:dyDescent="0.3">
      <c r="A98" s="12"/>
      <c r="B98" s="11" t="s">
        <v>29</v>
      </c>
      <c r="C98" s="25">
        <v>369622.73</v>
      </c>
      <c r="E98" s="12"/>
      <c r="F98" s="11" t="s">
        <v>8</v>
      </c>
      <c r="G98" s="25">
        <v>24415.989999999998</v>
      </c>
    </row>
    <row r="99" spans="1:7" ht="15" thickBot="1" x14ac:dyDescent="0.35">
      <c r="A99" s="12"/>
      <c r="B99" s="11" t="s">
        <v>44</v>
      </c>
      <c r="C99" s="25">
        <v>272500</v>
      </c>
      <c r="E99" s="12"/>
      <c r="F99" s="11" t="s">
        <v>10</v>
      </c>
      <c r="G99" s="25">
        <v>10106.36</v>
      </c>
    </row>
    <row r="100" spans="1:7" ht="15" thickBot="1" x14ac:dyDescent="0.35">
      <c r="A100" s="48"/>
      <c r="B100" s="49" t="s">
        <v>1</v>
      </c>
      <c r="C100" s="50">
        <f>SUM(C96:C99)</f>
        <v>30722263.449999981</v>
      </c>
      <c r="E100" s="12"/>
      <c r="F100" s="11" t="s">
        <v>41</v>
      </c>
      <c r="G100" s="25">
        <v>2606.63</v>
      </c>
    </row>
    <row r="101" spans="1:7" ht="15" thickBot="1" x14ac:dyDescent="0.35">
      <c r="A101" s="12" t="s">
        <v>15</v>
      </c>
      <c r="B101" s="11" t="s">
        <v>29</v>
      </c>
      <c r="C101" s="25">
        <v>3063291.0099999993</v>
      </c>
      <c r="E101" s="48"/>
      <c r="F101" s="49" t="s">
        <v>1</v>
      </c>
      <c r="G101" s="50">
        <f>SUM(G83:G100)</f>
        <v>33890784.939999975</v>
      </c>
    </row>
    <row r="102" spans="1:7" ht="15" thickBot="1" x14ac:dyDescent="0.35">
      <c r="A102" s="12"/>
      <c r="B102" s="11" t="s">
        <v>34</v>
      </c>
      <c r="C102" s="25">
        <v>335802</v>
      </c>
      <c r="E102" s="12" t="s">
        <v>35</v>
      </c>
      <c r="F102" s="11" t="s">
        <v>17</v>
      </c>
      <c r="G102" s="25">
        <v>5116582.2499999991</v>
      </c>
    </row>
    <row r="103" spans="1:7" ht="15" thickBot="1" x14ac:dyDescent="0.35">
      <c r="A103" s="48"/>
      <c r="B103" s="49" t="s">
        <v>1</v>
      </c>
      <c r="C103" s="50">
        <f>SUM(C101:C102)</f>
        <v>3399093.0099999993</v>
      </c>
      <c r="E103" s="12"/>
      <c r="F103" s="11" t="s">
        <v>40</v>
      </c>
      <c r="G103" s="25">
        <v>4059670</v>
      </c>
    </row>
    <row r="104" spans="1:7" x14ac:dyDescent="0.3">
      <c r="A104" s="12" t="s">
        <v>22</v>
      </c>
      <c r="B104" s="11" t="s">
        <v>29</v>
      </c>
      <c r="C104" s="25">
        <v>1527149.37</v>
      </c>
      <c r="E104" s="12"/>
      <c r="F104" s="11" t="s">
        <v>19</v>
      </c>
      <c r="G104" s="25">
        <v>2987094.61</v>
      </c>
    </row>
    <row r="105" spans="1:7" x14ac:dyDescent="0.3">
      <c r="A105" s="12"/>
      <c r="B105" s="11" t="s">
        <v>35</v>
      </c>
      <c r="C105" s="25">
        <v>134433</v>
      </c>
      <c r="E105" s="12"/>
      <c r="F105" s="11" t="s">
        <v>21</v>
      </c>
      <c r="G105" s="25">
        <v>1184434.08</v>
      </c>
    </row>
    <row r="106" spans="1:7" x14ac:dyDescent="0.3">
      <c r="A106" s="12"/>
      <c r="B106" s="11" t="s">
        <v>37</v>
      </c>
      <c r="C106" s="25">
        <v>36475.979999999996</v>
      </c>
      <c r="E106" s="12"/>
      <c r="F106" s="11" t="s">
        <v>20</v>
      </c>
      <c r="G106" s="25">
        <v>943047.23</v>
      </c>
    </row>
    <row r="107" spans="1:7" ht="15" thickBot="1" x14ac:dyDescent="0.35">
      <c r="A107" s="12"/>
      <c r="B107" s="11" t="s">
        <v>4</v>
      </c>
      <c r="C107" s="25">
        <v>1970</v>
      </c>
      <c r="E107" s="12"/>
      <c r="F107" s="11" t="s">
        <v>7</v>
      </c>
      <c r="G107" s="25">
        <v>863513.66000000015</v>
      </c>
    </row>
    <row r="108" spans="1:7" ht="15" thickBot="1" x14ac:dyDescent="0.35">
      <c r="A108" s="48"/>
      <c r="B108" s="49" t="s">
        <v>1</v>
      </c>
      <c r="C108" s="50">
        <f>SUM(C104:C107)</f>
        <v>1700028.35</v>
      </c>
      <c r="E108" s="12"/>
      <c r="F108" s="11" t="s">
        <v>9</v>
      </c>
      <c r="G108" s="25">
        <v>835697.37999999989</v>
      </c>
    </row>
    <row r="109" spans="1:7" x14ac:dyDescent="0.3">
      <c r="A109" s="12" t="s">
        <v>16</v>
      </c>
      <c r="B109" s="11" t="s">
        <v>38</v>
      </c>
      <c r="C109" s="25">
        <v>100430.35000000009</v>
      </c>
      <c r="E109" s="12"/>
      <c r="F109" s="11" t="s">
        <v>11</v>
      </c>
      <c r="G109" s="25">
        <v>694992.09000000008</v>
      </c>
    </row>
    <row r="110" spans="1:7" x14ac:dyDescent="0.3">
      <c r="A110" s="12"/>
      <c r="B110" s="11" t="s">
        <v>33</v>
      </c>
      <c r="C110" s="25">
        <v>64443.349999999991</v>
      </c>
      <c r="E110" s="12"/>
      <c r="F110" s="11" t="s">
        <v>49</v>
      </c>
      <c r="G110" s="25">
        <v>491400</v>
      </c>
    </row>
    <row r="111" spans="1:7" x14ac:dyDescent="0.3">
      <c r="A111" s="12"/>
      <c r="B111" s="11" t="s">
        <v>37</v>
      </c>
      <c r="C111" s="25">
        <v>3668.77</v>
      </c>
      <c r="E111" s="12"/>
      <c r="F111" s="11" t="s">
        <v>23</v>
      </c>
      <c r="G111" s="25">
        <v>334969.88999999996</v>
      </c>
    </row>
    <row r="112" spans="1:7" ht="15" thickBot="1" x14ac:dyDescent="0.35">
      <c r="A112" s="12"/>
      <c r="B112" s="11" t="s">
        <v>4</v>
      </c>
      <c r="C112" s="25">
        <v>1291.25</v>
      </c>
      <c r="E112" s="12"/>
      <c r="F112" s="11" t="s">
        <v>5</v>
      </c>
      <c r="G112" s="25">
        <v>152768.21999999997</v>
      </c>
    </row>
    <row r="113" spans="1:7" ht="15" thickBot="1" x14ac:dyDescent="0.35">
      <c r="A113" s="48"/>
      <c r="B113" s="49" t="s">
        <v>1</v>
      </c>
      <c r="C113" s="50">
        <f>SUM(C109:C112)</f>
        <v>169833.72000000006</v>
      </c>
      <c r="E113" s="12"/>
      <c r="F113" s="11" t="s">
        <v>58</v>
      </c>
      <c r="G113" s="25">
        <v>135847.19</v>
      </c>
    </row>
    <row r="114" spans="1:7" x14ac:dyDescent="0.3">
      <c r="A114" s="12" t="s">
        <v>17</v>
      </c>
      <c r="B114" s="11" t="s">
        <v>34</v>
      </c>
      <c r="C114" s="25">
        <v>7482462.4400000181</v>
      </c>
      <c r="E114" s="12"/>
      <c r="F114" s="11" t="s">
        <v>22</v>
      </c>
      <c r="G114" s="25">
        <v>134433</v>
      </c>
    </row>
    <row r="115" spans="1:7" x14ac:dyDescent="0.3">
      <c r="A115" s="12"/>
      <c r="B115" s="11" t="s">
        <v>35</v>
      </c>
      <c r="C115" s="25">
        <v>5116582.2499999991</v>
      </c>
      <c r="E115" s="12"/>
      <c r="F115" s="11" t="s">
        <v>32</v>
      </c>
      <c r="G115" s="25">
        <v>71393.8</v>
      </c>
    </row>
    <row r="116" spans="1:7" x14ac:dyDescent="0.3">
      <c r="A116" s="12"/>
      <c r="B116" s="11" t="s">
        <v>37</v>
      </c>
      <c r="C116" s="25">
        <v>3434165.7999999989</v>
      </c>
      <c r="E116" s="12"/>
      <c r="F116" s="11" t="s">
        <v>18</v>
      </c>
      <c r="G116" s="25">
        <v>23570.01</v>
      </c>
    </row>
    <row r="117" spans="1:7" x14ac:dyDescent="0.3">
      <c r="A117" s="12"/>
      <c r="B117" s="11" t="s">
        <v>33</v>
      </c>
      <c r="C117" s="25">
        <v>1200852.0000000002</v>
      </c>
      <c r="E117" s="12"/>
      <c r="F117" s="11" t="s">
        <v>6</v>
      </c>
      <c r="G117" s="25">
        <v>7905</v>
      </c>
    </row>
    <row r="118" spans="1:7" x14ac:dyDescent="0.3">
      <c r="A118" s="12"/>
      <c r="B118" s="11" t="s">
        <v>36</v>
      </c>
      <c r="C118" s="25">
        <v>520020</v>
      </c>
      <c r="E118" s="12"/>
      <c r="F118" s="11" t="s">
        <v>41</v>
      </c>
      <c r="G118" s="25">
        <v>2792</v>
      </c>
    </row>
    <row r="119" spans="1:7" x14ac:dyDescent="0.3">
      <c r="A119" s="12"/>
      <c r="B119" s="11" t="s">
        <v>29</v>
      </c>
      <c r="C119" s="25">
        <v>297599.26</v>
      </c>
      <c r="E119" s="12"/>
      <c r="F119" s="11" t="s">
        <v>43</v>
      </c>
      <c r="G119" s="25">
        <v>559.80999999999995</v>
      </c>
    </row>
    <row r="120" spans="1:7" ht="15" thickBot="1" x14ac:dyDescent="0.35">
      <c r="A120" s="12"/>
      <c r="B120" s="11" t="s">
        <v>44</v>
      </c>
      <c r="C120" s="25">
        <v>162466.44</v>
      </c>
      <c r="E120" s="12"/>
      <c r="F120" s="11" t="s">
        <v>45</v>
      </c>
      <c r="G120" s="25">
        <v>115</v>
      </c>
    </row>
    <row r="121" spans="1:7" ht="15" thickBot="1" x14ac:dyDescent="0.35">
      <c r="A121" s="12"/>
      <c r="B121" s="11" t="s">
        <v>4</v>
      </c>
      <c r="C121" s="25">
        <v>79225.260000000009</v>
      </c>
      <c r="E121" s="48"/>
      <c r="F121" s="49" t="s">
        <v>1</v>
      </c>
      <c r="G121" s="50">
        <f>SUM(G102:G120)</f>
        <v>18040785.220000003</v>
      </c>
    </row>
    <row r="122" spans="1:7" x14ac:dyDescent="0.3">
      <c r="A122" s="12"/>
      <c r="B122" s="11" t="s">
        <v>42</v>
      </c>
      <c r="C122" s="25">
        <v>50626.74</v>
      </c>
      <c r="E122" s="12" t="s">
        <v>38</v>
      </c>
      <c r="F122" s="11" t="s">
        <v>41</v>
      </c>
      <c r="G122" s="25">
        <v>1049.18</v>
      </c>
    </row>
    <row r="123" spans="1:7" ht="15" thickBot="1" x14ac:dyDescent="0.35">
      <c r="A123" s="12"/>
      <c r="B123" s="11" t="s">
        <v>39</v>
      </c>
      <c r="C123" s="25">
        <v>39408</v>
      </c>
      <c r="E123" s="12"/>
      <c r="F123" s="11" t="s">
        <v>23</v>
      </c>
      <c r="G123" s="25">
        <v>18000</v>
      </c>
    </row>
    <row r="124" spans="1:7" ht="15" thickBot="1" x14ac:dyDescent="0.35">
      <c r="A124" s="48"/>
      <c r="B124" s="49" t="s">
        <v>1</v>
      </c>
      <c r="C124" s="50">
        <f>SUM(C114:C123)</f>
        <v>18383408.19000002</v>
      </c>
      <c r="E124" s="12"/>
      <c r="F124" s="11" t="s">
        <v>5</v>
      </c>
      <c r="G124" s="25">
        <v>30292.929999999997</v>
      </c>
    </row>
    <row r="125" spans="1:7" ht="15" thickBot="1" x14ac:dyDescent="0.35">
      <c r="A125" s="12" t="s">
        <v>50</v>
      </c>
      <c r="B125" s="11" t="s">
        <v>29</v>
      </c>
      <c r="C125" s="25">
        <v>566791.15</v>
      </c>
      <c r="E125" s="12"/>
      <c r="F125" s="11" t="s">
        <v>16</v>
      </c>
      <c r="G125" s="25">
        <v>100430.35000000009</v>
      </c>
    </row>
    <row r="126" spans="1:7" ht="15" thickBot="1" x14ac:dyDescent="0.35">
      <c r="A126" s="48"/>
      <c r="B126" s="49" t="s">
        <v>1</v>
      </c>
      <c r="C126" s="50">
        <f>SUM(C125)</f>
        <v>566791.15</v>
      </c>
      <c r="E126" s="12"/>
      <c r="F126" s="11" t="s">
        <v>10</v>
      </c>
      <c r="G126" s="25">
        <v>6285003.1599999992</v>
      </c>
    </row>
    <row r="127" spans="1:7" ht="15" thickBot="1" x14ac:dyDescent="0.35">
      <c r="A127" s="12" t="s">
        <v>41</v>
      </c>
      <c r="B127" s="11" t="s">
        <v>35</v>
      </c>
      <c r="C127" s="25">
        <v>2792</v>
      </c>
      <c r="E127" s="48"/>
      <c r="F127" s="49" t="s">
        <v>1</v>
      </c>
      <c r="G127" s="50">
        <f>SUM(G122:G126)</f>
        <v>6434775.6199999992</v>
      </c>
    </row>
    <row r="128" spans="1:7" ht="15" thickBot="1" x14ac:dyDescent="0.35">
      <c r="A128" s="12"/>
      <c r="B128" s="11" t="s">
        <v>33</v>
      </c>
      <c r="C128" s="25">
        <v>2606.63</v>
      </c>
      <c r="E128" s="12"/>
      <c r="F128" s="11"/>
      <c r="G128" s="33"/>
    </row>
    <row r="129" spans="1:7" ht="15" thickBot="1" x14ac:dyDescent="0.35">
      <c r="A129" s="12"/>
      <c r="B129" s="11" t="s">
        <v>38</v>
      </c>
      <c r="C129" s="25">
        <v>1049.18</v>
      </c>
      <c r="E129" s="48"/>
      <c r="F129" s="49" t="s">
        <v>13</v>
      </c>
      <c r="G129" s="50">
        <f>G13+G17+G21+G37+G42+G55+G58+G82+G101+G121+G127</f>
        <v>224838330.28000021</v>
      </c>
    </row>
    <row r="130" spans="1:7" x14ac:dyDescent="0.3">
      <c r="A130" s="12"/>
      <c r="B130" s="11" t="s">
        <v>42</v>
      </c>
      <c r="C130" s="25">
        <v>935.01</v>
      </c>
    </row>
    <row r="131" spans="1:7" ht="15" thickBot="1" x14ac:dyDescent="0.35">
      <c r="A131" s="12"/>
      <c r="B131" s="11" t="s">
        <v>4</v>
      </c>
      <c r="C131" s="25">
        <v>70</v>
      </c>
    </row>
    <row r="132" spans="1:7" ht="15" thickBot="1" x14ac:dyDescent="0.35">
      <c r="A132" s="48"/>
      <c r="B132" s="49" t="s">
        <v>1</v>
      </c>
      <c r="C132" s="50">
        <f>SUM(C127:C131)</f>
        <v>7452.8200000000006</v>
      </c>
    </row>
    <row r="133" spans="1:7" x14ac:dyDescent="0.3">
      <c r="A133" s="12" t="s">
        <v>18</v>
      </c>
      <c r="B133" s="11" t="s">
        <v>37</v>
      </c>
      <c r="C133" s="25">
        <v>709789.05</v>
      </c>
    </row>
    <row r="134" spans="1:7" x14ac:dyDescent="0.3">
      <c r="A134" s="12"/>
      <c r="B134" s="11" t="s">
        <v>29</v>
      </c>
      <c r="C134" s="25">
        <v>607847.04999999993</v>
      </c>
    </row>
    <row r="135" spans="1:7" ht="15" thickBot="1" x14ac:dyDescent="0.35">
      <c r="A135" s="12"/>
      <c r="B135" s="11" t="s">
        <v>35</v>
      </c>
      <c r="C135" s="25">
        <v>23570.01</v>
      </c>
    </row>
    <row r="136" spans="1:7" ht="15" thickBot="1" x14ac:dyDescent="0.35">
      <c r="A136" s="48"/>
      <c r="B136" s="49" t="s">
        <v>1</v>
      </c>
      <c r="C136" s="50">
        <f>SUM(C133:C135)</f>
        <v>1341206.1100000001</v>
      </c>
    </row>
    <row r="137" spans="1:7" ht="15" thickBot="1" x14ac:dyDescent="0.35">
      <c r="A137" s="12" t="s">
        <v>40</v>
      </c>
      <c r="B137" s="11" t="s">
        <v>35</v>
      </c>
      <c r="C137" s="25">
        <v>4059670</v>
      </c>
    </row>
    <row r="138" spans="1:7" ht="15" thickBot="1" x14ac:dyDescent="0.35">
      <c r="A138" s="48"/>
      <c r="B138" s="49" t="s">
        <v>1</v>
      </c>
      <c r="C138" s="50">
        <f>SUM(C137)</f>
        <v>4059670</v>
      </c>
    </row>
    <row r="139" spans="1:7" ht="15" thickBot="1" x14ac:dyDescent="0.35">
      <c r="A139" s="12" t="s">
        <v>46</v>
      </c>
      <c r="B139" s="11" t="s">
        <v>33</v>
      </c>
      <c r="C139" s="25">
        <v>144012.9</v>
      </c>
    </row>
    <row r="140" spans="1:7" ht="15" thickBot="1" x14ac:dyDescent="0.35">
      <c r="A140" s="48"/>
      <c r="B140" s="49" t="s">
        <v>1</v>
      </c>
      <c r="C140" s="50">
        <f>SUM(C139)</f>
        <v>144012.9</v>
      </c>
    </row>
    <row r="141" spans="1:7" ht="15" thickBot="1" x14ac:dyDescent="0.35">
      <c r="A141" s="12" t="s">
        <v>52</v>
      </c>
      <c r="B141" s="11" t="s">
        <v>33</v>
      </c>
      <c r="C141" s="25">
        <v>115640.75</v>
      </c>
    </row>
    <row r="142" spans="1:7" ht="15" thickBot="1" x14ac:dyDescent="0.35">
      <c r="A142" s="48"/>
      <c r="B142" s="49" t="s">
        <v>1</v>
      </c>
      <c r="C142" s="50">
        <f>SUM(C141)</f>
        <v>115640.75</v>
      </c>
    </row>
    <row r="143" spans="1:7" ht="15" thickBot="1" x14ac:dyDescent="0.35">
      <c r="A143" s="12" t="s">
        <v>45</v>
      </c>
      <c r="B143" s="11" t="s">
        <v>35</v>
      </c>
      <c r="C143" s="25">
        <v>115</v>
      </c>
    </row>
    <row r="144" spans="1:7" ht="15" thickBot="1" x14ac:dyDescent="0.35">
      <c r="A144" s="48"/>
      <c r="B144" s="49" t="s">
        <v>1</v>
      </c>
      <c r="C144" s="50">
        <f>SUM(C143)</f>
        <v>115</v>
      </c>
    </row>
    <row r="145" spans="1:3" ht="15" thickBot="1" x14ac:dyDescent="0.35">
      <c r="A145" s="12" t="s">
        <v>25</v>
      </c>
      <c r="B145" s="11" t="s">
        <v>29</v>
      </c>
      <c r="C145" s="25">
        <v>435758.33999999997</v>
      </c>
    </row>
    <row r="146" spans="1:3" ht="15" thickBot="1" x14ac:dyDescent="0.35">
      <c r="A146" s="48"/>
      <c r="B146" s="49" t="s">
        <v>1</v>
      </c>
      <c r="C146" s="50">
        <f>SUM(C145)</f>
        <v>435758.33999999997</v>
      </c>
    </row>
    <row r="147" spans="1:3" ht="15" thickBot="1" x14ac:dyDescent="0.35">
      <c r="A147" s="12" t="s">
        <v>51</v>
      </c>
      <c r="B147" s="11" t="s">
        <v>4</v>
      </c>
      <c r="C147" s="25">
        <v>45219.38</v>
      </c>
    </row>
    <row r="148" spans="1:3" ht="15" thickBot="1" x14ac:dyDescent="0.35">
      <c r="A148" s="48"/>
      <c r="B148" s="49" t="s">
        <v>1</v>
      </c>
      <c r="C148" s="50">
        <f>SUM(C147)</f>
        <v>45219.38</v>
      </c>
    </row>
    <row r="149" spans="1:3" x14ac:dyDescent="0.3">
      <c r="A149" s="12" t="s">
        <v>23</v>
      </c>
      <c r="B149" s="11" t="s">
        <v>35</v>
      </c>
      <c r="C149" s="25">
        <v>334969.88999999996</v>
      </c>
    </row>
    <row r="150" spans="1:3" x14ac:dyDescent="0.3">
      <c r="A150" s="12"/>
      <c r="B150" s="11" t="s">
        <v>33</v>
      </c>
      <c r="C150" s="25">
        <v>275435.95999999996</v>
      </c>
    </row>
    <row r="151" spans="1:3" x14ac:dyDescent="0.3">
      <c r="A151" s="12"/>
      <c r="B151" s="11" t="s">
        <v>4</v>
      </c>
      <c r="C151" s="25">
        <v>138401.69999999998</v>
      </c>
    </row>
    <row r="152" spans="1:3" ht="15" thickBot="1" x14ac:dyDescent="0.35">
      <c r="A152" s="12"/>
      <c r="B152" s="11" t="s">
        <v>38</v>
      </c>
      <c r="C152" s="25">
        <v>18000</v>
      </c>
    </row>
    <row r="153" spans="1:3" ht="15" thickBot="1" x14ac:dyDescent="0.35">
      <c r="A153" s="48"/>
      <c r="B153" s="49" t="s">
        <v>1</v>
      </c>
      <c r="C153" s="50">
        <f>SUM(C149:C152)</f>
        <v>766807.54999999981</v>
      </c>
    </row>
    <row r="154" spans="1:3" ht="15" thickBot="1" x14ac:dyDescent="0.35">
      <c r="A154" s="12" t="s">
        <v>58</v>
      </c>
      <c r="B154" s="11" t="s">
        <v>35</v>
      </c>
      <c r="C154" s="25">
        <v>135847.19</v>
      </c>
    </row>
    <row r="155" spans="1:3" ht="15" thickBot="1" x14ac:dyDescent="0.35">
      <c r="A155" s="48"/>
      <c r="B155" s="49" t="s">
        <v>1</v>
      </c>
      <c r="C155" s="50">
        <f>SUM(C154)</f>
        <v>135847.19</v>
      </c>
    </row>
    <row r="156" spans="1:3" x14ac:dyDescent="0.3">
      <c r="A156" s="12"/>
      <c r="B156" s="11"/>
      <c r="C156" s="25"/>
    </row>
    <row r="157" spans="1:3" ht="15" thickBot="1" x14ac:dyDescent="0.35">
      <c r="A157" s="12"/>
      <c r="B157" s="11"/>
      <c r="C157" s="25"/>
    </row>
    <row r="158" spans="1:3" ht="15" thickBot="1" x14ac:dyDescent="0.35">
      <c r="A158" s="48"/>
      <c r="B158" s="49" t="s">
        <v>1</v>
      </c>
      <c r="C158" s="50">
        <f>C4+C8+C11+C13+C21+C25+C29+C34+C39+C44+C50+C54+C58+C60+C65+C67+C76+C83+C85+C87+C91+C93+C95+C100+C103+C108+C113+C124+C126+C132+C136+C138+C140+C142+C144+C146+C148+C153+C155</f>
        <v>224838330.28000021</v>
      </c>
    </row>
  </sheetData>
  <sortState ref="B149:C152">
    <sortCondition descending="1" ref="C149:C15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Exp.Enero-Junio 2023</vt:lpstr>
      <vt:lpstr>Resumen Exp. Enero-Dic.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Exporlac Chile AG</dc:creator>
  <cp:lastModifiedBy>HP</cp:lastModifiedBy>
  <dcterms:created xsi:type="dcterms:W3CDTF">2019-04-15T16:29:59Z</dcterms:created>
  <dcterms:modified xsi:type="dcterms:W3CDTF">2024-01-15T15:25:29Z</dcterms:modified>
</cp:coreProperties>
</file>