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ban Jeldres\Desktop\Exporlac\Exporlac-2025\3-Resumen Exportaciones\"/>
    </mc:Choice>
  </mc:AlternateContent>
  <bookViews>
    <workbookView xWindow="120" yWindow="70" windowWidth="18910" windowHeight="11820"/>
  </bookViews>
  <sheets>
    <sheet name="Resumen Exp.Enero-Junio" sheetId="43" r:id="rId1"/>
  </sheets>
  <calcPr calcId="152511"/>
</workbook>
</file>

<file path=xl/calcChain.xml><?xml version="1.0" encoding="utf-8"?>
<calcChain xmlns="http://schemas.openxmlformats.org/spreadsheetml/2006/main">
  <c r="C142" i="43" l="1"/>
  <c r="G112" i="43"/>
  <c r="G109" i="43"/>
  <c r="G93" i="43"/>
  <c r="G82" i="43"/>
  <c r="G59" i="43"/>
  <c r="G50" i="43"/>
  <c r="G36" i="43"/>
  <c r="G34" i="43"/>
  <c r="G21" i="43"/>
  <c r="G18" i="43"/>
  <c r="G14" i="43"/>
  <c r="C140" i="43"/>
  <c r="C138" i="43"/>
  <c r="C134" i="43"/>
  <c r="C131" i="43"/>
  <c r="C129" i="43"/>
  <c r="C127" i="43"/>
  <c r="C125" i="43"/>
  <c r="C123" i="43"/>
  <c r="C120" i="43"/>
  <c r="C110" i="43"/>
  <c r="C106" i="43"/>
  <c r="C101" i="43"/>
  <c r="C98" i="43"/>
  <c r="C91" i="43"/>
  <c r="C89" i="43"/>
  <c r="C87" i="43"/>
  <c r="C84" i="43"/>
  <c r="C82" i="43"/>
  <c r="C80" i="43"/>
  <c r="C76" i="43"/>
  <c r="C74" i="43"/>
  <c r="C68" i="43"/>
  <c r="C66" i="43"/>
  <c r="C57" i="43"/>
  <c r="C54" i="43"/>
  <c r="C49" i="43"/>
  <c r="C47" i="43"/>
  <c r="C43" i="43"/>
  <c r="C38" i="43"/>
  <c r="C32" i="43"/>
  <c r="C28" i="43"/>
  <c r="C23" i="43"/>
  <c r="C21" i="43"/>
  <c r="C18" i="43"/>
  <c r="C14" i="43"/>
  <c r="C8" i="43"/>
  <c r="C6" i="43"/>
  <c r="C4" i="43"/>
  <c r="G114" i="43" l="1"/>
</calcChain>
</file>

<file path=xl/sharedStrings.xml><?xml version="1.0" encoding="utf-8"?>
<sst xmlns="http://schemas.openxmlformats.org/spreadsheetml/2006/main" count="324" uniqueCount="61">
  <si>
    <t xml:space="preserve">    Resumen Exportaciones por</t>
  </si>
  <si>
    <t>Total</t>
  </si>
  <si>
    <t>Total FOB US$</t>
  </si>
  <si>
    <t>Valor FOB US$</t>
  </si>
  <si>
    <t>LEP</t>
  </si>
  <si>
    <t>Bolivia</t>
  </si>
  <si>
    <t>Cuba</t>
  </si>
  <si>
    <t>Costa Rica</t>
  </si>
  <si>
    <t>Ecuador</t>
  </si>
  <si>
    <t>El Salvador</t>
  </si>
  <si>
    <t>Estados Unidos</t>
  </si>
  <si>
    <t>Guatemala</t>
  </si>
  <si>
    <t>Honduras</t>
  </si>
  <si>
    <t>Total General</t>
  </si>
  <si>
    <t>México</t>
  </si>
  <si>
    <t>Nicaragua</t>
  </si>
  <si>
    <t>Perú</t>
  </si>
  <si>
    <t>Rep. Dominicana</t>
  </si>
  <si>
    <t>China</t>
  </si>
  <si>
    <t>Colombia</t>
  </si>
  <si>
    <t>Corea del Sur</t>
  </si>
  <si>
    <t>Panamá</t>
  </si>
  <si>
    <t>Venezuela</t>
  </si>
  <si>
    <t>Trinidad y Tobago</t>
  </si>
  <si>
    <t>PAIS</t>
  </si>
  <si>
    <t>GRUPO</t>
  </si>
  <si>
    <t>PAI</t>
  </si>
  <si>
    <t>Bangladesh</t>
  </si>
  <si>
    <t>Queso</t>
  </si>
  <si>
    <t>Condensada</t>
  </si>
  <si>
    <t>Suero</t>
  </si>
  <si>
    <t>Manjar</t>
  </si>
  <si>
    <t>Crema</t>
  </si>
  <si>
    <t>Mantequilla</t>
  </si>
  <si>
    <t>Japón</t>
  </si>
  <si>
    <t>Brasil</t>
  </si>
  <si>
    <t>LL</t>
  </si>
  <si>
    <t>Filipinas</t>
  </si>
  <si>
    <t>Yogur</t>
  </si>
  <si>
    <t>Paraguay</t>
  </si>
  <si>
    <t>Grasa Butirica</t>
  </si>
  <si>
    <t>Marruecos</t>
  </si>
  <si>
    <t>Emiratos Árabes Unidos</t>
  </si>
  <si>
    <t>Belice</t>
  </si>
  <si>
    <t>Canadá</t>
  </si>
  <si>
    <t>Singapur</t>
  </si>
  <si>
    <t>Vietnam</t>
  </si>
  <si>
    <t>Jamaica</t>
  </si>
  <si>
    <t>Uruguay</t>
  </si>
  <si>
    <t>Túnez</t>
  </si>
  <si>
    <t>Egipto</t>
  </si>
  <si>
    <t>Rusia</t>
  </si>
  <si>
    <t>PAI GRANEL</t>
  </si>
  <si>
    <t>Bahamas</t>
  </si>
  <si>
    <t>Hong Kong</t>
  </si>
  <si>
    <t>Guyana</t>
  </si>
  <si>
    <t>Líbano</t>
  </si>
  <si>
    <t>Total general</t>
  </si>
  <si>
    <t xml:space="preserve">  Resumen Exportaciones por Pais y  Grupo de Producto Enero-Junio 2025</t>
  </si>
  <si>
    <t xml:space="preserve">      Resumen Exportaciones por Grupo de Producto y  Pais Enero- Junio 2025</t>
  </si>
  <si>
    <t>Grupo -Producto Enero-Junio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</si>
</sst>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2" fontId="1" fillId="2" borderId="3" xfId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2" fontId="1" fillId="2" borderId="3" xfId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2" fillId="2" borderId="4" xfId="0" applyFont="1" applyFill="1" applyBorder="1"/>
    <xf numFmtId="42" fontId="5" fillId="2" borderId="9" xfId="0" applyNumberFormat="1" applyFont="1" applyFill="1" applyBorder="1"/>
    <xf numFmtId="0" fontId="0" fillId="0" borderId="6" xfId="0" applyBorder="1"/>
    <xf numFmtId="0" fontId="0" fillId="0" borderId="7" xfId="0" applyBorder="1"/>
    <xf numFmtId="42" fontId="0" fillId="0" borderId="8" xfId="1" applyFont="1" applyBorder="1"/>
    <xf numFmtId="42" fontId="1" fillId="2" borderId="9" xfId="1" applyFont="1" applyFill="1" applyBorder="1" applyAlignment="1">
      <alignment horizontal="left"/>
    </xf>
    <xf numFmtId="42" fontId="1" fillId="2" borderId="9" xfId="1" applyFont="1" applyFill="1" applyBorder="1" applyAlignment="1">
      <alignment horizontal="center"/>
    </xf>
    <xf numFmtId="42" fontId="0" fillId="0" borderId="2" xfId="1" applyFont="1" applyBorder="1"/>
    <xf numFmtId="42" fontId="0" fillId="0" borderId="7" xfId="1" applyFont="1" applyBorder="1"/>
    <xf numFmtId="0" fontId="0" fillId="0" borderId="1" xfId="0" applyBorder="1"/>
    <xf numFmtId="0" fontId="0" fillId="0" borderId="2" xfId="0" applyBorder="1"/>
    <xf numFmtId="42" fontId="5" fillId="2" borderId="10" xfId="1" applyFont="1" applyFill="1" applyBorder="1"/>
    <xf numFmtId="42" fontId="0" fillId="0" borderId="0" xfId="1" applyFont="1"/>
    <xf numFmtId="0" fontId="1" fillId="2" borderId="12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10" xfId="0" applyFont="1" applyFill="1" applyBorder="1"/>
    <xf numFmtId="0" fontId="5" fillId="2" borderId="11" xfId="0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topLeftCell="B1" workbookViewId="0">
      <selection activeCell="I21" sqref="I21"/>
    </sheetView>
  </sheetViews>
  <sheetFormatPr baseColWidth="10" defaultRowHeight="14.5" x14ac:dyDescent="0.35"/>
  <cols>
    <col min="1" max="1" width="12.7265625" customWidth="1"/>
    <col min="3" max="3" width="30.54296875" style="24" customWidth="1"/>
    <col min="4" max="4" width="2.90625" customWidth="1"/>
    <col min="7" max="7" width="31.1796875" style="24" customWidth="1"/>
    <col min="9" max="9" width="27" customWidth="1"/>
    <col min="10" max="10" width="12.81640625" bestFit="1" customWidth="1"/>
  </cols>
  <sheetData>
    <row r="1" spans="1:10" ht="15" thickBot="1" x14ac:dyDescent="0.4">
      <c r="A1" s="2" t="s">
        <v>58</v>
      </c>
      <c r="B1" s="5"/>
      <c r="C1" s="17"/>
      <c r="D1" s="1"/>
      <c r="E1" s="4" t="s">
        <v>59</v>
      </c>
      <c r="F1" s="5"/>
      <c r="G1" s="6"/>
      <c r="H1" s="1"/>
      <c r="I1" s="3" t="s">
        <v>0</v>
      </c>
      <c r="J1" s="10" t="s">
        <v>1</v>
      </c>
    </row>
    <row r="2" spans="1:10" ht="15" thickBot="1" x14ac:dyDescent="0.4">
      <c r="A2" s="3" t="s">
        <v>24</v>
      </c>
      <c r="B2" s="25" t="s">
        <v>25</v>
      </c>
      <c r="C2" s="18" t="s">
        <v>2</v>
      </c>
      <c r="D2" s="1"/>
      <c r="E2" s="7" t="s">
        <v>25</v>
      </c>
      <c r="F2" s="8" t="s">
        <v>24</v>
      </c>
      <c r="G2" s="9" t="s">
        <v>2</v>
      </c>
      <c r="H2" s="1"/>
      <c r="I2" s="7" t="s">
        <v>60</v>
      </c>
      <c r="J2" s="11" t="s">
        <v>3</v>
      </c>
    </row>
    <row r="3" spans="1:10" ht="15" thickBot="1" x14ac:dyDescent="0.4">
      <c r="A3" s="14" t="s">
        <v>53</v>
      </c>
      <c r="B3" s="22" t="s">
        <v>26</v>
      </c>
      <c r="C3" s="16">
        <v>11143.52</v>
      </c>
      <c r="E3" s="14" t="s">
        <v>29</v>
      </c>
      <c r="F3" s="15" t="s">
        <v>10</v>
      </c>
      <c r="G3" s="16">
        <v>26426794.8800001</v>
      </c>
      <c r="I3" s="21" t="s">
        <v>4</v>
      </c>
      <c r="J3" s="19">
        <v>44995344.849999949</v>
      </c>
    </row>
    <row r="4" spans="1:10" ht="15" thickBot="1" x14ac:dyDescent="0.4">
      <c r="A4" s="12"/>
      <c r="B4" s="26" t="s">
        <v>1</v>
      </c>
      <c r="C4" s="13">
        <f>SUM(C3)</f>
        <v>11143.52</v>
      </c>
      <c r="E4" s="14"/>
      <c r="F4" s="15" t="s">
        <v>16</v>
      </c>
      <c r="G4" s="16">
        <v>4959904.9300000034</v>
      </c>
      <c r="I4" s="14" t="s">
        <v>29</v>
      </c>
      <c r="J4" s="20">
        <v>41074931.370000049</v>
      </c>
    </row>
    <row r="5" spans="1:10" ht="15" thickBot="1" x14ac:dyDescent="0.4">
      <c r="A5" s="14" t="s">
        <v>27</v>
      </c>
      <c r="B5" s="15" t="s">
        <v>52</v>
      </c>
      <c r="C5" s="16">
        <v>1848011.6</v>
      </c>
      <c r="E5" s="14"/>
      <c r="F5" s="15" t="s">
        <v>7</v>
      </c>
      <c r="G5" s="16">
        <v>3677801.8399999994</v>
      </c>
      <c r="I5" s="14" t="s">
        <v>28</v>
      </c>
      <c r="J5" s="20">
        <v>25214596.359999999</v>
      </c>
    </row>
    <row r="6" spans="1:10" ht="15" thickBot="1" x14ac:dyDescent="0.4">
      <c r="A6" s="12"/>
      <c r="B6" s="26" t="s">
        <v>1</v>
      </c>
      <c r="C6" s="13">
        <f>SUM(C5)</f>
        <v>1848011.6</v>
      </c>
      <c r="E6" s="14"/>
      <c r="F6" s="15" t="s">
        <v>14</v>
      </c>
      <c r="G6" s="16">
        <v>2168445.2399999988</v>
      </c>
      <c r="I6" s="14" t="s">
        <v>26</v>
      </c>
      <c r="J6" s="20">
        <v>10360620.820000006</v>
      </c>
    </row>
    <row r="7" spans="1:10" ht="15" thickBot="1" x14ac:dyDescent="0.4">
      <c r="A7" s="14" t="s">
        <v>43</v>
      </c>
      <c r="B7" s="15" t="s">
        <v>26</v>
      </c>
      <c r="C7" s="16">
        <v>121110.5</v>
      </c>
      <c r="E7" s="14"/>
      <c r="F7" s="15" t="s">
        <v>8</v>
      </c>
      <c r="G7" s="16">
        <v>1694624.88</v>
      </c>
      <c r="I7" s="14" t="s">
        <v>30</v>
      </c>
      <c r="J7" s="20">
        <v>9429319.049999997</v>
      </c>
    </row>
    <row r="8" spans="1:10" ht="15" thickBot="1" x14ac:dyDescent="0.4">
      <c r="A8" s="12"/>
      <c r="B8" s="26" t="s">
        <v>1</v>
      </c>
      <c r="C8" s="13">
        <f>SUM(C7)</f>
        <v>121110.5</v>
      </c>
      <c r="E8" s="14"/>
      <c r="F8" s="15" t="s">
        <v>12</v>
      </c>
      <c r="G8" s="16">
        <v>1135732.8499999999</v>
      </c>
      <c r="I8" s="14" t="s">
        <v>31</v>
      </c>
      <c r="J8" s="20">
        <v>7000438.3900000015</v>
      </c>
    </row>
    <row r="9" spans="1:10" x14ac:dyDescent="0.35">
      <c r="A9" s="14" t="s">
        <v>5</v>
      </c>
      <c r="B9" s="15" t="s">
        <v>26</v>
      </c>
      <c r="C9" s="16">
        <v>266484.75999999995</v>
      </c>
      <c r="E9" s="14"/>
      <c r="F9" s="15" t="s">
        <v>19</v>
      </c>
      <c r="G9" s="16">
        <v>554564.76</v>
      </c>
      <c r="I9" s="14" t="s">
        <v>33</v>
      </c>
      <c r="J9" s="20">
        <v>5406442.9900000002</v>
      </c>
    </row>
    <row r="10" spans="1:10" x14ac:dyDescent="0.35">
      <c r="A10" s="14"/>
      <c r="B10" s="15" t="s">
        <v>31</v>
      </c>
      <c r="C10" s="16">
        <v>88304.760000000009</v>
      </c>
      <c r="E10" s="14"/>
      <c r="F10" s="15" t="s">
        <v>9</v>
      </c>
      <c r="G10" s="16">
        <v>241915.80000000002</v>
      </c>
      <c r="I10" s="14" t="s">
        <v>52</v>
      </c>
      <c r="J10" s="20">
        <v>5313267.25</v>
      </c>
    </row>
    <row r="11" spans="1:10" x14ac:dyDescent="0.35">
      <c r="A11" s="14"/>
      <c r="B11" s="15" t="s">
        <v>30</v>
      </c>
      <c r="C11" s="16">
        <v>86171.3</v>
      </c>
      <c r="E11" s="14"/>
      <c r="F11" s="15" t="s">
        <v>15</v>
      </c>
      <c r="G11" s="16">
        <v>102677.55</v>
      </c>
      <c r="I11" s="14" t="s">
        <v>40</v>
      </c>
      <c r="J11" s="20">
        <v>3093786.1599999992</v>
      </c>
    </row>
    <row r="12" spans="1:10" x14ac:dyDescent="0.35">
      <c r="A12" s="14"/>
      <c r="B12" s="15" t="s">
        <v>32</v>
      </c>
      <c r="C12" s="16">
        <v>43231.99</v>
      </c>
      <c r="E12" s="14"/>
      <c r="F12" s="15" t="s">
        <v>11</v>
      </c>
      <c r="G12" s="16">
        <v>88431</v>
      </c>
      <c r="I12" s="14" t="s">
        <v>38</v>
      </c>
      <c r="J12" s="20">
        <v>86772.969999999943</v>
      </c>
    </row>
    <row r="13" spans="1:10" ht="15" thickBot="1" x14ac:dyDescent="0.4">
      <c r="A13" s="14"/>
      <c r="B13" s="15" t="s">
        <v>29</v>
      </c>
      <c r="C13" s="16">
        <v>24037.64</v>
      </c>
      <c r="E13" s="14"/>
      <c r="F13" s="15" t="s">
        <v>5</v>
      </c>
      <c r="G13" s="16">
        <v>24037.64</v>
      </c>
      <c r="I13" s="14" t="s">
        <v>32</v>
      </c>
      <c r="J13" s="20">
        <v>56152.669999999991</v>
      </c>
    </row>
    <row r="14" spans="1:10" ht="15" thickBot="1" x14ac:dyDescent="0.4">
      <c r="A14" s="12"/>
      <c r="B14" s="26" t="s">
        <v>1</v>
      </c>
      <c r="C14" s="13">
        <f>SUM(C9:C13)</f>
        <v>508230.44999999995</v>
      </c>
      <c r="E14" s="12"/>
      <c r="F14" s="26" t="s">
        <v>1</v>
      </c>
      <c r="G14" s="13">
        <f>SUM(G3:G13)</f>
        <v>41074931.370000102</v>
      </c>
      <c r="I14" s="14" t="s">
        <v>36</v>
      </c>
      <c r="J14" s="20">
        <v>18267.599999999999</v>
      </c>
    </row>
    <row r="15" spans="1:10" ht="15" thickBot="1" x14ac:dyDescent="0.4">
      <c r="A15" s="14" t="s">
        <v>35</v>
      </c>
      <c r="B15" s="15" t="s">
        <v>4</v>
      </c>
      <c r="C15" s="16">
        <v>21453545.32</v>
      </c>
      <c r="E15" s="14" t="s">
        <v>32</v>
      </c>
      <c r="F15" s="15" t="s">
        <v>10</v>
      </c>
      <c r="G15" s="16">
        <v>2076.6799999999998</v>
      </c>
      <c r="I15" s="28" t="s">
        <v>57</v>
      </c>
      <c r="J15" s="23">
        <v>152049940.47999999</v>
      </c>
    </row>
    <row r="16" spans="1:10" x14ac:dyDescent="0.35">
      <c r="A16" s="14"/>
      <c r="B16" s="15" t="s">
        <v>30</v>
      </c>
      <c r="C16" s="16">
        <v>771840</v>
      </c>
      <c r="E16" s="14"/>
      <c r="F16" s="15" t="s">
        <v>16</v>
      </c>
      <c r="G16" s="16">
        <v>10844</v>
      </c>
    </row>
    <row r="17" spans="1:7" ht="15" thickBot="1" x14ac:dyDescent="0.4">
      <c r="A17" s="14"/>
      <c r="B17" s="15" t="s">
        <v>28</v>
      </c>
      <c r="C17" s="16">
        <v>41357.25</v>
      </c>
      <c r="E17" s="14"/>
      <c r="F17" s="15" t="s">
        <v>5</v>
      </c>
      <c r="G17" s="16">
        <v>43231.99</v>
      </c>
    </row>
    <row r="18" spans="1:7" ht="15" thickBot="1" x14ac:dyDescent="0.4">
      <c r="A18" s="12"/>
      <c r="B18" s="26" t="s">
        <v>1</v>
      </c>
      <c r="C18" s="13">
        <f>SUM(C15:C17)</f>
        <v>22266742.57</v>
      </c>
      <c r="E18" s="12"/>
      <c r="F18" s="26" t="s">
        <v>1</v>
      </c>
      <c r="G18" s="13">
        <f>SUM(G15:G17)</f>
        <v>56152.67</v>
      </c>
    </row>
    <row r="19" spans="1:7" x14ac:dyDescent="0.35">
      <c r="A19" s="14" t="s">
        <v>44</v>
      </c>
      <c r="B19" s="15" t="s">
        <v>26</v>
      </c>
      <c r="C19" s="16">
        <v>706136.09</v>
      </c>
      <c r="E19" s="14" t="s">
        <v>40</v>
      </c>
      <c r="F19" s="15" t="s">
        <v>14</v>
      </c>
      <c r="G19" s="16">
        <v>2960094.0399999996</v>
      </c>
    </row>
    <row r="20" spans="1:7" ht="15" thickBot="1" x14ac:dyDescent="0.4">
      <c r="A20" s="14"/>
      <c r="B20" s="15" t="s">
        <v>31</v>
      </c>
      <c r="C20" s="16">
        <v>318.22000000000003</v>
      </c>
      <c r="E20" s="14"/>
      <c r="F20" s="15" t="s">
        <v>16</v>
      </c>
      <c r="G20" s="16">
        <v>133692.12</v>
      </c>
    </row>
    <row r="21" spans="1:7" ht="15" thickBot="1" x14ac:dyDescent="0.4">
      <c r="A21" s="12"/>
      <c r="B21" s="26" t="s">
        <v>1</v>
      </c>
      <c r="C21" s="13">
        <f>SUM(C19:C20)</f>
        <v>706454.30999999994</v>
      </c>
      <c r="E21" s="12"/>
      <c r="F21" s="26" t="s">
        <v>1</v>
      </c>
      <c r="G21" s="13">
        <f>SUM(G19:G20)</f>
        <v>3093786.1599999997</v>
      </c>
    </row>
    <row r="22" spans="1:7" ht="15" thickBot="1" x14ac:dyDescent="0.4">
      <c r="A22" s="14" t="s">
        <v>18</v>
      </c>
      <c r="B22" s="15" t="s">
        <v>30</v>
      </c>
      <c r="C22" s="16">
        <v>1418454.0799999998</v>
      </c>
      <c r="E22" s="14" t="s">
        <v>4</v>
      </c>
      <c r="F22" s="15" t="s">
        <v>35</v>
      </c>
      <c r="G22" s="16">
        <v>21453545.32</v>
      </c>
    </row>
    <row r="23" spans="1:7" ht="15" thickBot="1" x14ac:dyDescent="0.4">
      <c r="A23" s="12"/>
      <c r="B23" s="26" t="s">
        <v>1</v>
      </c>
      <c r="C23" s="13">
        <f>SUM(C22)</f>
        <v>1418454.0799999998</v>
      </c>
      <c r="E23" s="14"/>
      <c r="F23" s="15" t="s">
        <v>19</v>
      </c>
      <c r="G23" s="16">
        <v>10091846.889999999</v>
      </c>
    </row>
    <row r="24" spans="1:7" x14ac:dyDescent="0.35">
      <c r="A24" s="14" t="s">
        <v>19</v>
      </c>
      <c r="B24" s="15" t="s">
        <v>4</v>
      </c>
      <c r="C24" s="16">
        <v>10091846.889999999</v>
      </c>
      <c r="E24" s="14"/>
      <c r="F24" s="15" t="s">
        <v>6</v>
      </c>
      <c r="G24" s="16">
        <v>5400590.4700000035</v>
      </c>
    </row>
    <row r="25" spans="1:7" x14ac:dyDescent="0.35">
      <c r="A25" s="14"/>
      <c r="B25" s="15" t="s">
        <v>29</v>
      </c>
      <c r="C25" s="16">
        <v>554564.76</v>
      </c>
      <c r="E25" s="14"/>
      <c r="F25" s="15" t="s">
        <v>14</v>
      </c>
      <c r="G25" s="16">
        <v>3970116.2599999993</v>
      </c>
    </row>
    <row r="26" spans="1:7" x14ac:dyDescent="0.35">
      <c r="A26" s="14"/>
      <c r="B26" s="15" t="s">
        <v>33</v>
      </c>
      <c r="C26" s="16">
        <v>113335.2</v>
      </c>
      <c r="E26" s="14"/>
      <c r="F26" s="15" t="s">
        <v>10</v>
      </c>
      <c r="G26" s="16">
        <v>1318480</v>
      </c>
    </row>
    <row r="27" spans="1:7" ht="15" thickBot="1" x14ac:dyDescent="0.4">
      <c r="A27" s="14"/>
      <c r="B27" s="15" t="s">
        <v>30</v>
      </c>
      <c r="C27" s="16">
        <v>84150</v>
      </c>
      <c r="E27" s="14"/>
      <c r="F27" s="15" t="s">
        <v>16</v>
      </c>
      <c r="G27" s="16">
        <v>1139928.52</v>
      </c>
    </row>
    <row r="28" spans="1:7" ht="15" thickBot="1" x14ac:dyDescent="0.4">
      <c r="A28" s="12"/>
      <c r="B28" s="26" t="s">
        <v>1</v>
      </c>
      <c r="C28" s="13">
        <f>SUM(C24:C27)</f>
        <v>10843896.849999998</v>
      </c>
      <c r="E28" s="14"/>
      <c r="F28" s="15" t="s">
        <v>11</v>
      </c>
      <c r="G28" s="16">
        <v>1035074.0700000001</v>
      </c>
    </row>
    <row r="29" spans="1:7" x14ac:dyDescent="0.35">
      <c r="A29" s="14" t="s">
        <v>20</v>
      </c>
      <c r="B29" s="15" t="s">
        <v>28</v>
      </c>
      <c r="C29" s="16">
        <v>1539969.04</v>
      </c>
      <c r="E29" s="14"/>
      <c r="F29" s="15" t="s">
        <v>56</v>
      </c>
      <c r="G29" s="16">
        <v>460784.97</v>
      </c>
    </row>
    <row r="30" spans="1:7" x14ac:dyDescent="0.35">
      <c r="A30" s="14"/>
      <c r="B30" s="15" t="s">
        <v>30</v>
      </c>
      <c r="C30" s="16">
        <v>776288.30000000016</v>
      </c>
      <c r="E30" s="14"/>
      <c r="F30" s="15" t="s">
        <v>48</v>
      </c>
      <c r="G30" s="16">
        <v>60096.569999999992</v>
      </c>
    </row>
    <row r="31" spans="1:7" ht="15" thickBot="1" x14ac:dyDescent="0.4">
      <c r="A31" s="14"/>
      <c r="B31" s="15" t="s">
        <v>31</v>
      </c>
      <c r="C31" s="16">
        <v>251809</v>
      </c>
      <c r="E31" s="14"/>
      <c r="F31" s="15" t="s">
        <v>22</v>
      </c>
      <c r="G31" s="16">
        <v>50794.06</v>
      </c>
    </row>
    <row r="32" spans="1:7" ht="15" thickBot="1" x14ac:dyDescent="0.4">
      <c r="A32" s="12"/>
      <c r="B32" s="26" t="s">
        <v>1</v>
      </c>
      <c r="C32" s="13">
        <f>SUM(C29:C31)</f>
        <v>2568066.3400000003</v>
      </c>
      <c r="E32" s="14"/>
      <c r="F32" s="15" t="s">
        <v>8</v>
      </c>
      <c r="G32" s="16">
        <v>13089.720000000001</v>
      </c>
    </row>
    <row r="33" spans="1:7" ht="15" thickBot="1" x14ac:dyDescent="0.4">
      <c r="A33" s="14" t="s">
        <v>7</v>
      </c>
      <c r="B33" s="15" t="s">
        <v>29</v>
      </c>
      <c r="C33" s="16">
        <v>3677801.8399999994</v>
      </c>
      <c r="E33" s="14"/>
      <c r="F33" s="15" t="s">
        <v>21</v>
      </c>
      <c r="G33" s="16">
        <v>998</v>
      </c>
    </row>
    <row r="34" spans="1:7" ht="15" thickBot="1" x14ac:dyDescent="0.4">
      <c r="A34" s="14"/>
      <c r="B34" s="15" t="s">
        <v>31</v>
      </c>
      <c r="C34" s="16">
        <v>804445.15999999968</v>
      </c>
      <c r="E34" s="12"/>
      <c r="F34" s="26" t="s">
        <v>1</v>
      </c>
      <c r="G34" s="13">
        <f>SUM(G22:G33)</f>
        <v>44995344.850000009</v>
      </c>
    </row>
    <row r="35" spans="1:7" ht="15" thickBot="1" x14ac:dyDescent="0.4">
      <c r="A35" s="14"/>
      <c r="B35" s="15" t="s">
        <v>30</v>
      </c>
      <c r="C35" s="16">
        <v>354097.1</v>
      </c>
      <c r="E35" s="14" t="s">
        <v>36</v>
      </c>
      <c r="F35" s="15" t="s">
        <v>6</v>
      </c>
      <c r="G35" s="16">
        <v>18267.599999999999</v>
      </c>
    </row>
    <row r="36" spans="1:7" ht="15" thickBot="1" x14ac:dyDescent="0.4">
      <c r="A36" s="14"/>
      <c r="B36" s="15" t="s">
        <v>26</v>
      </c>
      <c r="C36" s="16">
        <v>204356.72</v>
      </c>
      <c r="E36" s="12"/>
      <c r="F36" s="26" t="s">
        <v>1</v>
      </c>
      <c r="G36" s="13">
        <f>SUM(G35)</f>
        <v>18267.599999999999</v>
      </c>
    </row>
    <row r="37" spans="1:7" ht="15" thickBot="1" x14ac:dyDescent="0.4">
      <c r="A37" s="14"/>
      <c r="B37" s="15" t="s">
        <v>52</v>
      </c>
      <c r="C37" s="16">
        <v>108944.8</v>
      </c>
      <c r="E37" s="14" t="s">
        <v>31</v>
      </c>
      <c r="F37" s="15" t="s">
        <v>10</v>
      </c>
      <c r="G37" s="16">
        <v>3293469.3999999994</v>
      </c>
    </row>
    <row r="38" spans="1:7" ht="15" thickBot="1" x14ac:dyDescent="0.4">
      <c r="A38" s="12"/>
      <c r="B38" s="26" t="s">
        <v>1</v>
      </c>
      <c r="C38" s="13">
        <f>SUM(C33:C37)</f>
        <v>5149645.6199999982</v>
      </c>
      <c r="E38" s="14"/>
      <c r="F38" s="15" t="s">
        <v>16</v>
      </c>
      <c r="G38" s="16">
        <v>1483357.8000000005</v>
      </c>
    </row>
    <row r="39" spans="1:7" x14ac:dyDescent="0.35">
      <c r="A39" s="14" t="s">
        <v>6</v>
      </c>
      <c r="B39" s="15" t="s">
        <v>4</v>
      </c>
      <c r="C39" s="16">
        <v>5400590.4700000035</v>
      </c>
      <c r="E39" s="14"/>
      <c r="F39" s="15" t="s">
        <v>7</v>
      </c>
      <c r="G39" s="16">
        <v>804445.15999999968</v>
      </c>
    </row>
    <row r="40" spans="1:7" x14ac:dyDescent="0.35">
      <c r="A40" s="14"/>
      <c r="B40" s="15" t="s">
        <v>28</v>
      </c>
      <c r="C40" s="16">
        <v>107069.17</v>
      </c>
      <c r="E40" s="14"/>
      <c r="F40" s="15" t="s">
        <v>17</v>
      </c>
      <c r="G40" s="16">
        <v>348660</v>
      </c>
    </row>
    <row r="41" spans="1:7" x14ac:dyDescent="0.35">
      <c r="A41" s="14"/>
      <c r="B41" s="15" t="s">
        <v>38</v>
      </c>
      <c r="C41" s="16">
        <v>18358.439999999999</v>
      </c>
      <c r="E41" s="14"/>
      <c r="F41" s="15" t="s">
        <v>11</v>
      </c>
      <c r="G41" s="16">
        <v>260139.60000000003</v>
      </c>
    </row>
    <row r="42" spans="1:7" ht="15" thickBot="1" x14ac:dyDescent="0.4">
      <c r="A42" s="14"/>
      <c r="B42" s="15" t="s">
        <v>36</v>
      </c>
      <c r="C42" s="16">
        <v>18267.599999999999</v>
      </c>
      <c r="E42" s="14"/>
      <c r="F42" s="15" t="s">
        <v>20</v>
      </c>
      <c r="G42" s="16">
        <v>251809</v>
      </c>
    </row>
    <row r="43" spans="1:7" ht="15" thickBot="1" x14ac:dyDescent="0.4">
      <c r="A43" s="12"/>
      <c r="B43" s="26" t="s">
        <v>1</v>
      </c>
      <c r="C43" s="13">
        <f>SUM(C39:C42)</f>
        <v>5544285.6800000034</v>
      </c>
      <c r="E43" s="14"/>
      <c r="F43" s="15" t="s">
        <v>12</v>
      </c>
      <c r="G43" s="16">
        <v>146644.95000000001</v>
      </c>
    </row>
    <row r="44" spans="1:7" x14ac:dyDescent="0.35">
      <c r="A44" s="14" t="s">
        <v>8</v>
      </c>
      <c r="B44" s="15" t="s">
        <v>29</v>
      </c>
      <c r="C44" s="16">
        <v>1694624.88</v>
      </c>
      <c r="E44" s="14"/>
      <c r="F44" s="15" t="s">
        <v>9</v>
      </c>
      <c r="G44" s="16">
        <v>146512.20000000001</v>
      </c>
    </row>
    <row r="45" spans="1:7" x14ac:dyDescent="0.35">
      <c r="A45" s="14"/>
      <c r="B45" s="15" t="s">
        <v>26</v>
      </c>
      <c r="C45" s="16">
        <v>770137.41999999993</v>
      </c>
      <c r="E45" s="14"/>
      <c r="F45" s="15" t="s">
        <v>21</v>
      </c>
      <c r="G45" s="16">
        <v>94839.12</v>
      </c>
    </row>
    <row r="46" spans="1:7" ht="15" thickBot="1" x14ac:dyDescent="0.4">
      <c r="A46" s="14"/>
      <c r="B46" s="15" t="s">
        <v>4</v>
      </c>
      <c r="C46" s="16">
        <v>13089.720000000001</v>
      </c>
      <c r="E46" s="14"/>
      <c r="F46" s="15" t="s">
        <v>5</v>
      </c>
      <c r="G46" s="16">
        <v>88304.760000000009</v>
      </c>
    </row>
    <row r="47" spans="1:7" ht="15" thickBot="1" x14ac:dyDescent="0.4">
      <c r="A47" s="12"/>
      <c r="B47" s="26" t="s">
        <v>1</v>
      </c>
      <c r="C47" s="13">
        <f>SUM(C44:C46)</f>
        <v>2477852.02</v>
      </c>
      <c r="E47" s="14"/>
      <c r="F47" s="15" t="s">
        <v>34</v>
      </c>
      <c r="G47" s="16">
        <v>80312.989999999991</v>
      </c>
    </row>
    <row r="48" spans="1:7" ht="15" thickBot="1" x14ac:dyDescent="0.4">
      <c r="A48" s="14" t="s">
        <v>50</v>
      </c>
      <c r="B48" s="15" t="s">
        <v>52</v>
      </c>
      <c r="C48" s="16">
        <v>497063.61</v>
      </c>
      <c r="E48" s="14"/>
      <c r="F48" s="15" t="s">
        <v>39</v>
      </c>
      <c r="G48" s="16">
        <v>1625.19</v>
      </c>
    </row>
    <row r="49" spans="1:7" ht="15" thickBot="1" x14ac:dyDescent="0.4">
      <c r="A49" s="12"/>
      <c r="B49" s="26" t="s">
        <v>1</v>
      </c>
      <c r="C49" s="13">
        <f>SUM(C48)</f>
        <v>497063.61</v>
      </c>
      <c r="E49" s="14"/>
      <c r="F49" s="15" t="s">
        <v>44</v>
      </c>
      <c r="G49" s="16">
        <v>318.22000000000003</v>
      </c>
    </row>
    <row r="50" spans="1:7" ht="15" thickBot="1" x14ac:dyDescent="0.4">
      <c r="A50" s="14" t="s">
        <v>9</v>
      </c>
      <c r="B50" s="15" t="s">
        <v>26</v>
      </c>
      <c r="C50" s="16">
        <v>685678.24</v>
      </c>
      <c r="E50" s="12"/>
      <c r="F50" s="26" t="s">
        <v>1</v>
      </c>
      <c r="G50" s="13">
        <f>SUM(G37:G49)</f>
        <v>7000438.3899999997</v>
      </c>
    </row>
    <row r="51" spans="1:7" x14ac:dyDescent="0.35">
      <c r="A51" s="14"/>
      <c r="B51" s="15" t="s">
        <v>30</v>
      </c>
      <c r="C51" s="16">
        <v>383842.07</v>
      </c>
      <c r="E51" s="14" t="s">
        <v>33</v>
      </c>
      <c r="F51" s="15" t="s">
        <v>49</v>
      </c>
      <c r="G51" s="16">
        <v>2329480</v>
      </c>
    </row>
    <row r="52" spans="1:7" x14ac:dyDescent="0.35">
      <c r="A52" s="14"/>
      <c r="B52" s="15" t="s">
        <v>29</v>
      </c>
      <c r="C52" s="16">
        <v>241915.80000000002</v>
      </c>
      <c r="E52" s="14"/>
      <c r="F52" s="15" t="s">
        <v>41</v>
      </c>
      <c r="G52" s="16">
        <v>1805000</v>
      </c>
    </row>
    <row r="53" spans="1:7" ht="15" thickBot="1" x14ac:dyDescent="0.4">
      <c r="A53" s="14"/>
      <c r="B53" s="15" t="s">
        <v>31</v>
      </c>
      <c r="C53" s="16">
        <v>146512.20000000001</v>
      </c>
      <c r="E53" s="14"/>
      <c r="F53" s="15" t="s">
        <v>14</v>
      </c>
      <c r="G53" s="16">
        <v>575344.97</v>
      </c>
    </row>
    <row r="54" spans="1:7" ht="15" thickBot="1" x14ac:dyDescent="0.4">
      <c r="A54" s="12"/>
      <c r="B54" s="26" t="s">
        <v>1</v>
      </c>
      <c r="C54" s="13">
        <f>SUM(C50:C53)</f>
        <v>1457948.31</v>
      </c>
      <c r="E54" s="14"/>
      <c r="F54" s="15" t="s">
        <v>10</v>
      </c>
      <c r="G54" s="16">
        <v>274364</v>
      </c>
    </row>
    <row r="55" spans="1:7" x14ac:dyDescent="0.35">
      <c r="A55" s="14" t="s">
        <v>42</v>
      </c>
      <c r="B55" s="15" t="s">
        <v>52</v>
      </c>
      <c r="C55" s="16">
        <v>1963087.24</v>
      </c>
      <c r="E55" s="14"/>
      <c r="F55" s="15" t="s">
        <v>42</v>
      </c>
      <c r="G55" s="16">
        <v>121000</v>
      </c>
    </row>
    <row r="56" spans="1:7" ht="15" thickBot="1" x14ac:dyDescent="0.4">
      <c r="A56" s="14"/>
      <c r="B56" s="15" t="s">
        <v>33</v>
      </c>
      <c r="C56" s="16">
        <v>121000</v>
      </c>
      <c r="E56" s="14"/>
      <c r="F56" s="15" t="s">
        <v>54</v>
      </c>
      <c r="G56" s="16">
        <v>121000</v>
      </c>
    </row>
    <row r="57" spans="1:7" ht="15" thickBot="1" x14ac:dyDescent="0.4">
      <c r="A57" s="12"/>
      <c r="B57" s="26" t="s">
        <v>1</v>
      </c>
      <c r="C57" s="13">
        <f>SUM(C55:C56)</f>
        <v>2084087.24</v>
      </c>
      <c r="E57" s="14"/>
      <c r="F57" s="15" t="s">
        <v>19</v>
      </c>
      <c r="G57" s="16">
        <v>113335.2</v>
      </c>
    </row>
    <row r="58" spans="1:7" ht="15" thickBot="1" x14ac:dyDescent="0.4">
      <c r="A58" s="14" t="s">
        <v>10</v>
      </c>
      <c r="B58" s="15" t="s">
        <v>29</v>
      </c>
      <c r="C58" s="16">
        <v>26426794.8800001</v>
      </c>
      <c r="E58" s="14"/>
      <c r="F58" s="15" t="s">
        <v>16</v>
      </c>
      <c r="G58" s="16">
        <v>66918.820000000007</v>
      </c>
    </row>
    <row r="59" spans="1:7" ht="15" thickBot="1" x14ac:dyDescent="0.4">
      <c r="A59" s="14"/>
      <c r="B59" s="15" t="s">
        <v>31</v>
      </c>
      <c r="C59" s="16">
        <v>3293469.3999999994</v>
      </c>
      <c r="E59" s="12"/>
      <c r="F59" s="26" t="s">
        <v>1</v>
      </c>
      <c r="G59" s="13">
        <f>SUM(G51:G58)</f>
        <v>5406442.9900000002</v>
      </c>
    </row>
    <row r="60" spans="1:7" x14ac:dyDescent="0.35">
      <c r="A60" s="14"/>
      <c r="B60" s="15" t="s">
        <v>26</v>
      </c>
      <c r="C60" s="16">
        <v>1465761.47</v>
      </c>
      <c r="E60" s="14" t="s">
        <v>26</v>
      </c>
      <c r="F60" s="15" t="s">
        <v>42</v>
      </c>
      <c r="G60" s="16">
        <v>1963087.24</v>
      </c>
    </row>
    <row r="61" spans="1:7" x14ac:dyDescent="0.35">
      <c r="A61" s="14"/>
      <c r="B61" s="15" t="s">
        <v>4</v>
      </c>
      <c r="C61" s="16">
        <v>1318480</v>
      </c>
      <c r="E61" s="14"/>
      <c r="F61" s="15" t="s">
        <v>11</v>
      </c>
      <c r="G61" s="16">
        <v>1860209.8299999996</v>
      </c>
    </row>
    <row r="62" spans="1:7" x14ac:dyDescent="0.35">
      <c r="A62" s="14"/>
      <c r="B62" s="15" t="s">
        <v>33</v>
      </c>
      <c r="C62" s="16">
        <v>274364</v>
      </c>
      <c r="E62" s="14"/>
      <c r="F62" s="15" t="s">
        <v>27</v>
      </c>
      <c r="G62" s="16">
        <v>1848011.6</v>
      </c>
    </row>
    <row r="63" spans="1:7" x14ac:dyDescent="0.35">
      <c r="A63" s="14"/>
      <c r="B63" s="15" t="s">
        <v>30</v>
      </c>
      <c r="C63" s="16">
        <v>70080</v>
      </c>
      <c r="E63" s="14"/>
      <c r="F63" s="15" t="s">
        <v>10</v>
      </c>
      <c r="G63" s="16">
        <v>1465761.47</v>
      </c>
    </row>
    <row r="64" spans="1:7" x14ac:dyDescent="0.35">
      <c r="A64" s="14"/>
      <c r="B64" s="15" t="s">
        <v>28</v>
      </c>
      <c r="C64" s="16">
        <v>10489.51</v>
      </c>
      <c r="E64" s="14"/>
      <c r="F64" s="15" t="s">
        <v>12</v>
      </c>
      <c r="G64" s="16">
        <v>1187644.3500000001</v>
      </c>
    </row>
    <row r="65" spans="1:7" ht="15" thickBot="1" x14ac:dyDescent="0.4">
      <c r="A65" s="14"/>
      <c r="B65" s="15" t="s">
        <v>32</v>
      </c>
      <c r="C65" s="16">
        <v>2076.6799999999998</v>
      </c>
      <c r="E65" s="14"/>
      <c r="F65" s="15" t="s">
        <v>15</v>
      </c>
      <c r="G65" s="16">
        <v>1131411.2500000002</v>
      </c>
    </row>
    <row r="66" spans="1:7" ht="15" thickBot="1" x14ac:dyDescent="0.4">
      <c r="A66" s="12"/>
      <c r="B66" s="26" t="s">
        <v>1</v>
      </c>
      <c r="C66" s="13">
        <f>SUM(C58:C65)</f>
        <v>32861515.940000098</v>
      </c>
      <c r="E66" s="14"/>
      <c r="F66" s="15" t="s">
        <v>22</v>
      </c>
      <c r="G66" s="16">
        <v>896160</v>
      </c>
    </row>
    <row r="67" spans="1:7" ht="15" thickBot="1" x14ac:dyDescent="0.4">
      <c r="A67" s="14" t="s">
        <v>37</v>
      </c>
      <c r="B67" s="15" t="s">
        <v>30</v>
      </c>
      <c r="C67" s="16">
        <v>53785</v>
      </c>
      <c r="E67" s="14"/>
      <c r="F67" s="15" t="s">
        <v>21</v>
      </c>
      <c r="G67" s="16">
        <v>813454.52</v>
      </c>
    </row>
    <row r="68" spans="1:7" ht="15" thickBot="1" x14ac:dyDescent="0.4">
      <c r="A68" s="12"/>
      <c r="B68" s="26" t="s">
        <v>1</v>
      </c>
      <c r="C68" s="13">
        <f>SUM(C67)</f>
        <v>53785</v>
      </c>
      <c r="E68" s="14"/>
      <c r="F68" s="15" t="s">
        <v>8</v>
      </c>
      <c r="G68" s="16">
        <v>770137.41999999993</v>
      </c>
    </row>
    <row r="69" spans="1:7" x14ac:dyDescent="0.35">
      <c r="A69" s="14" t="s">
        <v>11</v>
      </c>
      <c r="B69" s="15" t="s">
        <v>26</v>
      </c>
      <c r="C69" s="16">
        <v>1860209.8299999996</v>
      </c>
      <c r="E69" s="14"/>
      <c r="F69" s="15" t="s">
        <v>44</v>
      </c>
      <c r="G69" s="16">
        <v>706136.09</v>
      </c>
    </row>
    <row r="70" spans="1:7" x14ac:dyDescent="0.35">
      <c r="A70" s="14"/>
      <c r="B70" s="15" t="s">
        <v>4</v>
      </c>
      <c r="C70" s="16">
        <v>1035074.0700000001</v>
      </c>
      <c r="E70" s="14"/>
      <c r="F70" s="15" t="s">
        <v>9</v>
      </c>
      <c r="G70" s="16">
        <v>685678.24</v>
      </c>
    </row>
    <row r="71" spans="1:7" x14ac:dyDescent="0.35">
      <c r="A71" s="14"/>
      <c r="B71" s="15" t="s">
        <v>30</v>
      </c>
      <c r="C71" s="16">
        <v>478704.07</v>
      </c>
      <c r="E71" s="14"/>
      <c r="F71" s="15" t="s">
        <v>50</v>
      </c>
      <c r="G71" s="16">
        <v>497063.61</v>
      </c>
    </row>
    <row r="72" spans="1:7" x14ac:dyDescent="0.35">
      <c r="A72" s="14"/>
      <c r="B72" s="15" t="s">
        <v>31</v>
      </c>
      <c r="C72" s="16">
        <v>260139.60000000003</v>
      </c>
      <c r="E72" s="14"/>
      <c r="F72" s="15" t="s">
        <v>17</v>
      </c>
      <c r="G72" s="16">
        <v>361163.06</v>
      </c>
    </row>
    <row r="73" spans="1:7" ht="15" thickBot="1" x14ac:dyDescent="0.4">
      <c r="A73" s="14"/>
      <c r="B73" s="15" t="s">
        <v>29</v>
      </c>
      <c r="C73" s="16">
        <v>88431</v>
      </c>
      <c r="E73" s="14"/>
      <c r="F73" s="15" t="s">
        <v>7</v>
      </c>
      <c r="G73" s="16">
        <v>313301.52</v>
      </c>
    </row>
    <row r="74" spans="1:7" ht="15" thickBot="1" x14ac:dyDescent="0.4">
      <c r="A74" s="12"/>
      <c r="B74" s="26" t="s">
        <v>1</v>
      </c>
      <c r="C74" s="13">
        <f>SUM(C69:C73)</f>
        <v>3722558.5699999994</v>
      </c>
      <c r="E74" s="14"/>
      <c r="F74" s="15" t="s">
        <v>5</v>
      </c>
      <c r="G74" s="16">
        <v>266484.75999999995</v>
      </c>
    </row>
    <row r="75" spans="1:7" ht="15" thickBot="1" x14ac:dyDescent="0.4">
      <c r="A75" s="14" t="s">
        <v>55</v>
      </c>
      <c r="B75" s="15" t="s">
        <v>26</v>
      </c>
      <c r="C75" s="16">
        <v>852.84</v>
      </c>
      <c r="E75" s="14"/>
      <c r="F75" s="15" t="s">
        <v>14</v>
      </c>
      <c r="G75" s="16">
        <v>265037.86000000004</v>
      </c>
    </row>
    <row r="76" spans="1:7" ht="15" thickBot="1" x14ac:dyDescent="0.4">
      <c r="A76" s="12"/>
      <c r="B76" s="26" t="s">
        <v>1</v>
      </c>
      <c r="C76" s="13">
        <f>SUM(C75)</f>
        <v>852.84</v>
      </c>
      <c r="E76" s="14"/>
      <c r="F76" s="15" t="s">
        <v>47</v>
      </c>
      <c r="G76" s="16">
        <v>228132.77999999997</v>
      </c>
    </row>
    <row r="77" spans="1:7" x14ac:dyDescent="0.35">
      <c r="A77" s="14" t="s">
        <v>12</v>
      </c>
      <c r="B77" s="15" t="s">
        <v>26</v>
      </c>
      <c r="C77" s="16">
        <v>1187644.3500000001</v>
      </c>
      <c r="E77" s="14"/>
      <c r="F77" s="15" t="s">
        <v>23</v>
      </c>
      <c r="G77" s="16">
        <v>179488.52000000005</v>
      </c>
    </row>
    <row r="78" spans="1:7" x14ac:dyDescent="0.35">
      <c r="A78" s="14"/>
      <c r="B78" s="15" t="s">
        <v>29</v>
      </c>
      <c r="C78" s="16">
        <v>1135732.8499999999</v>
      </c>
      <c r="E78" s="14"/>
      <c r="F78" s="15" t="s">
        <v>43</v>
      </c>
      <c r="G78" s="16">
        <v>121110.5</v>
      </c>
    </row>
    <row r="79" spans="1:7" ht="15" thickBot="1" x14ac:dyDescent="0.4">
      <c r="A79" s="14"/>
      <c r="B79" s="15" t="s">
        <v>31</v>
      </c>
      <c r="C79" s="16">
        <v>146644.95000000001</v>
      </c>
      <c r="E79" s="14"/>
      <c r="F79" s="15" t="s">
        <v>16</v>
      </c>
      <c r="G79" s="16">
        <v>102417.09</v>
      </c>
    </row>
    <row r="80" spans="1:7" ht="15" thickBot="1" x14ac:dyDescent="0.4">
      <c r="A80" s="12"/>
      <c r="B80" s="26" t="s">
        <v>1</v>
      </c>
      <c r="C80" s="13">
        <f>SUM(C77:C79)</f>
        <v>2470022.1500000004</v>
      </c>
      <c r="E80" s="14"/>
      <c r="F80" s="15" t="s">
        <v>53</v>
      </c>
      <c r="G80" s="16">
        <v>11143.52</v>
      </c>
    </row>
    <row r="81" spans="1:7" ht="15" thickBot="1" x14ac:dyDescent="0.4">
      <c r="A81" s="14" t="s">
        <v>54</v>
      </c>
      <c r="B81" s="15" t="s">
        <v>33</v>
      </c>
      <c r="C81" s="16">
        <v>121000</v>
      </c>
      <c r="E81" s="14"/>
      <c r="F81" s="15" t="s">
        <v>55</v>
      </c>
      <c r="G81" s="16">
        <v>852.84</v>
      </c>
    </row>
    <row r="82" spans="1:7" ht="15" thickBot="1" x14ac:dyDescent="0.4">
      <c r="A82" s="12"/>
      <c r="B82" s="26" t="s">
        <v>1</v>
      </c>
      <c r="C82" s="13">
        <f>SUM(C81)</f>
        <v>121000</v>
      </c>
      <c r="E82" s="12"/>
      <c r="F82" s="26" t="s">
        <v>1</v>
      </c>
      <c r="G82" s="13">
        <f>SUM(G60:G81)</f>
        <v>15673888.069999997</v>
      </c>
    </row>
    <row r="83" spans="1:7" ht="15" thickBot="1" x14ac:dyDescent="0.4">
      <c r="A83" s="14" t="s">
        <v>47</v>
      </c>
      <c r="B83" s="15" t="s">
        <v>26</v>
      </c>
      <c r="C83" s="16">
        <v>228132.77999999997</v>
      </c>
      <c r="E83" s="14" t="s">
        <v>28</v>
      </c>
      <c r="F83" s="15" t="s">
        <v>14</v>
      </c>
      <c r="G83" s="16">
        <v>20570484.379999992</v>
      </c>
    </row>
    <row r="84" spans="1:7" ht="15" thickBot="1" x14ac:dyDescent="0.4">
      <c r="A84" s="12"/>
      <c r="B84" s="26" t="s">
        <v>1</v>
      </c>
      <c r="C84" s="13">
        <f>SUM(C83)</f>
        <v>228132.77999999997</v>
      </c>
      <c r="E84" s="14"/>
      <c r="F84" s="15" t="s">
        <v>20</v>
      </c>
      <c r="G84" s="16">
        <v>1539969.04</v>
      </c>
    </row>
    <row r="85" spans="1:7" x14ac:dyDescent="0.35">
      <c r="A85" s="14" t="s">
        <v>34</v>
      </c>
      <c r="B85" s="15" t="s">
        <v>28</v>
      </c>
      <c r="C85" s="16">
        <v>1268668.72</v>
      </c>
      <c r="E85" s="14"/>
      <c r="F85" s="15" t="s">
        <v>34</v>
      </c>
      <c r="G85" s="16">
        <v>1268668.72</v>
      </c>
    </row>
    <row r="86" spans="1:7" ht="15" thickBot="1" x14ac:dyDescent="0.4">
      <c r="A86" s="14"/>
      <c r="B86" s="15" t="s">
        <v>31</v>
      </c>
      <c r="C86" s="16">
        <v>80312.989999999991</v>
      </c>
      <c r="E86" s="14"/>
      <c r="F86" s="15" t="s">
        <v>16</v>
      </c>
      <c r="G86" s="16">
        <v>1137504.18</v>
      </c>
    </row>
    <row r="87" spans="1:7" ht="15" thickBot="1" x14ac:dyDescent="0.4">
      <c r="A87" s="12"/>
      <c r="B87" s="26" t="s">
        <v>1</v>
      </c>
      <c r="C87" s="13">
        <f>SUM(C85:C86)</f>
        <v>1348981.71</v>
      </c>
      <c r="E87" s="14"/>
      <c r="F87" s="15" t="s">
        <v>51</v>
      </c>
      <c r="G87" s="16">
        <v>436711.38</v>
      </c>
    </row>
    <row r="88" spans="1:7" ht="15" thickBot="1" x14ac:dyDescent="0.4">
      <c r="A88" s="14" t="s">
        <v>56</v>
      </c>
      <c r="B88" s="15" t="s">
        <v>4</v>
      </c>
      <c r="C88" s="16">
        <v>460784.97</v>
      </c>
      <c r="E88" s="14"/>
      <c r="F88" s="15" t="s">
        <v>6</v>
      </c>
      <c r="G88" s="16">
        <v>107069.17</v>
      </c>
    </row>
    <row r="89" spans="1:7" ht="15" thickBot="1" x14ac:dyDescent="0.4">
      <c r="A89" s="12"/>
      <c r="B89" s="26" t="s">
        <v>1</v>
      </c>
      <c r="C89" s="13">
        <f>SUM(C88)</f>
        <v>460784.97</v>
      </c>
      <c r="E89" s="14"/>
      <c r="F89" s="15" t="s">
        <v>39</v>
      </c>
      <c r="G89" s="16">
        <v>94263.709999999977</v>
      </c>
    </row>
    <row r="90" spans="1:7" ht="15" thickBot="1" x14ac:dyDescent="0.4">
      <c r="A90" s="14" t="s">
        <v>41</v>
      </c>
      <c r="B90" s="15" t="s">
        <v>33</v>
      </c>
      <c r="C90" s="16">
        <v>1805000</v>
      </c>
      <c r="E90" s="14"/>
      <c r="F90" s="15" t="s">
        <v>35</v>
      </c>
      <c r="G90" s="16">
        <v>41357.25</v>
      </c>
    </row>
    <row r="91" spans="1:7" ht="15" thickBot="1" x14ac:dyDescent="0.4">
      <c r="A91" s="12"/>
      <c r="B91" s="26" t="s">
        <v>1</v>
      </c>
      <c r="C91" s="13">
        <f>SUM(C90)</f>
        <v>1805000</v>
      </c>
      <c r="E91" s="14"/>
      <c r="F91" s="15" t="s">
        <v>10</v>
      </c>
      <c r="G91" s="16">
        <v>10489.51</v>
      </c>
    </row>
    <row r="92" spans="1:7" ht="15" thickBot="1" x14ac:dyDescent="0.4">
      <c r="A92" s="14" t="s">
        <v>14</v>
      </c>
      <c r="B92" s="15" t="s">
        <v>28</v>
      </c>
      <c r="C92" s="16">
        <v>20570484.379999992</v>
      </c>
      <c r="E92" s="14"/>
      <c r="F92" s="15" t="s">
        <v>48</v>
      </c>
      <c r="G92" s="16">
        <v>8079.0199999999995</v>
      </c>
    </row>
    <row r="93" spans="1:7" ht="15" thickBot="1" x14ac:dyDescent="0.4">
      <c r="A93" s="14"/>
      <c r="B93" s="15" t="s">
        <v>4</v>
      </c>
      <c r="C93" s="16">
        <v>3970116.2599999993</v>
      </c>
      <c r="E93" s="12"/>
      <c r="F93" s="26" t="s">
        <v>1</v>
      </c>
      <c r="G93" s="13">
        <f>SUM(G83:G92)</f>
        <v>25214596.359999992</v>
      </c>
    </row>
    <row r="94" spans="1:7" x14ac:dyDescent="0.35">
      <c r="A94" s="14"/>
      <c r="B94" s="15" t="s">
        <v>40</v>
      </c>
      <c r="C94" s="16">
        <v>2960094.0399999996</v>
      </c>
      <c r="E94" s="14" t="s">
        <v>30</v>
      </c>
      <c r="F94" s="15" t="s">
        <v>16</v>
      </c>
      <c r="G94" s="16">
        <v>3327579.1300000004</v>
      </c>
    </row>
    <row r="95" spans="1:7" x14ac:dyDescent="0.35">
      <c r="A95" s="14"/>
      <c r="B95" s="15" t="s">
        <v>29</v>
      </c>
      <c r="C95" s="16">
        <v>2168445.2399999988</v>
      </c>
      <c r="E95" s="14"/>
      <c r="F95" s="15" t="s">
        <v>45</v>
      </c>
      <c r="G95" s="16">
        <v>1483520</v>
      </c>
    </row>
    <row r="96" spans="1:7" x14ac:dyDescent="0.35">
      <c r="A96" s="14"/>
      <c r="B96" s="15" t="s">
        <v>33</v>
      </c>
      <c r="C96" s="16">
        <v>575344.97</v>
      </c>
      <c r="E96" s="14"/>
      <c r="F96" s="15" t="s">
        <v>18</v>
      </c>
      <c r="G96" s="16">
        <v>1418454.0799999998</v>
      </c>
    </row>
    <row r="97" spans="1:7" ht="15" thickBot="1" x14ac:dyDescent="0.4">
      <c r="A97" s="14"/>
      <c r="B97" s="15" t="s">
        <v>26</v>
      </c>
      <c r="C97" s="16">
        <v>265037.86000000004</v>
      </c>
      <c r="E97" s="14"/>
      <c r="F97" s="15" t="s">
        <v>20</v>
      </c>
      <c r="G97" s="16">
        <v>776288.30000000016</v>
      </c>
    </row>
    <row r="98" spans="1:7" ht="15" thickBot="1" x14ac:dyDescent="0.4">
      <c r="A98" s="12"/>
      <c r="B98" s="26" t="s">
        <v>1</v>
      </c>
      <c r="C98" s="13">
        <f>SUM(C92:C97)</f>
        <v>30509522.749999985</v>
      </c>
      <c r="E98" s="14"/>
      <c r="F98" s="15" t="s">
        <v>35</v>
      </c>
      <c r="G98" s="16">
        <v>771840</v>
      </c>
    </row>
    <row r="99" spans="1:7" x14ac:dyDescent="0.35">
      <c r="A99" s="14" t="s">
        <v>15</v>
      </c>
      <c r="B99" s="15" t="s">
        <v>26</v>
      </c>
      <c r="C99" s="16">
        <v>1131411.2500000002</v>
      </c>
      <c r="E99" s="14"/>
      <c r="F99" s="15" t="s">
        <v>11</v>
      </c>
      <c r="G99" s="16">
        <v>478704.07</v>
      </c>
    </row>
    <row r="100" spans="1:7" ht="15" thickBot="1" x14ac:dyDescent="0.4">
      <c r="A100" s="14"/>
      <c r="B100" s="15" t="s">
        <v>29</v>
      </c>
      <c r="C100" s="16">
        <v>102677.55</v>
      </c>
      <c r="E100" s="14"/>
      <c r="F100" s="15" t="s">
        <v>9</v>
      </c>
      <c r="G100" s="16">
        <v>383842.07</v>
      </c>
    </row>
    <row r="101" spans="1:7" ht="15" thickBot="1" x14ac:dyDescent="0.4">
      <c r="A101" s="12"/>
      <c r="B101" s="26" t="s">
        <v>1</v>
      </c>
      <c r="C101" s="13">
        <f>SUM(C99:C100)</f>
        <v>1234088.8000000003</v>
      </c>
      <c r="E101" s="14"/>
      <c r="F101" s="15" t="s">
        <v>7</v>
      </c>
      <c r="G101" s="16">
        <v>354097.1</v>
      </c>
    </row>
    <row r="102" spans="1:7" x14ac:dyDescent="0.35">
      <c r="A102" s="14" t="s">
        <v>21</v>
      </c>
      <c r="B102" s="15" t="s">
        <v>26</v>
      </c>
      <c r="C102" s="16">
        <v>813454.52</v>
      </c>
      <c r="E102" s="14"/>
      <c r="F102" s="15" t="s">
        <v>5</v>
      </c>
      <c r="G102" s="16">
        <v>86171.3</v>
      </c>
    </row>
    <row r="103" spans="1:7" x14ac:dyDescent="0.35">
      <c r="A103" s="14"/>
      <c r="B103" s="15" t="s">
        <v>31</v>
      </c>
      <c r="C103" s="16">
        <v>94839.12</v>
      </c>
      <c r="E103" s="14"/>
      <c r="F103" s="15" t="s">
        <v>19</v>
      </c>
      <c r="G103" s="16">
        <v>84150</v>
      </c>
    </row>
    <row r="104" spans="1:7" x14ac:dyDescent="0.35">
      <c r="A104" s="14"/>
      <c r="B104" s="15" t="s">
        <v>30</v>
      </c>
      <c r="C104" s="16">
        <v>31015</v>
      </c>
      <c r="E104" s="14"/>
      <c r="F104" s="15" t="s">
        <v>46</v>
      </c>
      <c r="G104" s="16">
        <v>81473</v>
      </c>
    </row>
    <row r="105" spans="1:7" ht="15" thickBot="1" x14ac:dyDescent="0.4">
      <c r="A105" s="14"/>
      <c r="B105" s="15" t="s">
        <v>4</v>
      </c>
      <c r="C105" s="16">
        <v>998</v>
      </c>
      <c r="E105" s="14"/>
      <c r="F105" s="15" t="s">
        <v>10</v>
      </c>
      <c r="G105" s="16">
        <v>70080</v>
      </c>
    </row>
    <row r="106" spans="1:7" ht="15" thickBot="1" x14ac:dyDescent="0.4">
      <c r="A106" s="12"/>
      <c r="B106" s="26" t="s">
        <v>1</v>
      </c>
      <c r="C106" s="13">
        <f>SUM(C102:C105)</f>
        <v>940306.64</v>
      </c>
      <c r="E106" s="14"/>
      <c r="F106" s="15" t="s">
        <v>37</v>
      </c>
      <c r="G106" s="16">
        <v>53785</v>
      </c>
    </row>
    <row r="107" spans="1:7" x14ac:dyDescent="0.35">
      <c r="A107" s="14" t="s">
        <v>39</v>
      </c>
      <c r="B107" s="15" t="s">
        <v>28</v>
      </c>
      <c r="C107" s="16">
        <v>94263.709999999977</v>
      </c>
      <c r="E107" s="14"/>
      <c r="F107" s="15" t="s">
        <v>21</v>
      </c>
      <c r="G107" s="16">
        <v>31015</v>
      </c>
    </row>
    <row r="108" spans="1:7" ht="15" thickBot="1" x14ac:dyDescent="0.4">
      <c r="A108" s="14"/>
      <c r="B108" s="15" t="s">
        <v>38</v>
      </c>
      <c r="C108" s="16">
        <v>68414.53</v>
      </c>
      <c r="E108" s="14"/>
      <c r="F108" s="15" t="s">
        <v>22</v>
      </c>
      <c r="G108" s="16">
        <v>28320</v>
      </c>
    </row>
    <row r="109" spans="1:7" ht="15" thickBot="1" x14ac:dyDescent="0.4">
      <c r="A109" s="14"/>
      <c r="B109" s="15" t="s">
        <v>31</v>
      </c>
      <c r="C109" s="16">
        <v>1625.19</v>
      </c>
      <c r="E109" s="12"/>
      <c r="F109" s="26" t="s">
        <v>1</v>
      </c>
      <c r="G109" s="13">
        <f>SUM(G94:G108)</f>
        <v>9429319.0500000007</v>
      </c>
    </row>
    <row r="110" spans="1:7" ht="15" thickBot="1" x14ac:dyDescent="0.4">
      <c r="A110" s="12"/>
      <c r="B110" s="26" t="s">
        <v>1</v>
      </c>
      <c r="C110" s="13">
        <f>SUM(C107:C109)</f>
        <v>164303.43</v>
      </c>
      <c r="E110" s="14" t="s">
        <v>38</v>
      </c>
      <c r="F110" s="15" t="s">
        <v>39</v>
      </c>
      <c r="G110" s="16">
        <v>68414.53</v>
      </c>
    </row>
    <row r="111" spans="1:7" ht="15" thickBot="1" x14ac:dyDescent="0.4">
      <c r="A111" s="14" t="s">
        <v>16</v>
      </c>
      <c r="B111" s="15" t="s">
        <v>29</v>
      </c>
      <c r="C111" s="16">
        <v>4959904.9300000034</v>
      </c>
      <c r="E111" s="14"/>
      <c r="F111" s="15" t="s">
        <v>6</v>
      </c>
      <c r="G111" s="16">
        <v>18358.439999999999</v>
      </c>
    </row>
    <row r="112" spans="1:7" ht="15" thickBot="1" x14ac:dyDescent="0.4">
      <c r="A112" s="14"/>
      <c r="B112" s="15" t="s">
        <v>30</v>
      </c>
      <c r="C112" s="16">
        <v>3327579.1300000004</v>
      </c>
      <c r="E112" s="12"/>
      <c r="F112" s="26" t="s">
        <v>1</v>
      </c>
      <c r="G112" s="13">
        <f>SUM(G110:G111)</f>
        <v>86772.97</v>
      </c>
    </row>
    <row r="113" spans="1:7" ht="15" thickBot="1" x14ac:dyDescent="0.4">
      <c r="A113" s="14"/>
      <c r="B113" s="15" t="s">
        <v>31</v>
      </c>
      <c r="C113" s="16">
        <v>1483357.8000000005</v>
      </c>
      <c r="E113" s="14"/>
      <c r="F113" s="15"/>
      <c r="G113" s="16"/>
    </row>
    <row r="114" spans="1:7" ht="15" thickBot="1" x14ac:dyDescent="0.4">
      <c r="A114" s="14"/>
      <c r="B114" s="15" t="s">
        <v>4</v>
      </c>
      <c r="C114" s="16">
        <v>1139928.52</v>
      </c>
      <c r="E114" s="12"/>
      <c r="F114" s="27" t="s">
        <v>13</v>
      </c>
      <c r="G114" s="13">
        <f>G14+G18+G21+G34+G36+G50+G59+G82+G93+G109+G112</f>
        <v>152049940.48000008</v>
      </c>
    </row>
    <row r="115" spans="1:7" x14ac:dyDescent="0.35">
      <c r="A115" s="14"/>
      <c r="B115" s="15" t="s">
        <v>28</v>
      </c>
      <c r="C115" s="16">
        <v>1137504.18</v>
      </c>
    </row>
    <row r="116" spans="1:7" x14ac:dyDescent="0.35">
      <c r="A116" s="14"/>
      <c r="B116" s="15" t="s">
        <v>40</v>
      </c>
      <c r="C116" s="16">
        <v>133692.12</v>
      </c>
    </row>
    <row r="117" spans="1:7" x14ac:dyDescent="0.35">
      <c r="A117" s="14"/>
      <c r="B117" s="15" t="s">
        <v>26</v>
      </c>
      <c r="C117" s="16">
        <v>102417.09</v>
      </c>
    </row>
    <row r="118" spans="1:7" x14ac:dyDescent="0.35">
      <c r="A118" s="14"/>
      <c r="B118" s="15" t="s">
        <v>33</v>
      </c>
      <c r="C118" s="16">
        <v>66918.820000000007</v>
      </c>
    </row>
    <row r="119" spans="1:7" ht="15" thickBot="1" x14ac:dyDescent="0.4">
      <c r="A119" s="14"/>
      <c r="B119" s="15" t="s">
        <v>32</v>
      </c>
      <c r="C119" s="16">
        <v>10844</v>
      </c>
    </row>
    <row r="120" spans="1:7" ht="15" thickBot="1" x14ac:dyDescent="0.4">
      <c r="A120" s="12"/>
      <c r="B120" s="26" t="s">
        <v>1</v>
      </c>
      <c r="C120" s="13">
        <f>SUM(C111:C119)</f>
        <v>12362146.590000004</v>
      </c>
    </row>
    <row r="121" spans="1:7" x14ac:dyDescent="0.35">
      <c r="A121" s="14" t="s">
        <v>17</v>
      </c>
      <c r="B121" s="15" t="s">
        <v>26</v>
      </c>
      <c r="C121" s="16">
        <v>361163.06</v>
      </c>
    </row>
    <row r="122" spans="1:7" ht="15" thickBot="1" x14ac:dyDescent="0.4">
      <c r="A122" s="14"/>
      <c r="B122" s="15" t="s">
        <v>31</v>
      </c>
      <c r="C122" s="16">
        <v>348660</v>
      </c>
    </row>
    <row r="123" spans="1:7" ht="15" thickBot="1" x14ac:dyDescent="0.4">
      <c r="A123" s="12"/>
      <c r="B123" s="26" t="s">
        <v>1</v>
      </c>
      <c r="C123" s="13">
        <f>SUM(C121:C122)</f>
        <v>709823.06</v>
      </c>
    </row>
    <row r="124" spans="1:7" ht="15" thickBot="1" x14ac:dyDescent="0.4">
      <c r="A124" s="14" t="s">
        <v>51</v>
      </c>
      <c r="B124" s="15" t="s">
        <v>28</v>
      </c>
      <c r="C124" s="16">
        <v>436711.38</v>
      </c>
    </row>
    <row r="125" spans="1:7" ht="15" thickBot="1" x14ac:dyDescent="0.4">
      <c r="A125" s="12"/>
      <c r="B125" s="26" t="s">
        <v>1</v>
      </c>
      <c r="C125" s="13">
        <f>SUM(C124)</f>
        <v>436711.38</v>
      </c>
    </row>
    <row r="126" spans="1:7" ht="15" thickBot="1" x14ac:dyDescent="0.4">
      <c r="A126" s="14" t="s">
        <v>45</v>
      </c>
      <c r="B126" s="15" t="s">
        <v>30</v>
      </c>
      <c r="C126" s="16">
        <v>1483520</v>
      </c>
    </row>
    <row r="127" spans="1:7" ht="15" thickBot="1" x14ac:dyDescent="0.4">
      <c r="A127" s="12"/>
      <c r="B127" s="26" t="s">
        <v>1</v>
      </c>
      <c r="C127" s="13">
        <f>SUM(C126)</f>
        <v>1483520</v>
      </c>
    </row>
    <row r="128" spans="1:7" ht="15" thickBot="1" x14ac:dyDescent="0.4">
      <c r="A128" s="14" t="s">
        <v>23</v>
      </c>
      <c r="B128" s="15" t="s">
        <v>26</v>
      </c>
      <c r="C128" s="16">
        <v>179488.52000000005</v>
      </c>
    </row>
    <row r="129" spans="1:3" ht="15" thickBot="1" x14ac:dyDescent="0.4">
      <c r="A129" s="12"/>
      <c r="B129" s="26" t="s">
        <v>1</v>
      </c>
      <c r="C129" s="13">
        <f>SUM(C128)</f>
        <v>179488.52000000005</v>
      </c>
    </row>
    <row r="130" spans="1:3" ht="15" thickBot="1" x14ac:dyDescent="0.4">
      <c r="A130" s="14" t="s">
        <v>49</v>
      </c>
      <c r="B130" s="15" t="s">
        <v>33</v>
      </c>
      <c r="C130" s="16">
        <v>2329480</v>
      </c>
    </row>
    <row r="131" spans="1:3" ht="15" thickBot="1" x14ac:dyDescent="0.4">
      <c r="A131" s="12"/>
      <c r="B131" s="26" t="s">
        <v>1</v>
      </c>
      <c r="C131" s="13">
        <f>SUM(C130)</f>
        <v>2329480</v>
      </c>
    </row>
    <row r="132" spans="1:3" x14ac:dyDescent="0.35">
      <c r="A132" s="14" t="s">
        <v>48</v>
      </c>
      <c r="B132" s="15" t="s">
        <v>4</v>
      </c>
      <c r="C132" s="16">
        <v>60096.569999999992</v>
      </c>
    </row>
    <row r="133" spans="1:3" ht="15" thickBot="1" x14ac:dyDescent="0.4">
      <c r="A133" s="14"/>
      <c r="B133" s="15" t="s">
        <v>28</v>
      </c>
      <c r="C133" s="16">
        <v>8079.0199999999995</v>
      </c>
    </row>
    <row r="134" spans="1:3" ht="15" thickBot="1" x14ac:dyDescent="0.4">
      <c r="A134" s="12"/>
      <c r="B134" s="26" t="s">
        <v>1</v>
      </c>
      <c r="C134" s="13">
        <f>SUM(C132:C133)</f>
        <v>68175.59</v>
      </c>
    </row>
    <row r="135" spans="1:3" x14ac:dyDescent="0.35">
      <c r="A135" s="14" t="s">
        <v>22</v>
      </c>
      <c r="B135" s="15" t="s">
        <v>52</v>
      </c>
      <c r="C135" s="16">
        <v>896160</v>
      </c>
    </row>
    <row r="136" spans="1:3" x14ac:dyDescent="0.35">
      <c r="A136" s="14"/>
      <c r="B136" s="15" t="s">
        <v>4</v>
      </c>
      <c r="C136" s="16">
        <v>50794.06</v>
      </c>
    </row>
    <row r="137" spans="1:3" ht="15" thickBot="1" x14ac:dyDescent="0.4">
      <c r="A137" s="14"/>
      <c r="B137" s="15" t="s">
        <v>30</v>
      </c>
      <c r="C137" s="16">
        <v>28320</v>
      </c>
    </row>
    <row r="138" spans="1:3" ht="15" thickBot="1" x14ac:dyDescent="0.4">
      <c r="A138" s="12"/>
      <c r="B138" s="26" t="s">
        <v>1</v>
      </c>
      <c r="C138" s="13">
        <f>SUM(C135:C137)</f>
        <v>975274.06</v>
      </c>
    </row>
    <row r="139" spans="1:3" ht="15" thickBot="1" x14ac:dyDescent="0.4">
      <c r="A139" s="14" t="s">
        <v>46</v>
      </c>
      <c r="B139" s="15" t="s">
        <v>30</v>
      </c>
      <c r="C139" s="16">
        <v>81473</v>
      </c>
    </row>
    <row r="140" spans="1:3" ht="15" thickBot="1" x14ac:dyDescent="0.4">
      <c r="A140" s="12"/>
      <c r="B140" s="26" t="s">
        <v>1</v>
      </c>
      <c r="C140" s="13">
        <f>SUM(C139)</f>
        <v>81473</v>
      </c>
    </row>
    <row r="141" spans="1:3" ht="15" thickBot="1" x14ac:dyDescent="0.4">
      <c r="A141" s="14"/>
      <c r="B141" s="15"/>
      <c r="C141" s="16"/>
    </row>
    <row r="142" spans="1:3" ht="15" thickBot="1" x14ac:dyDescent="0.4">
      <c r="A142" s="12"/>
      <c r="B142" s="27" t="s">
        <v>13</v>
      </c>
      <c r="C142" s="13">
        <f>C4+C6+C8+C14+C21+C23+C28+C32+C38+C43+C47+C49+C54+C57+C66+C68+C74+C76+C80+C82+C84+C87+C89+C91+C98+C101+C106+C110+C120+C123+C125+C127+C129+C134+C138+C140+C18+C131</f>
        <v>152049940.48000008</v>
      </c>
    </row>
  </sheetData>
  <sortState ref="F110:G111">
    <sortCondition descending="1" ref="G110:G1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Exp.Enero-Junio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Exporlac Chile AG</dc:creator>
  <cp:lastModifiedBy>HP</cp:lastModifiedBy>
  <dcterms:created xsi:type="dcterms:W3CDTF">2019-04-15T16:29:59Z</dcterms:created>
  <dcterms:modified xsi:type="dcterms:W3CDTF">2025-07-21T20:25:31Z</dcterms:modified>
</cp:coreProperties>
</file>